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952" activeTab="6"/>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c 17" sheetId="18" r:id="rId18"/>
    <sheet name="część 18" sheetId="19" r:id="rId19"/>
    <sheet name="część 19" sheetId="20" r:id="rId20"/>
    <sheet name="część 20" sheetId="21" r:id="rId21"/>
  </sheets>
  <definedNames>
    <definedName name="_xlfn.SINGLE" hidden="1">#NAME?</definedName>
    <definedName name="_xlnm.Print_Area" localSheetId="15">'część 15'!$A$1:$M$10</definedName>
    <definedName name="_xlnm.Print_Area" localSheetId="0">'formularz oferty'!$B$1:$E$75</definedName>
  </definedNames>
  <calcPr fullCalcOnLoad="1"/>
</workbook>
</file>

<file path=xl/sharedStrings.xml><?xml version="1.0" encoding="utf-8"?>
<sst xmlns="http://schemas.openxmlformats.org/spreadsheetml/2006/main" count="686" uniqueCount="260">
  <si>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</si>
  <si>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</si>
  <si>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</si>
  <si>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</si>
  <si>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</si>
  <si>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</si>
  <si>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</si>
  <si>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</si>
  <si>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</si>
  <si>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</si>
  <si>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</si>
  <si>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</si>
  <si>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</si>
  <si>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</si>
  <si>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</si>
  <si>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</si>
  <si>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</si>
  <si>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</si>
  <si>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</si>
  <si>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</si>
  <si>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</si>
  <si>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</si>
  <si>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</si>
  <si>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</si>
  <si>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</si>
  <si>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</si>
  <si>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</si>
  <si>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</si>
  <si>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</si>
  <si>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</si>
  <si>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</si>
  <si>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</si>
  <si>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</si>
  <si>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</si>
  <si>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</si>
  <si>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</si>
  <si>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</si>
  <si>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</si>
  <si>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</si>
  <si>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</si>
  <si>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</si>
  <si>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</si>
  <si>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</si>
  <si>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</si>
  <si>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</si>
  <si>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</si>
  <si>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</si>
  <si>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</si>
  <si>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</si>
  <si>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</si>
  <si>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</si>
  <si>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</si>
  <si>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</si>
  <si>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</si>
  <si>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</si>
  <si>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</si>
  <si>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</si>
  <si>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</si>
  <si>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</si>
  <si>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</si>
  <si>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</si>
  <si>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</si>
  <si>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</si>
  <si>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</si>
  <si>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</si>
  <si>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</si>
  <si>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</si>
  <si>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</si>
  <si>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 xml:space="preserve">Ilość </t>
  </si>
  <si>
    <t>13.</t>
  </si>
  <si>
    <t>Oświadczamy, że zamówienie będziemy wykonywać do czasu wyczerpania ilości produktów określonych w załączniku nr 1a do specyfikacji, nie dłużej jednak niż przez 24 miesięce</t>
  </si>
  <si>
    <t>pieczęć i podpis osoby upoważnionej do reprezentowania wykonawcy</t>
  </si>
  <si>
    <t>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t>
  </si>
  <si>
    <t>Parametry użytkowe</t>
  </si>
  <si>
    <t>kg</t>
  </si>
  <si>
    <t>* wymagany jeden producent</t>
  </si>
  <si>
    <t xml:space="preserve">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 *                                     </t>
  </si>
  <si>
    <t xml:space="preserve">główne substancje czynne: nadwęglan sodu
stężenie użytkowe: 2%
spektrum działania: B, F, V( HBV,HCV,HIV,Adeno,Rota,Polio) po dodaniu aktywatora-poszerzone spektrum działania o Tbc, S 
czas ekspozycji: 1/2 godz. -6 godz.
pH: 10 (1%)
rodzaj pojemnika: 2 kg
</t>
  </si>
  <si>
    <t>Aktywator do preparatu myjąco - dezynfekującego do narzędzi chirurgicznych i sprzętu anestezjologicznego z poz. 1 i 2 *</t>
  </si>
  <si>
    <t>główne substancje czynne: kwasy nieorganiczne
stężenie użytkowe: 2%
spektrum działania: Poszerzone spektrum działania o Tbc, S 
pH: 1   100%
rodzaj pojemnika: maksimum 2 l</t>
  </si>
  <si>
    <t>główne substancje czynne: nadwęglan sodu
stężenie użytkowe: 2%
spektrum działania: B, F, V( HBV,HCV,HIV,Adeno,Rota,Polio) po dodaniu aktywatora-poszerzone spektrum działania o Tbc, S 
czas ekspozycji: 1/2 godz. -6 godz.
pH: 10 (1%)
rodzaj pojemnika: 10 kg</t>
  </si>
  <si>
    <t>Przeznaczenie preparatu</t>
  </si>
  <si>
    <t xml:space="preserve">Preparat aktywny maksimum przez 14 dni od otwarcia opakowania. Wymagane paski testowe w ilości 1 op. Pasków (60 pasków) na 4 op. substancji *                                      </t>
  </si>
  <si>
    <t xml:space="preserve">główne substancje czynne: aldehyd glutarowy
spektrum działania: B, Tbc, F, V
czas ekspozycji: 20 min. (działanie bakteriobójcze, prątkobójcze, grzybobójcze, wirusobójcze), sporobójcze- 1 - 10 godzin
pH: 6 - 8,98
rodzaj pojemnika: 5 l + paski
</t>
  </si>
  <si>
    <t>Niskopieniący detergent, rozpuszczający substancje organiczne i ścięte białko, do mycia narzędzi i sprzętu endoskopowego w postaci koncentratu*</t>
  </si>
  <si>
    <t xml:space="preserve">główne substancje czynne: enzymy proteolityczne
stężenie użytkowe: 0,5%-1,6%
czas ekspozycji: 1-3 min
pH: 6-8,8
rodzaj pojemnika: butelka nie większa niż 1l z dozownikiem
</t>
  </si>
  <si>
    <t>Preparat do dezynfekcji termolabilnych narzędzi oraz sprzętu endoskopowego. Preparat aktywny przez 14 dni., 15 sztuk pasków na 1 opakowanie preparatu*</t>
  </si>
  <si>
    <t xml:space="preserve">główne substancje czynne: aldehyd orto-ftalowy
spektrum działania: B, Tbc, F, V
czas ekspozycji: 5 min. (działanie bakteriobójcze, prątkobójcze, grzybobójcze, wirusobójcze)
pH: 7 - 7,8
rodzaj pojemnika: maksimum 5 l + paski
</t>
  </si>
  <si>
    <t xml:space="preserve">Preparat bezaldechydowy oparty o aktywny tlen zawierający nadwęglan sodu do mycia i dezynfekcji endoskopów. Wymagane paski testowe w ilości 1 op. pasków( 50 pasków) na 1 op. substancji </t>
  </si>
  <si>
    <t>główne substancje czynne: nadwęglan sodu
stężenie użytkowe: 2%
spektrum działania: B, Tbc, F, V
czas ekspozycji: 15 min
pH: neutralne
wielkość pojemnika: 6 kg</t>
  </si>
  <si>
    <t>sztuk a 6 kg</t>
  </si>
  <si>
    <t>sztuk  a 2 kg</t>
  </si>
  <si>
    <t>Preparat do dezynfekcji skóry przed zabiegami chirurgicznymi - bezbarwny*</t>
  </si>
  <si>
    <t>główne substancje czynne: na bazie: 2-propanolu, 1-propanolu lub 2-propanolu, 1-propanolu i etanolu lub 2-propanolu i etanolu 
stężenie użytkowe: stężony
spektrum działania: B, Tbc, F, V
pH: 4,0-9,0 
rodzaj pojemnika: butelka, 250-1000 ml</t>
  </si>
  <si>
    <t>Preparat do dezynfekcji skóry przed zabiegami chirurgicznymi - barwny*</t>
  </si>
  <si>
    <t>główne substancje czynne: na bazie: 2-propanolu, 1-propanolu lub 2-propanolu, 1-propanolu i etanolu lub 2-propanolu i etanolu
stężenie użytkowe: stężony
spektrum działania: B, Tbc, F, V
pH: 4,0-9,0
rodzaj pojemnika: butelka, 250-1000 ml</t>
  </si>
  <si>
    <t>Środek do dezynfekcji błon śluzowych w położnictwie, ginekologii, urologii -  bez jodowy</t>
  </si>
  <si>
    <t>główne substancje czynne: etanol, nadtlenek wodoru, chlorheksydyna
spektrum działania: B, V, F  pierwotniaki
pH: 4,5-6,0
rodzaj pojemnika: butelka, 500 ml</t>
  </si>
  <si>
    <t>Środek do dezynfekcji skóry i błon śluzowych oraz przed zabiegami chirurgicznymi*</t>
  </si>
  <si>
    <t>główne substancje czynne: PVP - iod
stężenie użytkowe: do 1/100
spektrum działania: B, Tbc, F, V
rodzaj pojemnika: butelka, 1000 ml</t>
  </si>
  <si>
    <t>Środek do odkażania skóry i błon śluzowych oraz przed zabiegami chirurgicznymi*</t>
  </si>
  <si>
    <t>główne substancje czynne: PVP - iod
stężenie użytkowe: do 1/100
spektrum działania: B, Tbc, F, V
rodzaj pojemnika: butelka, 250 ml</t>
  </si>
  <si>
    <t>główne substancje czynne: na bazie: etanolu, 2-propanolu i nadtlenku wodoru  lub  etanolu, 2-propanolu
spektrum działania: B, Tbc, F, V
czas ekspozycji: 15 sek. 1 min. lub 2x1 min
rodzaj pojemnika: butelka z atomizerem, 250 lub 350 ml</t>
  </si>
  <si>
    <t>a 50 ml</t>
  </si>
  <si>
    <t xml:space="preserve">Nazwa handlowa:
</t>
  </si>
  <si>
    <t>Producent</t>
  </si>
  <si>
    <t>Kod EAN lub inny kod odpowiadający kodowi EAN (jeżeli dotyczy)</t>
  </si>
  <si>
    <t xml:space="preserve">Oferowana ilość </t>
  </si>
  <si>
    <t>Cena jednostkowa brutto</t>
  </si>
  <si>
    <t>Preparat nie zawierający mydła do mycia rąk przed higieniczną i chirurgiczną dezynfekcja rąk* ^ **</t>
  </si>
  <si>
    <t>litrów</t>
  </si>
  <si>
    <t>Preparat nie zawierający mydła do mycia rąk przed higieniczną i chirurgiczną dezynfekcja rąk* ^^ **</t>
  </si>
  <si>
    <t>pH: 5,0-6,0
rodzaj pojemnika: butelka 1 l</t>
  </si>
  <si>
    <t xml:space="preserve">pH: 5,5-8,0
rodzaj pojemnika: butelka
pojemność:0,5l
spektrum działania:   B, V,F, TBc                                                                                                                                                                                                                                                                                                                                                                                                                                                   Higieniczna dezynfekcja rąk:  czas działania max. 30 sek                                                                                                                                                                                                                                                                                                                                                                                                       Chirurgiczna dezynfekcja rąk: czas działania max. 90 sek    </t>
  </si>
  <si>
    <t xml:space="preserve">pH: 5,5-8,0
rodzaj pojemnika: butelka
pojemność:1l
spektrum działania:   B, V,F, TBc                                                                                                                                                                                                                                                                                                                                                                                                                                                   Higieniczna dezynfekcja rąk:  czas działania max. 30 sek                                                                                                                                                                                                                                                                                                                                                                                                       Chirurgiczna dezynfekcja rąk: czas działania max. 90 sek    </t>
  </si>
  <si>
    <t>^^ butelki muszą pasować do dozowników typu BODE Eurospender basic 1l</t>
  </si>
  <si>
    <t>** wymagana jedna linia preparatów od jednego producenta</t>
  </si>
  <si>
    <t>Preparat zawierający : Sodium Laureth Sulfate, PEG-7-Glyceryl Cocoate, bez barwników i substancji zapachowych, przeznaczony do mycia rąk przed chirurgiczną i po higienicznej dezynfekcji rąk*</t>
  </si>
  <si>
    <t>op</t>
  </si>
  <si>
    <t xml:space="preserve">główne substancje czynne: zawierający co najmniej: octenidynę lub poliheksanidynę i betainę
spektrum działania: B
pH: 4,5 do 5,5
rodzaj pojemnika: butelka, 500 ml </t>
  </si>
  <si>
    <t>szt</t>
  </si>
  <si>
    <t>Pompka do produktu z poz 1</t>
  </si>
  <si>
    <t>Kompatybilna pompka do produktu z poz 1</t>
  </si>
  <si>
    <t>Pompka do produktu z poz 3</t>
  </si>
  <si>
    <t>Kompatybilna pompka do produktu z poz 3</t>
  </si>
  <si>
    <t>* wymagany jeden producent / wytwórca</t>
  </si>
  <si>
    <t>Enzymatyczny środek czyszczący do delikatnych instrumentów chirurgicznych, sztywnych i giętkich endoskopów oraz materiałow termolabilnych, koncentrat</t>
  </si>
  <si>
    <t>główne substancje czynne: związki powierzchniowo czynne, niejonowe zw. pow. czynn., enzymy proteolityczne
stężenie użytkowe: 0,5% - 1%
czas ekspozycji: 5 min
pH: 6-7
rodzaj pojemnika: butelka 1 lub 2l z dozownikiem</t>
  </si>
  <si>
    <t>Poliheksanidyna undecylenamidopropyl betaina*</t>
  </si>
  <si>
    <t>0,1% + 0,1% 
solutio, 350 ml</t>
  </si>
  <si>
    <t>Poliheksanidyna undecylenamidopropyl betaina, glicerol*</t>
  </si>
  <si>
    <t>0,1% + 0,1% 
żel, 30ml</t>
  </si>
  <si>
    <t>na 100g: dichlorowodorek octenidyny 0,1g; alkohol fenoksyetylowy 2,g*</t>
  </si>
  <si>
    <t>250 ml, wodny roztwór do dezynfekcji skóry i błon śluzowych, butelka z atomizerem</t>
  </si>
  <si>
    <t>atomizer</t>
  </si>
  <si>
    <t>atomizer kompatybilny do produktu z poz 2</t>
  </si>
  <si>
    <t>dawek a 50 ml</t>
  </si>
  <si>
    <t>Cena jednostkowa brutto za dawkę a 50 ml</t>
  </si>
  <si>
    <t>Oferowana ilość a 50 ml</t>
  </si>
  <si>
    <t>Cena jednostkowa brutto za 50 ml</t>
  </si>
  <si>
    <t>główne substancje czynne:
spektrum działania:
czas ekspozycji:
rodzaj pojemnika:</t>
  </si>
  <si>
    <t>główne substancje czynne:
stężenie użytkowe:
spektrum działania:
czas ekspozycji:
pH:
rodzaj pojemnika:</t>
  </si>
  <si>
    <t>główne substancje czynne:
stężenie użytkowe:
spektrum działania:
pH:
rodzaj pojemnika:</t>
  </si>
  <si>
    <t>główne substancje czynne:
stężenie użytkowe:
spektrum działania:
czas ekspozycji:
pH:
wielkość pojemnika:</t>
  </si>
  <si>
    <t>główne substancje czynne:
spektrum działania:
pH:
rodzaj pojemnika:</t>
  </si>
  <si>
    <t>główne substancje czynne:
stężenie użytkowe:
spektrum działania:
rodzaj pojemnika:</t>
  </si>
  <si>
    <t xml:space="preserve">ph:                                            rodzaj pojemnika: pojemność: </t>
  </si>
  <si>
    <t xml:space="preserve">ph:                                            rodzaj pojemnika: </t>
  </si>
  <si>
    <t>ph:                                            rodzaj pojemnika: pojemność:                    spektrum działania:               higieniczna dezyfekcja rąk:                                           chirurgiczna dezynfekcja rąk:</t>
  </si>
  <si>
    <t xml:space="preserve">ph:                                             rodzaj pojemnika:                pojemność:          </t>
  </si>
  <si>
    <t>ph:                                                         spektrum działania:               higieniczna dezyfekcja rąk:                                           chirurgiczna dezynfekcja rąk:                                           rodzaj pojemnika:                pojemnośc:</t>
  </si>
  <si>
    <t>główne substancje czynne:                                    spektrum działania:            ph:                                             rodzaj pojemnika:</t>
  </si>
  <si>
    <t>główne substancje czynne:                                    stężenie użytkowe:            czas eksploatacji:                 ph:                                             rodzaj pojemnika:</t>
  </si>
  <si>
    <t>główne substancje czynne:                                    spektrum działania:            ph:                                             rodzaj pojemnika:                 pojemność:</t>
  </si>
  <si>
    <t>główne substancje czynne:                                    spektrum działania:                                                    rodzaj pojemnika:                 pojemność:</t>
  </si>
  <si>
    <t>Nazwa handlowa:
Postać/ Opakowanie:</t>
  </si>
  <si>
    <t>Nazwa handlowa:
Postać/ Opakowanie:</t>
  </si>
  <si>
    <t xml:space="preserve">
Nazwa handlowa:
Postać/ Opakowanie:</t>
  </si>
  <si>
    <t>Jeżeli Wykonawca, w ramach części 14, dostarczy wkłady niekompatybilne z będącymi w użytku Szpitala Uniwersyteckiego, zobowiązany jest także, na własny koszt, dostarczyć i zamontować, we wskazanym przez Szpital Uniwersytecki, lub osobę przez ten Szpital upoważnioną, miejscu, odpowiednie (kompatybilne z dostarczonymi wkładami) dozowniki bezdotykowe - w maksymalnej ilości 600 sztuk. Dostawa i montaż dozowników powinny nastąpić, nie później niż w terminie 7 dni od dnia wezwania Wykonawcy przez Szpital Uniwersytecki</t>
  </si>
  <si>
    <t>część 16</t>
  </si>
  <si>
    <t>część 17</t>
  </si>
  <si>
    <t>część 18</t>
  </si>
  <si>
    <t>część 19</t>
  </si>
  <si>
    <t>część 20</t>
  </si>
  <si>
    <t>DFP.271.132.2020.DB</t>
  </si>
  <si>
    <t>Dostawa produktów leczniczych, wyrobów medycznych środków biobójczych, kosmetyków i urządzeń do Apteki Szpitala Uniwersyteckiego w Krakowie.</t>
  </si>
  <si>
    <r>
      <t>Kod EAN lub inny kod odpowiadający kodowi EAN</t>
    </r>
    <r>
      <rPr>
        <b/>
        <i/>
        <sz val="11"/>
        <rFont val="Garamond"/>
        <family val="1"/>
      </rPr>
      <t xml:space="preserve"> (jeżeli dotyczy)</t>
    </r>
  </si>
  <si>
    <t>L</t>
  </si>
  <si>
    <t>opak.</t>
  </si>
  <si>
    <r>
      <t xml:space="preserve">Kod EAN lub inny kod odpowiadający kodowi EAN </t>
    </r>
    <r>
      <rPr>
        <b/>
        <i/>
        <sz val="11"/>
        <rFont val="Garamond"/>
        <family val="1"/>
      </rPr>
      <t>(jeżeli dotyczy)</t>
    </r>
  </si>
  <si>
    <t>* wymagany jeden wytwórca</t>
  </si>
  <si>
    <t>Oferowana ilość litrów</t>
  </si>
  <si>
    <t>Cena jednostkowa brutto za litr</t>
  </si>
  <si>
    <t>Środek do dezynfekcji skóry przed zabiegami operacyjnymi, iniekcjami, punkcjami, pobieraniem krwi, działający na B, Tbc,F, V (Adeno, Rota, Herpes, HBV, HIV,  SARS-CoV-2), bez zawartości jodu bezbarwny</t>
  </si>
  <si>
    <t>pH: 5,0-6,0
rodzaj pojemnika: butelka
pojemność:0,5l</t>
  </si>
  <si>
    <t>Pompka dozująca do butelki 500 ml</t>
  </si>
  <si>
    <t>Pompka dozująca do butelki 1000 ml</t>
  </si>
  <si>
    <t>Preparat do chirurgicznej i higienicznej dezynfekcji rąk na bazie 1-propranolu i etanolu lub 2-propranolu i etanolu lub 2-propanolu i 1-propanolu o spektrum: bakterie, Tbc,wirusy (HBV, HCV, HIV, Noro, ROTA, HERPES, SARS-CoV-2) , grzyby;* ^ **</t>
  </si>
  <si>
    <t>Preparat do chirurgicznej i higienicznej dezynfekcji rąk na bazie 1-propranolu i etanolu lub 2-propanolu i 1-propanolu lub  2-propranolu i etanolu o spektrum: bakterie, Tbc,wirusy ((HBV, HCV, HIV, Noro, ROTA, HERPES, SARS-CoV-2), grzyby* ^^ **</t>
  </si>
  <si>
    <t>^ oferowane preparaty muszą pasować do dozowników typu Dermados 0,5 l</t>
  </si>
  <si>
    <t>* Wykonawca oferując w pozycji 1 i 2 preparat jednego, konkretnego producenta winien w pozycji 5 i 6 zaoferować kompatybilny produkt tego samego producenta/ podmiotu odpowiedzialnego</t>
  </si>
  <si>
    <t>pH: neutralne
rodzaj pojemnika: butelka
pojemność: 0,5 l                                                                                                                                                                                                                               +1200 pompek na 4800 szt preparatu</t>
  </si>
  <si>
    <t xml:space="preserve">pH: neutralne
rodzaj pojemnika: butelka
pojemność: 0,75 l      </t>
  </si>
  <si>
    <t xml:space="preserve">Preparat do chirurgicznej i higienicznej dezynfekcji rąk  o składzie : etanol 89 g, vit. E, glicederyna, pantenol;  o spektrum: bakterie, Tbc,wirusy (HBV, HCV, HIV, Noro, ROTA, Polio,  SARS-CoV-2), drożdże;* </t>
  </si>
  <si>
    <t xml:space="preserve">pH: 6,0 - 7,0
spektrum działania: B, V,TBc                                                                                                                                                                                                                           Higieniczna dezynfekcja rąk: czas ekspozycji 20 sek                                                                                                                                                                                                                                                                                                                                                                                                          Chirurgiczna dezynfekcja rąk:czas ekspozycji 90 sek                                                                                                                                                                 rodzaj pojemnika: butelka
pojemność: 0,5l  </t>
  </si>
  <si>
    <t xml:space="preserve">pH: 6,0 - 7,0
spektrum działania: B, V,TBc                                                                                                                                                                                                                           Higieniczna dezynfekcja rąk: czas ekspozycji 20 sek                                                                                                                                                                                                                                                                                                                                                                                                          Chirurgiczna dezynfekcja rąk:czas ekspozycji 90 sek                                                                                                                                                                 rodzaj pojemnika: butelka
pojemność: 0,75l   </t>
  </si>
  <si>
    <t xml:space="preserve">Cena jednostkowa brutto </t>
  </si>
  <si>
    <t>główne substancje czynne: zawierający co najmniej: octenidynę lub poliheksanidynę i betainę
spektrum działania: B
pH: 4,5 do 5,5
rodzaj pojemnika: butelka,5 L lub 1 l</t>
  </si>
  <si>
    <t>160x5 L lub 800x1 L</t>
  </si>
  <si>
    <t>1000 ml , wodny roztwór do dezynfekcji skóry i błon śluzowych</t>
  </si>
  <si>
    <t>Żel do higienicznej i chirurgiczne dezynfekcji rąk metodą wcierania. Działa bakteriobójczo i wirusobójczo. Spełnia wymagania norm EN 14476 (wirusobójcza), EN 13727 (bakteriobójcze), EN 13624 (drożdżobójcza), EN 14348 (przewciwko TbC), EN 1500, EN 12791 (dla zastosowań chirurgicznych). Zawiera składniki nawilżające, które poprawiają stan skóry rąk, testowany dermatologicznie, hipoalergiczny. Nie wymaga spłukiwania ani wycierania, dobrze wchłanialny, nie wpływa negatywnie na rękawice gumowe, winylowe, lateksowe.*</t>
  </si>
  <si>
    <t>główne substancje czynne: 70% etanol, propan-2-ol,   lub 85% etanol, pantenol i gliceryna lub 1 i 2-propanol i gliceryna
spektrum działania: B, Tbc,  V (Adeno, Rota, Herpes, RSV, HBV, HCV, HIV, Polio, Noro,  SARS-CoV-2)
rodzaj pojemnika: wkład
pojemność: 750 - 1200 ml</t>
  </si>
  <si>
    <t>Preparat w płynie do częstego mycia rąk, dozowany w pianie, bezzapachowy, delikatny, łagodny dla skóry, dozowany z dozownika bezdotykowego (automatycznego - fotokomórka). Wkład hermetycznie zamknięty (zabezpieczony zestawem zaworów uniemożliwiających zasysanie powietrza wraz z mikroorganizmami do wnętrza opakowania), bez możliwości dolewania. Do dozowników bezdotykowych. Forma - piana,  Nie zawiera barwników*</t>
  </si>
  <si>
    <t>rodzaj pojemnika: wkład
pojemność: 750-1200 ml</t>
  </si>
  <si>
    <t>rodzaj pojemnika:
pojemność:</t>
  </si>
  <si>
    <t>Dozowniki ścienne, typu TFX, automatyczne, w pełni bezdotykowe – na fotokomórkę, zasilane bateriami,  na preparat preparat do mycia rąk z pozycji 1</t>
  </si>
  <si>
    <t>Dozowniki ścienne, typu TFX, automatyczne, w pełni bezdotykowe – na fotokomórkę, zasilane bateriami na preparat do dezynfekcji rąk z pozycji 2</t>
  </si>
  <si>
    <t>* wymagany jeden wytwórca/producent</t>
  </si>
  <si>
    <t>Pianka do higienicznej dezynfekcji rąk. Działa bakteriobójczo i wirusobójczo. Spełnia wymagania norm EN 14476 (wirusobójcza),EN 13727 (bakteriobójcze), EN 13624 (drożdżobójcze), EN 14348 (przewciwko TbC), EN 1500. Zawiera składniki nawilżające, które poprawiają stan skóry rąk, testowany dermatologicznie, hipoalergiczny. Nie wymaga spłukiwania ani wycierania, dobrze wchłanialna.</t>
  </si>
  <si>
    <t>główne substancje czynne: 70% etanol, propan-2-ol, 
spektrum działania: B, Tbc,  V (Adeno, Rota, Herpes, RSV, HBV, HIV, Polio,  SARS-CoV-2)
rodzaj pojemnika: wkład
pojemność: 1200ml</t>
  </si>
  <si>
    <t>opakowanie</t>
  </si>
  <si>
    <t>główne substancje czynne: 70% etanol, 2- propanol, lub  85% etanol, pantenol i gliceryna lub 1 i 2-propanol i gliceryna  lub  78,2 % etanol i bifenyl-2-ol
spektrum działania: B, Tbc, V (Adeno, Rota, Herpes, RSV, HBV, HIV, Polio,  SARS-CoV-2)
rodzaj pojemnika: butelka z dozownikiem lub pompką
pojemność: 500 ml</t>
  </si>
  <si>
    <t>Uchwyt do butelek. Do zawieszania na łóżkach, wózkach i poręczach. Nierysujące powierzchni. Podlegający dekontaminacji preparatami dezynfekcyjnymi przez zanurzenie, kompatybilny z preparatem z pozycji 1</t>
  </si>
  <si>
    <r>
      <t xml:space="preserve">Żel do </t>
    </r>
    <r>
      <rPr>
        <b/>
        <sz val="11"/>
        <rFont val="Garamond"/>
        <family val="1"/>
      </rPr>
      <t>higienicznej i chirurgiczne dezynfekcji rąk</t>
    </r>
    <r>
      <rPr>
        <sz val="11"/>
        <rFont val="Garamond"/>
        <family val="1"/>
      </rPr>
      <t xml:space="preserve"> metodą wcierania. Spełnia wymagania norm EN 14476 - wirusobójcza, EN 13727 - bakteriobójcze, EN 13624 - drożdżobójcze, EN 14348 - przewciwko TbC, EN 1500, EN 12791. Zawiera składniki nawilżające, które poprawiają stan skóry rąk, testowany dermatologicznie, hipoalergiczny. Nie wymaga spłukiwania ani wycierania, dobrze wchłanialny, nie wpływa negatywnie na rękawice gumowe, winylowe, lateksowe.</t>
    </r>
  </si>
  <si>
    <t>Preparat nie zawierający mydła do mycia rąk przed higieniczną i chirurgiczną dezynfekcja rąk, na bazie: sodium laureth sulfate, cocamidoprypropyl betaine, alantoina lub sodium laureth sulfate, PEG-7 Glyceryl Cocoate,  * ^ **</t>
  </si>
  <si>
    <t>pH: 5,0-6,0
rodzaj pojemnika: butelka
pojemność 0,5 l</t>
  </si>
  <si>
    <t>pH:                                     rodzaj pojemnika:                 pojemność:</t>
  </si>
  <si>
    <t xml:space="preserve">pH:                                     rodzaj pojemnika:                </t>
  </si>
  <si>
    <t>Emulsja nawilżająca na bazie: D-pantenol (prowitamina B5) i bisabolol lub Paraffinum Liquidum, cera alba, citronellol, limonene składniki zapobiegające podrażnieniu, działają
kojąco na skórę i zapobiegają podrażnieniom **</t>
  </si>
  <si>
    <t>emulsja typu „olej w wodzie”, nie zawiera barwników i parabenów, neutralne pH, delikatny zapach, szybko wchłanialny, testowany alergologicznie, specjalna formuła nawilżająca, szybkie wchłanianie, miły subtelny zapach</t>
  </si>
  <si>
    <t xml:space="preserve">pH:                                      </t>
  </si>
  <si>
    <t>Preparat do chirurgicznej i higienicznej dezynfekcji rąk na bazie 1-propranolu i etanolu,  bisabolol, alantoina  lub 89 g etanolu wit E, glicerol, pantenol o spektrum: bakterie, Tbc,wirusy (HBV, HCV, HIV, Noro, ROTA, HERPES, SARS-CoV-2) , grzyby;* ^ **</t>
  </si>
  <si>
    <t>pH: 5,5-8,0
rodzaj pojemnika: butelka
pojemność:0,5l
spektrum działania:   B, V,F, TBc                                                                                                                                                                                                                                                                                                                                                                                                                                                   Higieniczna dezynfekcja rąk:  czas działania max. 30 sek                                                                                                                                                                                                                                                                                                                                                                                                       Chirurgiczna dezynfekcja rąk: czas działania max. 90 sek</t>
  </si>
  <si>
    <t>pH:
rodzaj pojemnika:
pojemność:
spektrum działania:</t>
  </si>
  <si>
    <t xml:space="preserve">pH: 5,5-8,0
rodzaj pojemnika: butelka
pojemność:1l
spektrum działania:   B, V,F, TBc                                                                                                                                                                                                                                                                                                                                                                                                                                                   Higieniczna dezynfekcja rąk:  czas działania max. 30 sek                                                                                                                                                                                                                                                                                                                                                                                                       Chirurgiczna dezynfekcja rąk: czas działania max. 90 sek </t>
  </si>
  <si>
    <t>^oferowane preparaty muszą pasować do dozowników typu Dermados 0,5 l</t>
  </si>
  <si>
    <t>** wymagana jedna linia preparatów od jednego producenta w punkcie 1 i 2 oraz w punkcie 6 i 7</t>
  </si>
  <si>
    <t>Wymiary</t>
  </si>
  <si>
    <t>Postać/Opakowanie</t>
  </si>
  <si>
    <t>Podmiot odpowiedzialny</t>
  </si>
  <si>
    <t>Cena jednostkowa brutto opakowania</t>
  </si>
  <si>
    <t>Izopropanol 70% * ^</t>
  </si>
  <si>
    <t xml:space="preserve"> wymagana wielkość gazika po rozłożeniu: min. 3 cm x 6 cm , max. 9 cm x 12 cm</t>
  </si>
  <si>
    <t>Izopropanol 70%, o spektrum działania: B, Tbc, F* ^</t>
  </si>
  <si>
    <t>wymagana wielkość gazika po rozłożeniu: min. 3 cm x 6 cm , max. 9 cm x 12 cm</t>
  </si>
  <si>
    <t xml:space="preserve"> Zestaw do iniekcji składający się z dwóch  saszetek, hermetycznie zamknietych, połączonych ze sobą, -jednej zawierającej nasączony alkoholem izopropylowym - sterylny gazik, drugiej zawierającej suchy, sterylny gazik x 50 zestawów; </t>
  </si>
  <si>
    <t>opakowanie x 50 zestawów 1+1</t>
  </si>
  <si>
    <t>Preparat do chirurgicznej i higienicznej dezynfekcji rąk na bazie minimum 65g etanolu /100 g roztworu o spektrum: bakterie, Tbc,wirusy (HBV, HCV, HIV, Noro, ROTA, ADENO, HERPES, SARS-CoV-2) , drożdżakobójcze;* ^ **</t>
  </si>
  <si>
    <t xml:space="preserve">pH: 5,5-8,0
rodzaj pojemnika: butelka
pojemność:0,5l
spektrum działania:   B, V,F, TBc                                                                                                                                                                                                                                                                                                                                                                                                                                                   Higieniczna dezynfekcja rąk:  czas działania max. 30 sek                                                                                                                                                                                                                                                                                                                                                                                                       Chirurgiczna dezynfekcja rąk: czas działania max. 90 sek </t>
  </si>
  <si>
    <t>Preparat do chirurgicznej i higienicznej dezynfekcji rąk na bazie minimum 65g etanolu/100 g roztworu  o spektrum: bakterie, Tbc,wirusy (HBV, HCV, HIV, Noro, ROTA, ADENO, HERPES, SARS-CoV-2) , drożdżakobójcze;* ^ **</t>
  </si>
  <si>
    <t xml:space="preserve">pH: 5,5-8,0
rodzaj pojemnika: butelka
pojemność: 1 l
spektrum działania:   B, V,F, TBc                                                                                                                                                                                                                                                                                                                                                                                                                                                   Higieniczna dezynfekcja rąk:  czas działania max. 30 sek                                                                                                                                                                                                                                                                                                                                                                                                       Chirurgiczna dezynfekcja rąk: czas działania max. 90 sek  </t>
  </si>
  <si>
    <t xml:space="preserve">główne substancje czynne:
pH:
rodzaj pojemnika:
spektrum działania:
</t>
  </si>
  <si>
    <t>Do zakupu: Pompka dozująca do butelki 1000 ml i 500 ml</t>
  </si>
  <si>
    <t>** wymagana jedna linia preparatów od jednego wytwórcy</t>
  </si>
  <si>
    <t>Wytwórca</t>
  </si>
  <si>
    <t>Oświadczamy, że oferowane przez nas w części: 8 poz. 5, 6; części: 9 poz. 3, 4; części: 14 poz. 1; części: 15 poz. 2; części: 16 poz. 1 części: 18 - 19; części: 20 poz. 1, 2    produkty biobójcze są dopuszczone do obrotu i używania na terenie Polski na zasadach określonych w ustawie z dnia 9 października 2015 r. o produktach biobójczych.  Jednocześnie oświadczamy, że na każdorazowe wezwanie Zamawiającego przedstawimy dokumenty dopuszczające do obrotu na terenie Polski. (dotyczy wykonawców oferujących produkty biobójcze)</t>
  </si>
  <si>
    <t xml:space="preserve">Oświadczamy, że oferowane przez nas w części: 8 poz. 1, 2;  części: 9 poz. 1, 2; części: 10 poz. 1, 3; części: 14 poz. 2; części: 17 poz. 1-3  produkty kosmetyczne są dopuszczone do obrotu i używania na terenie Polski na zasadach określonych w ustawie o kosmetykach oraz zgłoszone do Krajowego Systemu Informowania o Kosmetykach wprowadzonych do obrotu. Jednocześnie oświadczamy, że na każdorazowe wezwanie Zamawiającego przedstawimy dokumenty dopuszczające do obrotu i używania na terenie Polski (dotyczy wykonawców oferujących kosmetyki)   
</t>
  </si>
  <si>
    <r>
      <t xml:space="preserve">Oświadczam, że wybór niniejszej oferty będzie prowadził do powstania u Zamawiającego obowiązku podatkowego zgodnie z przepisami o podatku od towarów i usług w zakresie*: …………………….
………………………………………………………………………………………………………
</t>
    </r>
    <r>
      <rPr>
        <i/>
        <sz val="11"/>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Garamond"/>
        <family val="1"/>
      </rPr>
      <t xml:space="preserve">
</t>
    </r>
  </si>
  <si>
    <r>
      <t xml:space="preserve">Oświadczamy, że oferowane przez nas w części: 1 – 3; części: 8 poz. 3, 4; części: 10 - 12; części: 13 poz. 3; części: 17 poz. 4, 5; części: 18 - 19; części: 20 poz. 3  </t>
    </r>
    <r>
      <rPr>
        <sz val="11"/>
        <color indexed="8"/>
        <rFont val="Garamond"/>
        <family val="1"/>
      </rPr>
      <t>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r>
  </si>
  <si>
    <r>
      <t>Oświadczamy, że oferowane przez nas w części: 4 – 7; części: 8 poz. 5, 6; części: 13 poz. 1, 2; części: 14 poz. 1; części: 15 poz. 2; części: 16 poz. 1; części: 17 poz. 6, 7; części: 18 – 19; części: 20 poz. 1, 2  produkty lecznicze są dopuszczone do obrotu na terenie Polski na zasadach określonych w art. 3 lub 4 ust. 1 i 2 lub 4a ustawy prawo farmaceutyczne.</t>
    </r>
    <r>
      <rPr>
        <sz val="11"/>
        <color indexed="10"/>
        <rFont val="Garamond"/>
        <family val="1"/>
      </rPr>
      <t xml:space="preserve"> </t>
    </r>
    <r>
      <rPr>
        <sz val="11"/>
        <color indexed="8"/>
        <rFont val="Garamond"/>
        <family val="1"/>
      </rPr>
      <t>Jednocześnie oświadczamy, że na każdorazowe wezwanie Zamawiającego przedstawimy dokumenty dopuszczające do obrotu na terenie Polski. (dotyczy wykonawców oferujących produkty lecznicze)</t>
    </r>
  </si>
  <si>
    <t>Oferowana ilość  opakowań jednostkowych</t>
  </si>
  <si>
    <t>Cena jednostkowa brutto za opakowanie jednostkowe</t>
  </si>
  <si>
    <t>Oferowana ilość opakowań jednostkowych</t>
  </si>
  <si>
    <t>Oferowana ilość opakowań jednostkowych/sztuk</t>
  </si>
  <si>
    <t>Oferowana ilość dawek a 50 ml/ sztuk</t>
  </si>
  <si>
    <t>Cena jednostkowa brutto za opakowanie</t>
  </si>
  <si>
    <t xml:space="preserve">Oferowana ilość  opakowań </t>
  </si>
  <si>
    <t>Ilość sztuk w opakowaniu jednostkowym</t>
  </si>
  <si>
    <t xml:space="preserve">Ilość sztuk </t>
  </si>
  <si>
    <t>*wyrób medyczny, Produkt biobójczy lub Produkt leczniczy, wymagane próbki, dokumenty, rejestracje, foldery.</t>
  </si>
  <si>
    <t>^ Zamawiający wymaga 3 szt. próbek</t>
  </si>
  <si>
    <t>Preparat do higienicznego mycia rąk i dekontaminacji ciała pacjentów zakażonych MRSA o spectrum: bakterie (MRSA)*</t>
  </si>
  <si>
    <t>Oferowana ilość jednostkowych opakowań a 50 zestawów 1+1</t>
  </si>
  <si>
    <t>Cena brutto jednego opakowania a 50 zestawów 1+1</t>
  </si>
  <si>
    <t xml:space="preserve">260
</t>
  </si>
  <si>
    <r>
      <t>* wymagany jeden</t>
    </r>
    <r>
      <rPr>
        <b/>
        <sz val="11"/>
        <rFont val="Calibri"/>
        <family val="2"/>
      </rPr>
      <t xml:space="preserve"> wytwórca</t>
    </r>
  </si>
  <si>
    <r>
      <rPr>
        <b/>
        <u val="single"/>
        <sz val="11"/>
        <rFont val="Garamond"/>
        <family val="1"/>
      </rPr>
      <t>Wymagania w stosunku do dozowników:</t>
    </r>
    <r>
      <rPr>
        <sz val="11"/>
        <rFont val="Garamond"/>
        <family val="1"/>
      </rPr>
      <t xml:space="preserve">
1. Dozowniki określone w pozycji 3,4 należy dostarczyć i zamontować w obiektach i pomieszczeniach Zamawiającego,
2. Gwarancja na serwisowanie i wymianę części elektronicznych dozowników musi obejmować czas trwania umowy
3. Powyższe dozowniki po wygaśnięciu umowy przechodzą na własność Zamawiającego,
4. Dozowniki z pozycji 3,4 Wykonawca zobowiązany jest dostarczyć z pierwszą dostawą preparatów z pozycji 1-2, kolejne w terminie 7 dni od wezwania przez Zamawiającego </t>
    </r>
  </si>
  <si>
    <t>Dozowniki ścienne, typu TFX, automatyczne, w pełni bezdotykowe – na fotokomórkę, zasilane bateriami,  na preparat preparat do dezynfekcji rąk z pozycji 2</t>
  </si>
  <si>
    <r>
      <t xml:space="preserve">saszetki hermetycznie zamknięte - zawierające nasączony alkoholem izopropylowym -  gazik, </t>
    </r>
    <r>
      <rPr>
        <b/>
        <sz val="11"/>
        <rFont val="Garamond"/>
        <family val="1"/>
      </rPr>
      <t>100 szt.;</t>
    </r>
    <r>
      <rPr>
        <sz val="11"/>
        <rFont val="Garamond"/>
        <family val="1"/>
      </rPr>
      <t xml:space="preserve"> </t>
    </r>
  </si>
  <si>
    <t>opakowań a 100 szt</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</si>
</sst>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415]d\ mmmm\ yyyy"/>
    <numFmt numFmtId="185" formatCode="[$-415]dddd\,\ d\ mmmm\ yyyy"/>
  </numFmts>
  <fonts count="66">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0"/>
      <name val="Times New Roman"/>
      <family val="1"/>
    </font>
    <font>
      <b/>
      <sz val="11"/>
      <name val="Garamond"/>
      <family val="1"/>
    </font>
    <font>
      <b/>
      <sz val="10"/>
      <name val="Arial CE"/>
      <family val="0"/>
    </font>
    <font>
      <sz val="11"/>
      <name val="Garamond"/>
      <family val="1"/>
    </font>
    <font>
      <b/>
      <i/>
      <sz val="11"/>
      <name val="Garamond"/>
      <family val="1"/>
    </font>
    <font>
      <sz val="10"/>
      <name val="Garamond"/>
      <family val="1"/>
    </font>
    <font>
      <b/>
      <sz val="10"/>
      <name val="Garamond"/>
      <family val="1"/>
    </font>
    <font>
      <b/>
      <u val="single"/>
      <sz val="11"/>
      <name val="Garamond"/>
      <family val="1"/>
    </font>
    <font>
      <sz val="11"/>
      <color indexed="8"/>
      <name val="Garamond"/>
      <family val="1"/>
    </font>
    <font>
      <i/>
      <sz val="11"/>
      <name val="Garamond"/>
      <family val="1"/>
    </font>
    <font>
      <sz val="11"/>
      <color indexed="10"/>
      <name val="Garamond"/>
      <family val="1"/>
    </font>
    <font>
      <b/>
      <sz val="11"/>
      <name val="Calibri"/>
      <family val="2"/>
    </font>
    <font>
      <sz val="12"/>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Calibri"/>
      <family val="2"/>
    </font>
    <font>
      <sz val="10"/>
      <color indexed="10"/>
      <name val="Times New Roman"/>
      <family val="1"/>
    </font>
    <font>
      <strike/>
      <sz val="10"/>
      <color indexed="10"/>
      <name val="Times New Roman"/>
      <family val="1"/>
    </font>
    <font>
      <sz val="10"/>
      <color indexed="10"/>
      <name val="Arial CE"/>
      <family val="0"/>
    </font>
    <font>
      <sz val="11"/>
      <color indexed="36"/>
      <name val="Times New Roman"/>
      <family val="1"/>
    </font>
    <font>
      <strike/>
      <sz val="11"/>
      <color indexed="10"/>
      <name val="Calibri"/>
      <family val="2"/>
    </font>
    <font>
      <strike/>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Times New Roman"/>
      <family val="1"/>
    </font>
    <font>
      <strike/>
      <sz val="10"/>
      <color rgb="FFFF0000"/>
      <name val="Times New Roman"/>
      <family val="1"/>
    </font>
    <font>
      <sz val="11"/>
      <color theme="1"/>
      <name val="Garamond"/>
      <family val="1"/>
    </font>
    <font>
      <sz val="10"/>
      <color rgb="FFFF0000"/>
      <name val="Arial CE"/>
      <family val="0"/>
    </font>
    <font>
      <sz val="11"/>
      <color rgb="FF7030A0"/>
      <name val="Times New Roman"/>
      <family val="1"/>
    </font>
    <font>
      <strike/>
      <sz val="11"/>
      <color rgb="FFFF0000"/>
      <name val="Calibri"/>
      <family val="2"/>
    </font>
    <font>
      <strike/>
      <sz val="10"/>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8" fillId="32" borderId="0" applyNumberFormat="0" applyBorder="0" applyAlignment="0" applyProtection="0"/>
  </cellStyleXfs>
  <cellXfs count="193">
    <xf numFmtId="0" fontId="0" fillId="0" borderId="0" xfId="0" applyAlignment="1">
      <alignment/>
    </xf>
    <xf numFmtId="0" fontId="35" fillId="0" borderId="0" xfId="0" applyFont="1" applyFill="1" applyAlignment="1" applyProtection="1">
      <alignment horizontal="left" vertical="top"/>
      <protection locked="0"/>
    </xf>
    <xf numFmtId="3" fontId="35" fillId="0" borderId="0" xfId="0" applyNumberFormat="1" applyFont="1" applyFill="1" applyAlignment="1" applyProtection="1">
      <alignment horizontal="left" vertical="top" wrapText="1"/>
      <protection locked="0"/>
    </xf>
    <xf numFmtId="0" fontId="35" fillId="0" borderId="0" xfId="0" applyFont="1" applyFill="1" applyAlignment="1" applyProtection="1">
      <alignment horizontal="right" vertical="top"/>
      <protection locked="0"/>
    </xf>
    <xf numFmtId="9" fontId="35" fillId="0" borderId="0" xfId="0" applyNumberFormat="1" applyFont="1"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3" fontId="35" fillId="0" borderId="0" xfId="0" applyNumberFormat="1"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protection locked="0"/>
    </xf>
    <xf numFmtId="170" fontId="35" fillId="0" borderId="0" xfId="0" applyNumberFormat="1"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3" fontId="16" fillId="0" borderId="0" xfId="0" applyNumberFormat="1" applyFont="1" applyFill="1" applyAlignment="1" applyProtection="1">
      <alignment horizontal="left" vertical="top"/>
      <protection locked="0"/>
    </xf>
    <xf numFmtId="3" fontId="16" fillId="0" borderId="0" xfId="0" applyNumberFormat="1" applyFont="1" applyFill="1" applyAlignment="1" applyProtection="1">
      <alignment horizontal="left" vertical="top" wrapText="1"/>
      <protection locked="0"/>
    </xf>
    <xf numFmtId="4" fontId="35" fillId="0" borderId="10" xfId="0" applyNumberFormat="1" applyFont="1" applyFill="1" applyBorder="1" applyAlignment="1" applyProtection="1">
      <alignment horizontal="left" vertical="top" wrapText="1" shrinkToFit="1"/>
      <protection locked="0"/>
    </xf>
    <xf numFmtId="0" fontId="35" fillId="0" borderId="0" xfId="0" applyFont="1" applyBorder="1" applyAlignment="1">
      <alignment vertical="top" wrapText="1"/>
    </xf>
    <xf numFmtId="0" fontId="35" fillId="0" borderId="0" xfId="56" applyFont="1">
      <alignment/>
      <protection/>
    </xf>
    <xf numFmtId="4" fontId="35" fillId="0" borderId="10" xfId="0" applyNumberFormat="1" applyFont="1" applyFill="1" applyBorder="1" applyAlignment="1" applyProtection="1">
      <alignment horizontal="left" vertical="center" wrapText="1" shrinkToFit="1"/>
      <protection locked="0"/>
    </xf>
    <xf numFmtId="0" fontId="35" fillId="0" borderId="10" xfId="0" applyFont="1" applyFill="1" applyBorder="1" applyAlignment="1" applyProtection="1">
      <alignment horizontal="left" vertical="center" wrapText="1"/>
      <protection locked="0"/>
    </xf>
    <xf numFmtId="44" fontId="35" fillId="0" borderId="10" xfId="0" applyNumberFormat="1" applyFont="1" applyFill="1" applyBorder="1" applyAlignment="1" applyProtection="1">
      <alignment horizontal="left" vertical="center" wrapText="1"/>
      <protection locked="0"/>
    </xf>
    <xf numFmtId="0" fontId="35" fillId="0" borderId="10" xfId="0" applyFont="1" applyFill="1" applyBorder="1" applyAlignment="1">
      <alignment horizontal="left" vertical="center" wrapText="1"/>
    </xf>
    <xf numFmtId="0" fontId="42" fillId="0" borderId="0" xfId="56" applyFont="1">
      <alignment/>
      <protection/>
    </xf>
    <xf numFmtId="0" fontId="35" fillId="0" borderId="0" xfId="0" applyFont="1" applyFill="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3" fontId="35" fillId="0" borderId="10" xfId="42" applyNumberFormat="1" applyFont="1" applyFill="1" applyBorder="1" applyAlignment="1">
      <alignment horizontal="left" vertical="center" wrapText="1"/>
    </xf>
    <xf numFmtId="0" fontId="35" fillId="0" borderId="0" xfId="0" applyFont="1" applyFill="1" applyBorder="1" applyAlignment="1" applyProtection="1">
      <alignment horizontal="left" vertical="top"/>
      <protection locked="0"/>
    </xf>
    <xf numFmtId="0" fontId="6" fillId="0" borderId="10" xfId="0" applyFont="1" applyFill="1" applyBorder="1" applyAlignment="1">
      <alignment vertical="top" wrapText="1"/>
    </xf>
    <xf numFmtId="0" fontId="4" fillId="0" borderId="0" xfId="0" applyFont="1" applyFill="1" applyAlignment="1">
      <alignment horizontal="center" vertical="center"/>
    </xf>
    <xf numFmtId="0" fontId="4" fillId="0" borderId="0" xfId="0" applyFont="1" applyFill="1" applyAlignment="1" applyProtection="1">
      <alignment horizontal="center" vertical="center" wrapText="1"/>
      <protection locked="0"/>
    </xf>
    <xf numFmtId="1" fontId="4" fillId="0" borderId="0" xfId="0" applyNumberFormat="1" applyFont="1" applyFill="1" applyAlignment="1" applyProtection="1">
      <alignment horizontal="center" vertical="center" wrapText="1"/>
      <protection locked="0"/>
    </xf>
    <xf numFmtId="0" fontId="4" fillId="0" borderId="0" xfId="0" applyFont="1" applyFill="1" applyAlignment="1">
      <alignment horizontal="left" vertical="center"/>
    </xf>
    <xf numFmtId="0" fontId="5" fillId="0" borderId="0" xfId="0" applyFont="1" applyAlignment="1" applyProtection="1">
      <alignment horizontal="left" vertical="top" wrapText="1"/>
      <protection locked="0"/>
    </xf>
    <xf numFmtId="1" fontId="5" fillId="0" borderId="0" xfId="0" applyNumberFormat="1" applyFont="1" applyAlignment="1" applyProtection="1">
      <alignment horizontal="left" vertical="top" wrapText="1"/>
      <protection locked="0"/>
    </xf>
    <xf numFmtId="0" fontId="5" fillId="0" borderId="0" xfId="0" applyFont="1" applyAlignment="1" applyProtection="1">
      <alignment horizontal="right" vertical="top" wrapText="1"/>
      <protection locked="0"/>
    </xf>
    <xf numFmtId="0" fontId="59" fillId="0" borderId="0" xfId="0" applyFont="1" applyAlignment="1" applyProtection="1">
      <alignment horizontal="left" vertical="top" wrapText="1"/>
      <protection locked="0"/>
    </xf>
    <xf numFmtId="0" fontId="60" fillId="0" borderId="0" xfId="0" applyFont="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0" fontId="35" fillId="0" borderId="0"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protection locked="0"/>
    </xf>
    <xf numFmtId="0" fontId="35" fillId="0" borderId="0" xfId="0" applyFont="1" applyFill="1" applyAlignment="1" applyProtection="1">
      <alignment horizontal="left" vertical="top"/>
      <protection locked="0"/>
    </xf>
    <xf numFmtId="0" fontId="16" fillId="0" borderId="11"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0" fontId="35" fillId="0" borderId="0" xfId="0" applyFont="1" applyFill="1" applyAlignment="1" applyProtection="1">
      <alignment horizontal="left" vertical="top"/>
      <protection locked="0"/>
    </xf>
    <xf numFmtId="0" fontId="35" fillId="0" borderId="0" xfId="0" applyFont="1" applyAlignment="1">
      <alignment/>
    </xf>
    <xf numFmtId="0" fontId="6" fillId="0" borderId="10" xfId="0" applyFont="1" applyFill="1" applyBorder="1" applyAlignment="1" applyProtection="1">
      <alignment horizontal="left" vertical="top" wrapText="1"/>
      <protection locked="0"/>
    </xf>
    <xf numFmtId="3" fontId="6" fillId="0" borderId="11" xfId="42" applyNumberFormat="1"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justify" vertical="top" wrapText="1"/>
      <protection locked="0"/>
    </xf>
    <xf numFmtId="3" fontId="8" fillId="0" borderId="10" xfId="42" applyNumberFormat="1" applyFont="1" applyFill="1" applyBorder="1" applyAlignment="1">
      <alignment horizontal="center" vertical="center" wrapText="1"/>
    </xf>
    <xf numFmtId="0" fontId="61" fillId="0" borderId="10" xfId="0" applyFont="1" applyFill="1" applyBorder="1" applyAlignment="1" applyProtection="1">
      <alignment horizontal="center" vertical="center" wrapText="1"/>
      <protection locked="0"/>
    </xf>
    <xf numFmtId="4" fontId="8" fillId="0" borderId="10" xfId="0" applyNumberFormat="1" applyFont="1" applyFill="1" applyBorder="1" applyAlignment="1" applyProtection="1">
      <alignment horizontal="left" vertical="top" wrapText="1" shrinkToFit="1"/>
      <protection locked="0"/>
    </xf>
    <xf numFmtId="4" fontId="8" fillId="0" borderId="10" xfId="0" applyNumberFormat="1" applyFont="1" applyFill="1" applyBorder="1" applyAlignment="1" applyProtection="1">
      <alignment horizontal="left" vertical="center" wrapText="1" shrinkToFit="1"/>
      <protection locked="0"/>
    </xf>
    <xf numFmtId="0" fontId="8" fillId="0" borderId="10" xfId="42" applyNumberFormat="1" applyFont="1" applyFill="1" applyBorder="1" applyAlignment="1">
      <alignment horizontal="center" vertical="center" wrapText="1"/>
    </xf>
    <xf numFmtId="3" fontId="8" fillId="0" borderId="10" xfId="42" applyNumberFormat="1" applyFont="1" applyFill="1" applyBorder="1" applyAlignment="1">
      <alignment horizontal="center" vertical="center"/>
    </xf>
    <xf numFmtId="3" fontId="8" fillId="0" borderId="10" xfId="42" applyNumberFormat="1"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44" fontId="8" fillId="0" borderId="10" xfId="0" applyNumberFormat="1" applyFont="1" applyFill="1" applyBorder="1" applyAlignment="1" applyProtection="1">
      <alignment horizontal="left" vertical="center" wrapText="1"/>
      <protection locked="0"/>
    </xf>
    <xf numFmtId="0" fontId="8" fillId="0" borderId="10" xfId="42" applyNumberFormat="1" applyFont="1" applyFill="1" applyBorder="1" applyAlignment="1">
      <alignment horizontal="left" vertical="center" wrapText="1"/>
    </xf>
    <xf numFmtId="3" fontId="8" fillId="0" borderId="10" xfId="42" applyNumberFormat="1" applyFont="1" applyFill="1" applyBorder="1" applyAlignment="1">
      <alignment horizontal="left" vertical="center"/>
    </xf>
    <xf numFmtId="0" fontId="10"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left" vertical="top" wrapText="1"/>
      <protection locked="0"/>
    </xf>
    <xf numFmtId="1" fontId="8" fillId="0" borderId="10" xfId="0" applyNumberFormat="1" applyFont="1" applyFill="1" applyBorder="1" applyAlignment="1" applyProtection="1">
      <alignment horizontal="left" vertical="center" wrapText="1" shrinkToFit="1"/>
      <protection locked="0"/>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3" fontId="61" fillId="0" borderId="10" xfId="0" applyNumberFormat="1" applyFont="1" applyFill="1" applyBorder="1" applyAlignment="1" applyProtection="1">
      <alignment horizontal="left" vertical="center" wrapText="1"/>
      <protection locked="0"/>
    </xf>
    <xf numFmtId="4" fontId="8" fillId="0" borderId="10" xfId="0" applyNumberFormat="1" applyFont="1" applyFill="1" applyBorder="1" applyAlignment="1" applyProtection="1">
      <alignment vertical="center" wrapText="1" shrinkToFit="1"/>
      <protection locked="0"/>
    </xf>
    <xf numFmtId="0" fontId="35" fillId="0" borderId="0" xfId="0" applyFont="1" applyFill="1" applyAlignment="1" applyProtection="1">
      <alignment vertical="top"/>
      <protection locked="0"/>
    </xf>
    <xf numFmtId="0" fontId="35" fillId="0" borderId="0" xfId="56" applyFont="1" applyBorder="1" applyAlignment="1">
      <alignment vertical="center"/>
      <protection/>
    </xf>
    <xf numFmtId="0" fontId="5" fillId="0" borderId="0" xfId="0" applyFont="1" applyFill="1" applyAlignment="1" applyProtection="1">
      <alignment horizontal="left" vertical="top" wrapText="1"/>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8" fillId="0" borderId="0" xfId="0" applyFont="1" applyFill="1" applyAlignment="1" applyProtection="1">
      <alignment horizontal="left" vertical="top" wrapText="1"/>
      <protection locked="0"/>
    </xf>
    <xf numFmtId="3" fontId="8" fillId="0" borderId="0" xfId="0" applyNumberFormat="1" applyFont="1" applyFill="1" applyAlignment="1" applyProtection="1">
      <alignment horizontal="left" vertical="top" wrapText="1"/>
      <protection locked="0"/>
    </xf>
    <xf numFmtId="0" fontId="8" fillId="0" borderId="0" xfId="0" applyFont="1" applyBorder="1" applyAlignment="1">
      <alignment vertical="top" wrapText="1"/>
    </xf>
    <xf numFmtId="0" fontId="8" fillId="0" borderId="0" xfId="0" applyFont="1" applyFill="1" applyAlignment="1" applyProtection="1">
      <alignment horizontal="left" vertical="top"/>
      <protection locked="0"/>
    </xf>
    <xf numFmtId="0" fontId="8" fillId="0" borderId="0" xfId="0" applyFont="1" applyFill="1" applyAlignment="1" applyProtection="1">
      <alignment horizontal="right" vertical="top"/>
      <protection locked="0"/>
    </xf>
    <xf numFmtId="0" fontId="6"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170" fontId="8" fillId="0" borderId="0" xfId="0" applyNumberFormat="1"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8" fillId="0" borderId="0" xfId="0" applyFont="1" applyAlignment="1">
      <alignment/>
    </xf>
    <xf numFmtId="3" fontId="8" fillId="0" borderId="10" xfId="42" applyNumberFormat="1" applyFont="1" applyFill="1" applyBorder="1" applyAlignment="1" applyProtection="1">
      <alignment horizontal="left" vertical="top" wrapText="1"/>
      <protection locked="0"/>
    </xf>
    <xf numFmtId="0" fontId="35" fillId="0" borderId="0" xfId="56" applyFont="1" applyBorder="1" applyAlignment="1">
      <alignment vertical="center" wrapText="1"/>
      <protection/>
    </xf>
    <xf numFmtId="1" fontId="8" fillId="0" borderId="10" xfId="0" applyNumberFormat="1"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center" vertical="top"/>
      <protection locked="0"/>
    </xf>
    <xf numFmtId="0" fontId="8" fillId="0" borderId="0" xfId="0" applyFont="1" applyFill="1" applyBorder="1" applyAlignment="1" applyProtection="1">
      <alignment horizontal="justify" vertical="top" wrapText="1"/>
      <protection locked="0"/>
    </xf>
    <xf numFmtId="3" fontId="6" fillId="0" borderId="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left" vertical="top" wrapText="1"/>
      <protection locked="0"/>
    </xf>
    <xf numFmtId="44" fontId="8" fillId="0" borderId="10" xfId="68" applyNumberFormat="1" applyFont="1" applyFill="1" applyBorder="1" applyAlignment="1" applyProtection="1">
      <alignment horizontal="left" vertical="top" wrapText="1"/>
      <protection locked="0"/>
    </xf>
    <xf numFmtId="44" fontId="8" fillId="0" borderId="0" xfId="0" applyNumberFormat="1" applyFont="1" applyFill="1" applyBorder="1" applyAlignment="1" applyProtection="1">
      <alignment horizontal="right" vertical="top" wrapText="1"/>
      <protection locked="0"/>
    </xf>
    <xf numFmtId="44" fontId="8" fillId="0" borderId="0" xfId="68" applyNumberFormat="1" applyFont="1" applyFill="1" applyBorder="1" applyAlignment="1" applyProtection="1">
      <alignment horizontal="left" vertical="top" wrapText="1"/>
      <protection locked="0"/>
    </xf>
    <xf numFmtId="0" fontId="8" fillId="0" borderId="0" xfId="0" applyFont="1" applyFill="1" applyAlignment="1" applyProtection="1">
      <alignment horizontal="justify"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protection locked="0"/>
    </xf>
    <xf numFmtId="3" fontId="8" fillId="0" borderId="0" xfId="0" applyNumberFormat="1" applyFont="1" applyFill="1" applyBorder="1" applyAlignment="1" applyProtection="1">
      <alignment horizontal="right" vertical="top" wrapText="1"/>
      <protection locked="0"/>
    </xf>
    <xf numFmtId="3" fontId="8" fillId="0" borderId="10" xfId="0" applyNumberFormat="1" applyFont="1" applyFill="1" applyBorder="1" applyAlignment="1" applyProtection="1">
      <alignment horizontal="righ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0" fontId="8" fillId="33" borderId="0" xfId="0" applyFont="1" applyFill="1" applyBorder="1" applyAlignment="1" applyProtection="1">
      <alignment horizontal="left" vertical="top" wrapText="1"/>
      <protection locked="0"/>
    </xf>
    <xf numFmtId="0" fontId="8" fillId="33" borderId="0" xfId="0" applyFont="1" applyFill="1" applyAlignment="1">
      <alignment horizontal="left" vertical="top" wrapText="1"/>
    </xf>
    <xf numFmtId="0" fontId="14" fillId="33" borderId="0" xfId="0" applyFont="1" applyFill="1" applyAlignment="1">
      <alignment horizontal="left" vertical="top" wrapText="1"/>
    </xf>
    <xf numFmtId="0" fontId="8" fillId="0" borderId="0" xfId="0" applyFont="1" applyFill="1" applyBorder="1" applyAlignment="1" applyProtection="1">
      <alignment horizontal="left" vertical="top"/>
      <protection locked="0"/>
    </xf>
    <xf numFmtId="49" fontId="8" fillId="0" borderId="0" xfId="0" applyNumberFormat="1" applyFont="1" applyFill="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44" fontId="8" fillId="0" borderId="10" xfId="0" applyNumberFormat="1" applyFont="1" applyFill="1" applyBorder="1" applyAlignment="1" applyProtection="1">
      <alignment horizontal="left" vertical="top" wrapText="1"/>
      <protection locked="0"/>
    </xf>
    <xf numFmtId="167" fontId="8" fillId="0" borderId="10" xfId="0" applyNumberFormat="1" applyFont="1" applyFill="1" applyBorder="1" applyAlignment="1" applyProtection="1">
      <alignment horizontal="left" vertical="top" wrapText="1"/>
      <protection locked="0"/>
    </xf>
    <xf numFmtId="2" fontId="8" fillId="0" borderId="10" xfId="0" applyNumberFormat="1" applyFont="1" applyFill="1" applyBorder="1" applyAlignment="1" applyProtection="1">
      <alignment horizontal="left" vertical="center" wrapText="1" shrinkToFit="1"/>
      <protection locked="0"/>
    </xf>
    <xf numFmtId="2" fontId="8" fillId="0" borderId="10" xfId="0" applyNumberFormat="1" applyFont="1" applyFill="1" applyBorder="1" applyAlignment="1" applyProtection="1">
      <alignment horizontal="left" vertical="top" wrapText="1"/>
      <protection locked="0"/>
    </xf>
    <xf numFmtId="44" fontId="8" fillId="0" borderId="10" xfId="0" applyNumberFormat="1" applyFont="1" applyBorder="1" applyAlignment="1">
      <alignment vertical="center"/>
    </xf>
    <xf numFmtId="0" fontId="56" fillId="0" borderId="0" xfId="0" applyFont="1" applyFill="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0" fontId="35" fillId="0" borderId="0" xfId="0" applyFont="1" applyFill="1" applyAlignment="1" applyProtection="1">
      <alignment horizontal="left" vertical="top"/>
      <protection locked="0"/>
    </xf>
    <xf numFmtId="3" fontId="17" fillId="0" borderId="10" xfId="42" applyNumberFormat="1" applyFont="1" applyFill="1" applyBorder="1" applyAlignment="1">
      <alignment horizontal="center" vertical="center" wrapText="1"/>
    </xf>
    <xf numFmtId="3" fontId="35" fillId="0" borderId="0" xfId="0" applyNumberFormat="1" applyFont="1" applyFill="1" applyAlignment="1" applyProtection="1">
      <alignment horizontal="left" vertical="top"/>
      <protection locked="0"/>
    </xf>
    <xf numFmtId="0" fontId="62" fillId="0" borderId="0" xfId="0" applyFont="1" applyAlignment="1">
      <alignment vertical="top"/>
    </xf>
    <xf numFmtId="0" fontId="8" fillId="33" borderId="0" xfId="0" applyFont="1" applyFill="1" applyBorder="1" applyAlignment="1" applyProtection="1">
      <alignment horizontal="left" vertical="top" wrapText="1"/>
      <protection locked="0"/>
    </xf>
    <xf numFmtId="0" fontId="8" fillId="33" borderId="0" xfId="0" applyFont="1" applyFill="1" applyAlignment="1">
      <alignment horizontal="left" vertical="top" wrapText="1"/>
    </xf>
    <xf numFmtId="0" fontId="8" fillId="0" borderId="0" xfId="0" applyFont="1" applyFill="1" applyBorder="1" applyAlignment="1" applyProtection="1">
      <alignment horizontal="justify" vertical="top" wrapText="1"/>
      <protection locked="0"/>
    </xf>
    <xf numFmtId="0" fontId="8" fillId="0" borderId="0" xfId="0" applyFont="1" applyFill="1" applyAlignment="1">
      <alignment horizontal="justify" vertical="top" wrapText="1"/>
    </xf>
    <xf numFmtId="0" fontId="8" fillId="0" borderId="0" xfId="0" applyFont="1" applyFill="1" applyAlignment="1" applyProtection="1">
      <alignment horizontal="justify"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13" xfId="0" applyNumberFormat="1" applyFont="1" applyFill="1" applyBorder="1" applyAlignment="1" applyProtection="1">
      <alignment horizontal="left" vertical="top" wrapText="1"/>
      <protection locked="0"/>
    </xf>
    <xf numFmtId="49" fontId="8" fillId="0" borderId="12"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justify" vertical="top" wrapText="1"/>
      <protection locked="0"/>
    </xf>
    <xf numFmtId="0" fontId="8" fillId="0" borderId="0" xfId="0" applyFont="1" applyFill="1" applyBorder="1" applyAlignment="1" applyProtection="1">
      <alignment horizontal="justify" vertical="justify" wrapText="1"/>
      <protection locked="0"/>
    </xf>
    <xf numFmtId="0" fontId="8" fillId="0" borderId="0" xfId="0" applyFont="1" applyFill="1" applyAlignment="1" applyProtection="1">
      <alignment horizontal="justify" vertical="justify"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8"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0" xfId="0" applyNumberFormat="1" applyFont="1" applyFill="1" applyBorder="1" applyAlignment="1" applyProtection="1">
      <alignment horizontal="justify" vertical="top" wrapText="1"/>
      <protection locked="0"/>
    </xf>
    <xf numFmtId="0" fontId="8" fillId="0" borderId="0" xfId="0" applyFont="1" applyFill="1" applyAlignment="1" applyProtection="1">
      <alignmen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44" fontId="35" fillId="0" borderId="11" xfId="0" applyNumberFormat="1" applyFont="1" applyFill="1" applyBorder="1" applyAlignment="1" applyProtection="1">
      <alignment horizontal="left" vertical="top" wrapText="1"/>
      <protection locked="0"/>
    </xf>
    <xf numFmtId="44" fontId="35" fillId="0" borderId="12" xfId="0" applyNumberFormat="1" applyFont="1" applyFill="1" applyBorder="1" applyAlignment="1" applyProtection="1">
      <alignment horizontal="left" vertical="top" wrapText="1"/>
      <protection locked="0"/>
    </xf>
    <xf numFmtId="0" fontId="35" fillId="0" borderId="0" xfId="59" applyFont="1" applyBorder="1" applyAlignment="1">
      <alignment horizontal="left" vertical="center" wrapText="1"/>
      <protection/>
    </xf>
    <xf numFmtId="0" fontId="35" fillId="0" borderId="0" xfId="56" applyFont="1" applyBorder="1" applyAlignment="1">
      <alignment horizontal="left" vertical="center" wrapText="1"/>
      <protection/>
    </xf>
    <xf numFmtId="0" fontId="35" fillId="0" borderId="14"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44" fontId="8" fillId="0" borderId="11" xfId="0" applyNumberFormat="1" applyFont="1" applyFill="1" applyBorder="1" applyAlignment="1" applyProtection="1">
      <alignment horizontal="left" vertical="top" wrapText="1"/>
      <protection locked="0"/>
    </xf>
    <xf numFmtId="44" fontId="8" fillId="0" borderId="12" xfId="0" applyNumberFormat="1" applyFont="1" applyFill="1" applyBorder="1" applyAlignment="1" applyProtection="1">
      <alignment horizontal="left" vertical="top" wrapText="1"/>
      <protection locked="0"/>
    </xf>
    <xf numFmtId="0" fontId="16" fillId="0" borderId="0" xfId="0" applyFont="1" applyFill="1" applyAlignment="1" applyProtection="1">
      <alignment horizontal="left" vertical="top"/>
      <protection locked="0"/>
    </xf>
    <xf numFmtId="0" fontId="7" fillId="0" borderId="0" xfId="0" applyFont="1" applyAlignment="1">
      <alignment horizontal="left"/>
    </xf>
    <xf numFmtId="0" fontId="35" fillId="0" borderId="0" xfId="0" applyFont="1" applyFill="1" applyAlignment="1" applyProtection="1">
      <alignment horizontal="left" vertical="top"/>
      <protection locked="0"/>
    </xf>
    <xf numFmtId="0" fontId="63" fillId="0" borderId="0" xfId="0" applyFont="1" applyFill="1" applyAlignment="1">
      <alignment horizontal="center" vertical="center" wrapText="1"/>
    </xf>
    <xf numFmtId="0" fontId="35" fillId="0" borderId="0"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4" fillId="0" borderId="0" xfId="0" applyFont="1" applyFill="1" applyAlignment="1">
      <alignment horizontal="left" vertical="center" wrapText="1"/>
    </xf>
    <xf numFmtId="0" fontId="0" fillId="0" borderId="0" xfId="0" applyFill="1" applyAlignment="1">
      <alignment vertical="center" wrapText="1"/>
    </xf>
    <xf numFmtId="0" fontId="5" fillId="0" borderId="0" xfId="0" applyFont="1" applyFill="1" applyAlignment="1" applyProtection="1">
      <alignment horizontal="left" vertical="top" wrapText="1"/>
      <protection locked="0"/>
    </xf>
    <xf numFmtId="0" fontId="0" fillId="0" borderId="0" xfId="0" applyFill="1" applyAlignment="1">
      <alignment vertical="top" wrapText="1"/>
    </xf>
    <xf numFmtId="0" fontId="64" fillId="0" borderId="0" xfId="0" applyFont="1" applyFill="1" applyAlignment="1" applyProtection="1">
      <alignment horizontal="left" vertical="top"/>
      <protection locked="0"/>
    </xf>
    <xf numFmtId="0" fontId="65" fillId="0" borderId="0" xfId="0" applyFont="1" applyAlignment="1">
      <alignment horizontal="left"/>
    </xf>
    <xf numFmtId="0" fontId="0" fillId="0" borderId="0" xfId="0" applyAlignment="1">
      <alignment vertical="top" wrapText="1"/>
    </xf>
    <xf numFmtId="0" fontId="0" fillId="0" borderId="0" xfId="0" applyAlignment="1">
      <alignment vertical="center" wrapText="1"/>
    </xf>
    <xf numFmtId="0" fontId="5" fillId="0" borderId="0" xfId="0" applyFont="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10" fillId="0" borderId="14" xfId="0" applyFont="1" applyBorder="1" applyAlignment="1">
      <alignment horizontal="left" vertical="top" wrapText="1"/>
    </xf>
    <xf numFmtId="0" fontId="6" fillId="0" borderId="0" xfId="0" applyFont="1" applyFill="1" applyAlignment="1" applyProtection="1">
      <alignment horizontal="justify" vertical="top" wrapText="1"/>
      <protection locked="0"/>
    </xf>
    <xf numFmtId="0" fontId="11" fillId="0" borderId="0" xfId="0" applyFont="1" applyAlignment="1">
      <alignment horizontal="justify" wrapText="1"/>
    </xf>
    <xf numFmtId="0" fontId="6" fillId="0" borderId="0" xfId="0" applyFont="1" applyAlignment="1">
      <alignment vertical="center" wrapText="1"/>
    </xf>
    <xf numFmtId="0" fontId="6" fillId="0" borderId="0" xfId="0" applyFont="1" applyAlignment="1">
      <alignment wrapText="1"/>
    </xf>
    <xf numFmtId="0" fontId="10" fillId="0" borderId="0" xfId="0" applyFont="1" applyAlignment="1">
      <alignment wrapText="1"/>
    </xf>
    <xf numFmtId="0" fontId="8" fillId="0" borderId="0" xfId="56" applyFont="1" applyAlignment="1">
      <alignment horizontal="left" wrapText="1"/>
      <protection/>
    </xf>
    <xf numFmtId="0" fontId="16" fillId="0" borderId="0" xfId="0" applyFont="1" applyAlignment="1">
      <alignment vertical="center" wrapText="1"/>
    </xf>
    <xf numFmtId="0" fontId="16" fillId="0" borderId="0" xfId="0" applyFont="1" applyAlignment="1">
      <alignment wrapText="1"/>
    </xf>
    <xf numFmtId="0" fontId="35" fillId="0" borderId="0" xfId="0" applyFont="1" applyAlignment="1" applyProtection="1">
      <alignment horizontal="left" vertical="top" wrapText="1"/>
      <protection locked="0"/>
    </xf>
    <xf numFmtId="0" fontId="35" fillId="0" borderId="0" xfId="0" applyFont="1" applyAlignment="1">
      <alignment/>
    </xf>
    <xf numFmtId="0" fontId="35" fillId="0" borderId="0" xfId="0" applyFont="1" applyAlignment="1">
      <alignment horizontal="left" vertical="center" wrapText="1"/>
    </xf>
    <xf numFmtId="0" fontId="35" fillId="0" borderId="0" xfId="0" applyFont="1" applyAlignment="1">
      <alignment horizontal="left" wrapText="1"/>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left" vertical="top" wrapText="1"/>
    </xf>
    <xf numFmtId="0" fontId="35" fillId="0" borderId="0" xfId="56" applyFont="1" applyAlignment="1">
      <alignment horizontal="left" wrapText="1"/>
      <protection/>
    </xf>
    <xf numFmtId="44" fontId="8" fillId="0" borderId="11" xfId="0" applyNumberFormat="1" applyFont="1" applyFill="1" applyBorder="1" applyAlignment="1" applyProtection="1">
      <alignment horizontal="right" vertical="top" wrapText="1"/>
      <protection locked="0"/>
    </xf>
    <xf numFmtId="44" fontId="8" fillId="0" borderId="12" xfId="0" applyNumberFormat="1" applyFont="1" applyFill="1" applyBorder="1" applyAlignment="1" applyProtection="1">
      <alignment horizontal="right" vertical="top" wrapText="1"/>
      <protection locked="0"/>
    </xf>
    <xf numFmtId="0" fontId="8" fillId="0" borderId="0" xfId="0" applyFont="1" applyFill="1" applyAlignment="1" applyProtection="1">
      <alignment horizontal="left" vertical="top"/>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Normalny_Arkusz1"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73"/>
  <sheetViews>
    <sheetView showGridLines="0" zoomScale="93" zoomScaleNormal="93" zoomScaleSheetLayoutView="110" zoomScalePageLayoutView="115" workbookViewId="0" topLeftCell="B1">
      <selection activeCell="L13" sqref="L13"/>
    </sheetView>
  </sheetViews>
  <sheetFormatPr defaultColWidth="9.00390625" defaultRowHeight="12.75"/>
  <cols>
    <col min="1" max="1" width="0" style="9" hidden="1" customWidth="1"/>
    <col min="2" max="2" width="6.125" style="9" customWidth="1"/>
    <col min="3" max="4" width="30.00390625" style="9" customWidth="1"/>
    <col min="5" max="5" width="41.625" style="8" customWidth="1"/>
    <col min="6" max="9" width="9.125" style="9" customWidth="1"/>
    <col min="10" max="10" width="22.25390625" style="9" customWidth="1"/>
    <col min="11" max="12" width="16.125" style="9" customWidth="1"/>
    <col min="13" max="16384" width="9.125" style="9" customWidth="1"/>
  </cols>
  <sheetData>
    <row r="1" ht="15">
      <c r="E1" s="104" t="s">
        <v>62</v>
      </c>
    </row>
    <row r="2" spans="3:5" ht="15">
      <c r="C2" s="94"/>
      <c r="D2" s="94" t="s">
        <v>61</v>
      </c>
      <c r="E2" s="94"/>
    </row>
    <row r="3" spans="3:5" ht="15">
      <c r="C3" s="86"/>
      <c r="D3" s="86"/>
      <c r="E3" s="85"/>
    </row>
    <row r="4" spans="3:5" ht="15">
      <c r="C4" s="86" t="s">
        <v>52</v>
      </c>
      <c r="D4" s="86" t="s">
        <v>164</v>
      </c>
      <c r="E4" s="85"/>
    </row>
    <row r="5" spans="3:5" ht="15">
      <c r="C5" s="86"/>
      <c r="D5" s="86"/>
      <c r="E5" s="85"/>
    </row>
    <row r="6" spans="3:5" ht="60" customHeight="1">
      <c r="C6" s="86" t="s">
        <v>51</v>
      </c>
      <c r="D6" s="127" t="s">
        <v>165</v>
      </c>
      <c r="E6" s="127"/>
    </row>
    <row r="7" spans="3:5" ht="15">
      <c r="C7" s="67" t="s">
        <v>45</v>
      </c>
      <c r="D7" s="142"/>
      <c r="E7" s="143"/>
    </row>
    <row r="8" spans="3:5" ht="15">
      <c r="C8" s="67" t="s">
        <v>53</v>
      </c>
      <c r="D8" s="138"/>
      <c r="E8" s="139"/>
    </row>
    <row r="9" spans="3:5" ht="15">
      <c r="C9" s="67" t="s">
        <v>44</v>
      </c>
      <c r="D9" s="136"/>
      <c r="E9" s="137"/>
    </row>
    <row r="10" spans="3:5" ht="15">
      <c r="C10" s="67" t="s">
        <v>55</v>
      </c>
      <c r="D10" s="136"/>
      <c r="E10" s="137"/>
    </row>
    <row r="11" spans="3:5" ht="15">
      <c r="C11" s="67" t="s">
        <v>56</v>
      </c>
      <c r="D11" s="136"/>
      <c r="E11" s="137"/>
    </row>
    <row r="12" spans="3:5" ht="15">
      <c r="C12" s="67" t="s">
        <v>57</v>
      </c>
      <c r="D12" s="136"/>
      <c r="E12" s="137"/>
    </row>
    <row r="13" spans="3:5" ht="15">
      <c r="C13" s="67" t="s">
        <v>58</v>
      </c>
      <c r="D13" s="136"/>
      <c r="E13" s="137"/>
    </row>
    <row r="14" spans="3:5" ht="15">
      <c r="C14" s="67" t="s">
        <v>59</v>
      </c>
      <c r="D14" s="136"/>
      <c r="E14" s="137"/>
    </row>
    <row r="15" spans="3:5" ht="15">
      <c r="C15" s="67" t="s">
        <v>60</v>
      </c>
      <c r="D15" s="136"/>
      <c r="E15" s="137"/>
    </row>
    <row r="16" spans="3:5" ht="15">
      <c r="C16" s="86"/>
      <c r="D16" s="84"/>
      <c r="E16" s="96"/>
    </row>
    <row r="17" spans="2:5" ht="15">
      <c r="B17" s="86" t="s">
        <v>3</v>
      </c>
      <c r="C17" s="141" t="s">
        <v>54</v>
      </c>
      <c r="D17" s="140"/>
      <c r="E17" s="79"/>
    </row>
    <row r="18" spans="3:5" ht="15">
      <c r="C18" s="86"/>
      <c r="D18" s="78"/>
      <c r="E18" s="79"/>
    </row>
    <row r="19" spans="3:5" ht="21" customHeight="1">
      <c r="C19" s="49" t="s">
        <v>19</v>
      </c>
      <c r="D19" s="97" t="s">
        <v>2</v>
      </c>
      <c r="E19" s="84"/>
    </row>
    <row r="20" spans="3:5" ht="15">
      <c r="C20" s="67" t="s">
        <v>26</v>
      </c>
      <c r="D20" s="118">
        <f>'część (1)'!G6</f>
        <v>0</v>
      </c>
      <c r="E20" s="99"/>
    </row>
    <row r="21" spans="3:5" ht="15">
      <c r="C21" s="67" t="s">
        <v>27</v>
      </c>
      <c r="D21" s="98">
        <f>'część (2)'!G6</f>
        <v>0</v>
      </c>
      <c r="E21" s="99"/>
    </row>
    <row r="22" spans="3:5" ht="15">
      <c r="C22" s="67" t="s">
        <v>28</v>
      </c>
      <c r="D22" s="98">
        <f>'część (3)'!G6</f>
        <v>0</v>
      </c>
      <c r="E22" s="99"/>
    </row>
    <row r="23" spans="3:5" ht="15">
      <c r="C23" s="67" t="s">
        <v>29</v>
      </c>
      <c r="D23" s="98">
        <f>'część (4)'!G6</f>
        <v>0</v>
      </c>
      <c r="E23" s="99"/>
    </row>
    <row r="24" spans="3:5" ht="15">
      <c r="C24" s="67" t="s">
        <v>30</v>
      </c>
      <c r="D24" s="98">
        <f>'część (5)'!G6</f>
        <v>0</v>
      </c>
      <c r="E24" s="99"/>
    </row>
    <row r="25" spans="3:5" ht="15">
      <c r="C25" s="67" t="s">
        <v>31</v>
      </c>
      <c r="D25" s="98">
        <f>'część (6)'!G6</f>
        <v>0</v>
      </c>
      <c r="E25" s="99"/>
    </row>
    <row r="26" spans="3:5" ht="15">
      <c r="C26" s="67" t="s">
        <v>32</v>
      </c>
      <c r="D26" s="98">
        <f>'część (7)'!G6</f>
        <v>0</v>
      </c>
      <c r="E26" s="99"/>
    </row>
    <row r="27" spans="3:5" ht="15">
      <c r="C27" s="67" t="s">
        <v>33</v>
      </c>
      <c r="D27" s="98">
        <f>'część (8)'!G6</f>
        <v>0</v>
      </c>
      <c r="E27" s="99"/>
    </row>
    <row r="28" spans="3:5" ht="15">
      <c r="C28" s="67" t="s">
        <v>34</v>
      </c>
      <c r="D28" s="98">
        <f>'część (9)'!G6</f>
        <v>0</v>
      </c>
      <c r="E28" s="99"/>
    </row>
    <row r="29" spans="3:5" ht="15">
      <c r="C29" s="67" t="s">
        <v>35</v>
      </c>
      <c r="D29" s="98">
        <f>'część (10)'!G6</f>
        <v>0</v>
      </c>
      <c r="E29" s="99"/>
    </row>
    <row r="30" spans="3:5" ht="15">
      <c r="C30" s="67" t="s">
        <v>36</v>
      </c>
      <c r="D30" s="98">
        <f>'część (11)'!G6</f>
        <v>0</v>
      </c>
      <c r="E30" s="99"/>
    </row>
    <row r="31" spans="3:5" ht="15">
      <c r="C31" s="67" t="s">
        <v>37</v>
      </c>
      <c r="D31" s="98">
        <f>'część (12)'!G6</f>
        <v>0</v>
      </c>
      <c r="E31" s="99"/>
    </row>
    <row r="32" spans="3:5" ht="15">
      <c r="C32" s="67" t="s">
        <v>38</v>
      </c>
      <c r="D32" s="98">
        <f>'część (13)'!G6</f>
        <v>0</v>
      </c>
      <c r="E32" s="99"/>
    </row>
    <row r="33" spans="3:5" ht="15">
      <c r="C33" s="67" t="s">
        <v>39</v>
      </c>
      <c r="D33" s="98">
        <f>'część (14)'!G6</f>
        <v>0</v>
      </c>
      <c r="E33" s="99"/>
    </row>
    <row r="34" spans="3:5" ht="15">
      <c r="C34" s="67" t="s">
        <v>40</v>
      </c>
      <c r="D34" s="98">
        <f>'część 15'!G6</f>
        <v>0</v>
      </c>
      <c r="E34" s="99"/>
    </row>
    <row r="35" spans="3:5" s="41" customFormat="1" ht="15">
      <c r="C35" s="67" t="s">
        <v>159</v>
      </c>
      <c r="D35" s="98">
        <f>'część 16'!G6</f>
        <v>0</v>
      </c>
      <c r="E35" s="99"/>
    </row>
    <row r="36" spans="3:5" s="41" customFormat="1" ht="15">
      <c r="C36" s="67" t="s">
        <v>160</v>
      </c>
      <c r="D36" s="98">
        <f>'częśc 17'!G6</f>
        <v>0</v>
      </c>
      <c r="E36" s="99"/>
    </row>
    <row r="37" spans="3:5" s="41" customFormat="1" ht="15">
      <c r="C37" s="67" t="s">
        <v>161</v>
      </c>
      <c r="D37" s="98">
        <f>'część 18'!H6</f>
        <v>0</v>
      </c>
      <c r="E37" s="99"/>
    </row>
    <row r="38" spans="3:5" s="41" customFormat="1" ht="15">
      <c r="C38" s="67" t="s">
        <v>162</v>
      </c>
      <c r="D38" s="98">
        <f>'część 19'!H6</f>
        <v>0</v>
      </c>
      <c r="E38" s="99"/>
    </row>
    <row r="39" spans="3:5" s="41" customFormat="1" ht="15">
      <c r="C39" s="67" t="s">
        <v>163</v>
      </c>
      <c r="D39" s="98">
        <f>'część 20'!G6</f>
        <v>0</v>
      </c>
      <c r="E39" s="99"/>
    </row>
    <row r="40" spans="3:5" ht="15">
      <c r="C40" s="86"/>
      <c r="D40" s="100"/>
      <c r="E40" s="99"/>
    </row>
    <row r="41" spans="2:5" ht="21" customHeight="1">
      <c r="B41" s="86" t="s">
        <v>4</v>
      </c>
      <c r="C41" s="140" t="s">
        <v>50</v>
      </c>
      <c r="D41" s="141"/>
      <c r="E41" s="145"/>
    </row>
    <row r="42" spans="2:5" ht="84.75" customHeight="1">
      <c r="B42" s="86" t="s">
        <v>5</v>
      </c>
      <c r="C42" s="140" t="s">
        <v>237</v>
      </c>
      <c r="D42" s="140"/>
      <c r="E42" s="140"/>
    </row>
    <row r="43" spans="1:5" ht="41.25" customHeight="1">
      <c r="A43" s="86"/>
      <c r="B43" s="86" t="s">
        <v>6</v>
      </c>
      <c r="C43" s="144" t="s">
        <v>70</v>
      </c>
      <c r="D43" s="144"/>
      <c r="E43" s="144"/>
    </row>
    <row r="44" spans="1:5" s="26" customFormat="1" ht="81" customHeight="1">
      <c r="A44" s="111"/>
      <c r="B44" s="111" t="s">
        <v>41</v>
      </c>
      <c r="C44" s="127" t="s">
        <v>239</v>
      </c>
      <c r="D44" s="127"/>
      <c r="E44" s="127"/>
    </row>
    <row r="45" spans="1:5" s="26" customFormat="1" ht="78" customHeight="1">
      <c r="A45" s="111"/>
      <c r="B45" s="111" t="s">
        <v>48</v>
      </c>
      <c r="C45" s="127" t="s">
        <v>238</v>
      </c>
      <c r="D45" s="127"/>
      <c r="E45" s="127"/>
    </row>
    <row r="46" spans="1:5" s="26" customFormat="1" ht="80.25" customHeight="1">
      <c r="A46" s="111"/>
      <c r="B46" s="111" t="s">
        <v>7</v>
      </c>
      <c r="C46" s="127" t="s">
        <v>235</v>
      </c>
      <c r="D46" s="127"/>
      <c r="E46" s="127"/>
    </row>
    <row r="47" spans="1:5" s="26" customFormat="1" ht="83.25" customHeight="1">
      <c r="A47" s="111"/>
      <c r="B47" s="111" t="s">
        <v>8</v>
      </c>
      <c r="C47" s="127" t="s">
        <v>236</v>
      </c>
      <c r="D47" s="128"/>
      <c r="E47" s="128"/>
    </row>
    <row r="48" spans="1:5" ht="36" customHeight="1">
      <c r="A48" s="86"/>
      <c r="B48" s="111" t="s">
        <v>21</v>
      </c>
      <c r="C48" s="127" t="s">
        <v>24</v>
      </c>
      <c r="D48" s="129"/>
      <c r="E48" s="129"/>
    </row>
    <row r="49" spans="1:5" ht="33" customHeight="1">
      <c r="A49" s="86"/>
      <c r="B49" s="111" t="s">
        <v>47</v>
      </c>
      <c r="C49" s="134" t="s">
        <v>42</v>
      </c>
      <c r="D49" s="135"/>
      <c r="E49" s="135"/>
    </row>
    <row r="50" spans="1:5" ht="35.25" customHeight="1">
      <c r="A50" s="86"/>
      <c r="B50" s="111" t="s">
        <v>1</v>
      </c>
      <c r="C50" s="127" t="s">
        <v>43</v>
      </c>
      <c r="D50" s="129"/>
      <c r="E50" s="129"/>
    </row>
    <row r="51" spans="1:5" ht="33.75" customHeight="1">
      <c r="A51" s="86"/>
      <c r="B51" s="111" t="s">
        <v>0</v>
      </c>
      <c r="C51" s="127" t="s">
        <v>66</v>
      </c>
      <c r="D51" s="127"/>
      <c r="E51" s="127"/>
    </row>
    <row r="52" spans="1:5" ht="33.75" customHeight="1">
      <c r="A52" s="86"/>
      <c r="B52" s="86"/>
      <c r="C52" s="127" t="s">
        <v>64</v>
      </c>
      <c r="D52" s="127"/>
      <c r="E52" s="127"/>
    </row>
    <row r="53" spans="1:5" ht="30" customHeight="1">
      <c r="A53" s="86"/>
      <c r="B53" s="86"/>
      <c r="C53" s="133" t="s">
        <v>65</v>
      </c>
      <c r="D53" s="133"/>
      <c r="E53" s="133"/>
    </row>
    <row r="54" spans="1:5" ht="18" customHeight="1">
      <c r="A54" s="86"/>
      <c r="B54" s="86" t="s">
        <v>69</v>
      </c>
      <c r="C54" s="83" t="s">
        <v>9</v>
      </c>
      <c r="D54" s="78"/>
      <c r="E54" s="86"/>
    </row>
    <row r="55" spans="1:5" ht="18" customHeight="1">
      <c r="A55" s="86"/>
      <c r="B55" s="112"/>
      <c r="C55" s="130" t="s">
        <v>22</v>
      </c>
      <c r="D55" s="131"/>
      <c r="E55" s="132"/>
    </row>
    <row r="56" spans="1:5" ht="18" customHeight="1">
      <c r="A56" s="86"/>
      <c r="B56" s="86"/>
      <c r="C56" s="130" t="s">
        <v>10</v>
      </c>
      <c r="D56" s="132"/>
      <c r="E56" s="67"/>
    </row>
    <row r="57" spans="3:5" ht="18" customHeight="1">
      <c r="C57" s="146"/>
      <c r="D57" s="147"/>
      <c r="E57" s="67"/>
    </row>
    <row r="58" spans="3:5" ht="18" customHeight="1">
      <c r="C58" s="146"/>
      <c r="D58" s="147"/>
      <c r="E58" s="67"/>
    </row>
    <row r="59" spans="3:5" ht="18" customHeight="1">
      <c r="C59" s="146"/>
      <c r="D59" s="147"/>
      <c r="E59" s="67"/>
    </row>
    <row r="60" spans="3:5" ht="18" customHeight="1">
      <c r="C60" s="103" t="s">
        <v>12</v>
      </c>
      <c r="D60" s="103"/>
      <c r="E60" s="104"/>
    </row>
    <row r="61" spans="3:5" ht="18" customHeight="1">
      <c r="C61" s="130" t="s">
        <v>23</v>
      </c>
      <c r="D61" s="131"/>
      <c r="E61" s="132"/>
    </row>
    <row r="62" spans="3:5" ht="18" customHeight="1">
      <c r="C62" s="38" t="s">
        <v>10</v>
      </c>
      <c r="D62" s="102" t="s">
        <v>11</v>
      </c>
      <c r="E62" s="105" t="s">
        <v>13</v>
      </c>
    </row>
    <row r="63" spans="3:5" ht="18" customHeight="1">
      <c r="C63" s="106"/>
      <c r="D63" s="102"/>
      <c r="E63" s="107"/>
    </row>
    <row r="64" spans="3:5" ht="18" customHeight="1">
      <c r="C64" s="106"/>
      <c r="D64" s="102"/>
      <c r="E64" s="107"/>
    </row>
    <row r="65" spans="3:5" ht="18" customHeight="1">
      <c r="C65" s="103"/>
      <c r="D65" s="103"/>
      <c r="E65" s="104"/>
    </row>
    <row r="66" spans="3:5" ht="18" customHeight="1">
      <c r="C66" s="130" t="s">
        <v>25</v>
      </c>
      <c r="D66" s="131"/>
      <c r="E66" s="132"/>
    </row>
    <row r="67" spans="3:5" ht="18" customHeight="1">
      <c r="C67" s="130" t="s">
        <v>14</v>
      </c>
      <c r="D67" s="132"/>
      <c r="E67" s="67"/>
    </row>
    <row r="68" spans="3:5" ht="18" customHeight="1">
      <c r="C68" s="143"/>
      <c r="D68" s="143"/>
      <c r="E68" s="67"/>
    </row>
    <row r="69" spans="3:5" ht="34.5" customHeight="1">
      <c r="C69" s="95"/>
      <c r="D69" s="101"/>
      <c r="E69" s="101"/>
    </row>
    <row r="70" spans="3:5" ht="15">
      <c r="C70" s="125"/>
      <c r="D70" s="126"/>
      <c r="E70" s="126"/>
    </row>
    <row r="71" spans="3:5" ht="15">
      <c r="C71" s="108"/>
      <c r="D71" s="109"/>
      <c r="E71" s="109"/>
    </row>
    <row r="72" spans="3:5" ht="15">
      <c r="C72" s="108"/>
      <c r="D72" s="109"/>
      <c r="E72" s="109"/>
    </row>
    <row r="73" spans="3:5" ht="30">
      <c r="C73" s="108"/>
      <c r="D73" s="109"/>
      <c r="E73" s="110" t="s">
        <v>71</v>
      </c>
    </row>
  </sheetData>
  <sheetProtection/>
  <mergeCells count="34">
    <mergeCell ref="C68:D68"/>
    <mergeCell ref="C57:D57"/>
    <mergeCell ref="C58:D58"/>
    <mergeCell ref="C59:D59"/>
    <mergeCell ref="C61:E61"/>
    <mergeCell ref="C67:D67"/>
    <mergeCell ref="C66:E66"/>
    <mergeCell ref="D6:E6"/>
    <mergeCell ref="D12:E12"/>
    <mergeCell ref="C45:E45"/>
    <mergeCell ref="C17:D17"/>
    <mergeCell ref="D10:E10"/>
    <mergeCell ref="D13:E13"/>
    <mergeCell ref="D7:E7"/>
    <mergeCell ref="C43:E43"/>
    <mergeCell ref="C41:E41"/>
    <mergeCell ref="C44:E44"/>
    <mergeCell ref="D15:E15"/>
    <mergeCell ref="D14:E14"/>
    <mergeCell ref="D8:E8"/>
    <mergeCell ref="D9:E9"/>
    <mergeCell ref="D11:E11"/>
    <mergeCell ref="C46:E46"/>
    <mergeCell ref="C42:E42"/>
    <mergeCell ref="C70:E70"/>
    <mergeCell ref="C47:E47"/>
    <mergeCell ref="C48:E48"/>
    <mergeCell ref="C55:E55"/>
    <mergeCell ref="C53:E53"/>
    <mergeCell ref="C56:D56"/>
    <mergeCell ref="C50:E50"/>
    <mergeCell ref="C49:E49"/>
    <mergeCell ref="C52:E52"/>
    <mergeCell ref="C51:E5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R64"/>
  <sheetViews>
    <sheetView showGridLines="0" view="pageLayout" zoomScale="80" zoomScaleNormal="115" zoomScalePageLayoutView="80" workbookViewId="0" topLeftCell="A4">
      <selection activeCell="B11" sqref="B11"/>
    </sheetView>
  </sheetViews>
  <sheetFormatPr defaultColWidth="9.00390625" defaultRowHeight="12.75"/>
  <cols>
    <col min="1" max="1" width="5.125" style="23" customWidth="1"/>
    <col min="2" max="2" width="35.2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5.2539062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9</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SUM(M9:M12)</f>
        <v>0</v>
      </c>
      <c r="H6" s="156"/>
      <c r="O6" s="23"/>
    </row>
    <row r="7" spans="1:15" ht="15">
      <c r="A7" s="5"/>
      <c r="C7" s="9"/>
      <c r="D7" s="8"/>
      <c r="E7" s="9"/>
      <c r="F7" s="9"/>
      <c r="G7" s="9"/>
      <c r="H7" s="9"/>
      <c r="I7" s="9"/>
      <c r="J7" s="9"/>
      <c r="K7" s="9"/>
      <c r="O7" s="23"/>
    </row>
    <row r="8" spans="1:13" s="5" customFormat="1" ht="94.5" customHeight="1">
      <c r="A8" s="49" t="s">
        <v>46</v>
      </c>
      <c r="B8" s="49" t="s">
        <v>81</v>
      </c>
      <c r="C8" s="49" t="s">
        <v>73</v>
      </c>
      <c r="D8" s="50" t="s">
        <v>68</v>
      </c>
      <c r="E8" s="51"/>
      <c r="F8" s="49" t="s">
        <v>104</v>
      </c>
      <c r="G8" s="49" t="s">
        <v>105</v>
      </c>
      <c r="H8" s="49" t="s">
        <v>81</v>
      </c>
      <c r="I8" s="49" t="s">
        <v>73</v>
      </c>
      <c r="J8" s="27" t="s">
        <v>106</v>
      </c>
      <c r="K8" s="49" t="s">
        <v>240</v>
      </c>
      <c r="L8" s="49" t="s">
        <v>108</v>
      </c>
      <c r="M8" s="49" t="s">
        <v>18</v>
      </c>
    </row>
    <row r="9" spans="1:13" ht="97.5" customHeight="1">
      <c r="A9" s="52" t="s">
        <v>3</v>
      </c>
      <c r="B9" s="67" t="s">
        <v>117</v>
      </c>
      <c r="C9" s="67" t="s">
        <v>181</v>
      </c>
      <c r="D9" s="60">
        <v>4800</v>
      </c>
      <c r="E9" s="61" t="s">
        <v>118</v>
      </c>
      <c r="F9" s="56"/>
      <c r="G9" s="57"/>
      <c r="H9" s="57"/>
      <c r="I9" s="68" t="s">
        <v>149</v>
      </c>
      <c r="J9" s="57"/>
      <c r="K9" s="57"/>
      <c r="L9" s="62"/>
      <c r="M9" s="62">
        <f>ROUND(L9*ROUND(K9,2),2)</f>
        <v>0</v>
      </c>
    </row>
    <row r="10" spans="1:15" s="40" customFormat="1" ht="100.5" customHeight="1">
      <c r="A10" s="52" t="s">
        <v>4</v>
      </c>
      <c r="B10" s="67" t="s">
        <v>117</v>
      </c>
      <c r="C10" s="67" t="s">
        <v>182</v>
      </c>
      <c r="D10" s="60">
        <v>300</v>
      </c>
      <c r="E10" s="61" t="s">
        <v>118</v>
      </c>
      <c r="F10" s="56"/>
      <c r="G10" s="57"/>
      <c r="H10" s="57"/>
      <c r="I10" s="68" t="s">
        <v>149</v>
      </c>
      <c r="J10" s="57"/>
      <c r="K10" s="57"/>
      <c r="L10" s="62"/>
      <c r="M10" s="62">
        <f>ROUND(L10*ROUND(K10,2),2)</f>
        <v>0</v>
      </c>
      <c r="O10" s="4"/>
    </row>
    <row r="11" spans="1:15" s="40" customFormat="1" ht="128.25" customHeight="1">
      <c r="A11" s="52" t="s">
        <v>5</v>
      </c>
      <c r="B11" s="67" t="s">
        <v>183</v>
      </c>
      <c r="C11" s="67" t="s">
        <v>184</v>
      </c>
      <c r="D11" s="60">
        <v>13700</v>
      </c>
      <c r="E11" s="61" t="s">
        <v>118</v>
      </c>
      <c r="F11" s="56"/>
      <c r="G11" s="57"/>
      <c r="H11" s="57"/>
      <c r="I11" s="52" t="s">
        <v>150</v>
      </c>
      <c r="J11" s="57"/>
      <c r="K11" s="57"/>
      <c r="L11" s="62"/>
      <c r="M11" s="62">
        <f>ROUND(L11*ROUND(K11,2),2)</f>
        <v>0</v>
      </c>
      <c r="O11" s="4"/>
    </row>
    <row r="12" spans="1:15" ht="131.25" customHeight="1">
      <c r="A12" s="52" t="s">
        <v>6</v>
      </c>
      <c r="B12" s="69" t="s">
        <v>183</v>
      </c>
      <c r="C12" s="69" t="s">
        <v>185</v>
      </c>
      <c r="D12" s="63">
        <v>300</v>
      </c>
      <c r="E12" s="61" t="s">
        <v>118</v>
      </c>
      <c r="F12" s="56"/>
      <c r="G12" s="52"/>
      <c r="H12" s="52"/>
      <c r="I12" s="52" t="s">
        <v>150</v>
      </c>
      <c r="J12" s="57"/>
      <c r="K12" s="57"/>
      <c r="L12" s="62"/>
      <c r="M12" s="62">
        <f>ROUND(L12*ROUND(K12,2),2)</f>
        <v>0</v>
      </c>
      <c r="O12" s="23"/>
    </row>
    <row r="13" spans="2:15" ht="15">
      <c r="B13" s="153"/>
      <c r="C13" s="154"/>
      <c r="O13" s="23"/>
    </row>
    <row r="14" spans="3:15" ht="23.25" customHeight="1">
      <c r="C14" s="16"/>
      <c r="D14" s="16"/>
      <c r="E14" s="16"/>
      <c r="O14" s="23"/>
    </row>
    <row r="15" spans="2:15" ht="18.75" customHeight="1">
      <c r="B15" s="157" t="s">
        <v>170</v>
      </c>
      <c r="C15" s="158"/>
      <c r="D15" s="158"/>
      <c r="E15" s="158"/>
      <c r="O15" s="23"/>
    </row>
    <row r="16" spans="2:15" ht="15">
      <c r="B16" s="17"/>
      <c r="O16" s="23"/>
    </row>
    <row r="17" spans="2:15" ht="15">
      <c r="B17" s="22"/>
      <c r="C17" s="24"/>
      <c r="O17" s="23"/>
    </row>
    <row r="18" ht="15" customHeight="1">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sheetData>
  <sheetProtection/>
  <mergeCells count="4">
    <mergeCell ref="F2:H2"/>
    <mergeCell ref="G6:H6"/>
    <mergeCell ref="B13:C13"/>
    <mergeCell ref="B15:E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64"/>
  <sheetViews>
    <sheetView showGridLines="0" view="pageLayout" zoomScale="80" zoomScaleNormal="115" zoomScalePageLayoutView="80" workbookViewId="0" topLeftCell="A1">
      <selection activeCell="B10" sqref="B10"/>
    </sheetView>
  </sheetViews>
  <sheetFormatPr defaultColWidth="9.00390625" defaultRowHeight="12.75"/>
  <cols>
    <col min="1" max="1" width="5.125" style="23" customWidth="1"/>
    <col min="2" max="2" width="26.75390625" style="23" customWidth="1"/>
    <col min="3" max="3" width="41.25390625" style="23" customWidth="1"/>
    <col min="4" max="4" width="12.7539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10</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SUM(M9:M12)</f>
        <v>0</v>
      </c>
      <c r="H6" s="156"/>
      <c r="O6" s="23"/>
    </row>
    <row r="7" spans="1:15" ht="15">
      <c r="A7" s="5"/>
      <c r="C7" s="9"/>
      <c r="D7" s="8"/>
      <c r="E7" s="9"/>
      <c r="F7" s="9"/>
      <c r="G7" s="9"/>
      <c r="H7" s="9"/>
      <c r="I7" s="9"/>
      <c r="J7" s="9"/>
      <c r="K7" s="9"/>
      <c r="O7" s="23"/>
    </row>
    <row r="8" spans="1:13" s="5" customFormat="1" ht="97.5" customHeight="1">
      <c r="A8" s="49" t="s">
        <v>46</v>
      </c>
      <c r="B8" s="49" t="s">
        <v>81</v>
      </c>
      <c r="C8" s="49" t="s">
        <v>73</v>
      </c>
      <c r="D8" s="50" t="s">
        <v>68</v>
      </c>
      <c r="E8" s="51"/>
      <c r="F8" s="49" t="s">
        <v>104</v>
      </c>
      <c r="G8" s="49" t="s">
        <v>105</v>
      </c>
      <c r="H8" s="49" t="s">
        <v>81</v>
      </c>
      <c r="I8" s="49" t="s">
        <v>73</v>
      </c>
      <c r="J8" s="27" t="s">
        <v>166</v>
      </c>
      <c r="K8" s="49" t="s">
        <v>242</v>
      </c>
      <c r="L8" s="49" t="s">
        <v>108</v>
      </c>
      <c r="M8" s="49" t="s">
        <v>18</v>
      </c>
    </row>
    <row r="9" spans="1:13" ht="102.75" customHeight="1">
      <c r="A9" s="52" t="s">
        <v>3</v>
      </c>
      <c r="B9" s="67" t="s">
        <v>251</v>
      </c>
      <c r="C9" s="67" t="s">
        <v>119</v>
      </c>
      <c r="D9" s="60">
        <v>1500</v>
      </c>
      <c r="E9" s="61" t="s">
        <v>120</v>
      </c>
      <c r="F9" s="56"/>
      <c r="G9" s="57"/>
      <c r="H9" s="57"/>
      <c r="I9" s="68" t="s">
        <v>151</v>
      </c>
      <c r="J9" s="57"/>
      <c r="K9" s="57"/>
      <c r="L9" s="62"/>
      <c r="M9" s="62">
        <f>ROUND(L9*ROUND(K9,2),2)</f>
        <v>0</v>
      </c>
    </row>
    <row r="10" spans="1:15" ht="39" customHeight="1">
      <c r="A10" s="52" t="s">
        <v>4</v>
      </c>
      <c r="B10" s="69" t="s">
        <v>121</v>
      </c>
      <c r="C10" s="69" t="s">
        <v>122</v>
      </c>
      <c r="D10" s="63">
        <v>200</v>
      </c>
      <c r="E10" s="61" t="s">
        <v>120</v>
      </c>
      <c r="F10" s="56"/>
      <c r="G10" s="52"/>
      <c r="H10" s="52"/>
      <c r="I10" s="52"/>
      <c r="J10" s="57"/>
      <c r="K10" s="57"/>
      <c r="L10" s="62"/>
      <c r="M10" s="62">
        <f>ROUND(L10*ROUND(K10,2),2)</f>
        <v>0</v>
      </c>
      <c r="O10" s="23"/>
    </row>
    <row r="11" spans="1:15" ht="109.5" customHeight="1">
      <c r="A11" s="52" t="s">
        <v>5</v>
      </c>
      <c r="B11" s="69" t="s">
        <v>251</v>
      </c>
      <c r="C11" s="69" t="s">
        <v>187</v>
      </c>
      <c r="D11" s="60" t="s">
        <v>188</v>
      </c>
      <c r="E11" s="61" t="s">
        <v>120</v>
      </c>
      <c r="F11" s="56"/>
      <c r="G11" s="52"/>
      <c r="H11" s="52"/>
      <c r="I11" s="52" t="s">
        <v>151</v>
      </c>
      <c r="J11" s="57"/>
      <c r="K11" s="57"/>
      <c r="L11" s="62"/>
      <c r="M11" s="62">
        <f>ROUND(L11*ROUND(K11,2),2)</f>
        <v>0</v>
      </c>
      <c r="O11" s="23"/>
    </row>
    <row r="12" spans="1:15" ht="42.75" customHeight="1">
      <c r="A12" s="52" t="s">
        <v>6</v>
      </c>
      <c r="B12" s="69" t="s">
        <v>123</v>
      </c>
      <c r="C12" s="69" t="s">
        <v>124</v>
      </c>
      <c r="D12" s="64">
        <v>150</v>
      </c>
      <c r="E12" s="61" t="s">
        <v>120</v>
      </c>
      <c r="F12" s="56"/>
      <c r="G12" s="52"/>
      <c r="H12" s="52"/>
      <c r="I12" s="52"/>
      <c r="J12" s="57"/>
      <c r="K12" s="57"/>
      <c r="L12" s="62"/>
      <c r="M12" s="62">
        <f>ROUND(L12*ROUND(K12,2),2)</f>
        <v>0</v>
      </c>
      <c r="O12" s="23"/>
    </row>
    <row r="13" spans="2:15" ht="15">
      <c r="B13" s="161"/>
      <c r="C13" s="162"/>
      <c r="O13" s="23"/>
    </row>
    <row r="14" spans="2:15" ht="19.5" customHeight="1">
      <c r="B14" s="148" t="s">
        <v>125</v>
      </c>
      <c r="C14" s="169"/>
      <c r="D14" s="16"/>
      <c r="E14" s="16"/>
      <c r="O14" s="23"/>
    </row>
    <row r="15" spans="2:15" ht="18.75" customHeight="1">
      <c r="B15" s="167"/>
      <c r="C15" s="168"/>
      <c r="D15" s="168"/>
      <c r="E15" s="168"/>
      <c r="O15" s="23"/>
    </row>
    <row r="16" spans="2:15" ht="49.5" customHeight="1">
      <c r="B16" s="163"/>
      <c r="C16" s="170"/>
      <c r="D16" s="170"/>
      <c r="E16" s="170"/>
      <c r="F16" s="170"/>
      <c r="O16" s="23"/>
    </row>
    <row r="17" spans="2:15" ht="15">
      <c r="B17" s="28"/>
      <c r="C17" s="29"/>
      <c r="D17" s="29"/>
      <c r="E17" s="30"/>
      <c r="F17" s="29"/>
      <c r="O17" s="23"/>
    </row>
    <row r="18" spans="2:15" ht="15" customHeight="1">
      <c r="B18" s="31"/>
      <c r="C18" s="29"/>
      <c r="D18" s="29"/>
      <c r="E18" s="30"/>
      <c r="F18" s="29"/>
      <c r="O18" s="23"/>
    </row>
    <row r="19" spans="2:15" ht="15">
      <c r="B19" s="29"/>
      <c r="C19" s="29"/>
      <c r="D19" s="29"/>
      <c r="E19" s="30"/>
      <c r="F19" s="29"/>
      <c r="O19" s="23"/>
    </row>
    <row r="20" spans="2:15" ht="15">
      <c r="B20" s="171"/>
      <c r="C20" s="169"/>
      <c r="D20" s="169"/>
      <c r="E20" s="169"/>
      <c r="F20" s="169"/>
      <c r="O20" s="23"/>
    </row>
    <row r="21" spans="2:15" ht="15">
      <c r="B21" s="32"/>
      <c r="C21" s="32"/>
      <c r="D21" s="32"/>
      <c r="E21" s="33"/>
      <c r="F21" s="34"/>
      <c r="O21" s="23"/>
    </row>
    <row r="22" spans="2:15" ht="15">
      <c r="B22" s="160"/>
      <c r="C22" s="160"/>
      <c r="D22" s="160"/>
      <c r="E22" s="160"/>
      <c r="F22" s="32"/>
      <c r="O22" s="23"/>
    </row>
    <row r="23" spans="2:15" ht="15">
      <c r="B23" s="32"/>
      <c r="C23" s="32"/>
      <c r="D23" s="33"/>
      <c r="E23" s="34"/>
      <c r="F23" s="32"/>
      <c r="O23" s="23"/>
    </row>
    <row r="24" spans="2:15" ht="15">
      <c r="B24" s="35"/>
      <c r="C24" s="32"/>
      <c r="D24" s="32"/>
      <c r="E24" s="33"/>
      <c r="F24" s="34"/>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sheetData>
  <sheetProtection/>
  <mergeCells count="8">
    <mergeCell ref="B22:E22"/>
    <mergeCell ref="B15:E15"/>
    <mergeCell ref="B14:C14"/>
    <mergeCell ref="F2:H2"/>
    <mergeCell ref="G6:H6"/>
    <mergeCell ref="B13:C13"/>
    <mergeCell ref="B16:F16"/>
    <mergeCell ref="B20:F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80" zoomScaleNormal="115" zoomScalePageLayoutView="80" workbookViewId="0" topLeftCell="A1">
      <selection activeCell="B9" sqref="B9"/>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11</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f>
        <v>0</v>
      </c>
      <c r="H6" s="156"/>
      <c r="O6" s="23"/>
    </row>
    <row r="7" spans="1:15" ht="15">
      <c r="A7" s="5"/>
      <c r="C7" s="9"/>
      <c r="D7" s="8"/>
      <c r="E7" s="9"/>
      <c r="F7" s="9"/>
      <c r="G7" s="9"/>
      <c r="H7" s="9"/>
      <c r="I7" s="9"/>
      <c r="J7" s="9"/>
      <c r="K7" s="9"/>
      <c r="O7" s="23"/>
    </row>
    <row r="8" spans="1:13" s="5" customFormat="1" ht="92.25" customHeight="1">
      <c r="A8" s="49" t="s">
        <v>46</v>
      </c>
      <c r="B8" s="49" t="s">
        <v>81</v>
      </c>
      <c r="C8" s="49" t="s">
        <v>73</v>
      </c>
      <c r="D8" s="50" t="s">
        <v>68</v>
      </c>
      <c r="E8" s="51"/>
      <c r="F8" s="49" t="s">
        <v>104</v>
      </c>
      <c r="G8" s="49" t="s">
        <v>105</v>
      </c>
      <c r="H8" s="49" t="s">
        <v>81</v>
      </c>
      <c r="I8" s="49" t="s">
        <v>73</v>
      </c>
      <c r="J8" s="27" t="s">
        <v>106</v>
      </c>
      <c r="K8" s="49" t="s">
        <v>171</v>
      </c>
      <c r="L8" s="49" t="s">
        <v>172</v>
      </c>
      <c r="M8" s="49" t="s">
        <v>18</v>
      </c>
    </row>
    <row r="9" spans="1:13" ht="141" customHeight="1">
      <c r="A9" s="52" t="s">
        <v>3</v>
      </c>
      <c r="B9" s="67" t="s">
        <v>126</v>
      </c>
      <c r="C9" s="67" t="s">
        <v>127</v>
      </c>
      <c r="D9" s="60">
        <v>1800</v>
      </c>
      <c r="E9" s="61" t="s">
        <v>110</v>
      </c>
      <c r="F9" s="56"/>
      <c r="G9" s="57"/>
      <c r="H9" s="57"/>
      <c r="I9" s="68" t="s">
        <v>152</v>
      </c>
      <c r="J9" s="57"/>
      <c r="K9" s="57"/>
      <c r="L9" s="62"/>
      <c r="M9" s="62">
        <f>ROUND(L9*ROUND(K9,2),2)</f>
        <v>0</v>
      </c>
    </row>
    <row r="10" spans="2:15" ht="15">
      <c r="B10" s="153"/>
      <c r="C10" s="154"/>
      <c r="O10" s="23"/>
    </row>
    <row r="11" spans="3:15" ht="23.25" customHeight="1">
      <c r="C11" s="16"/>
      <c r="D11" s="16"/>
      <c r="E11" s="16"/>
      <c r="O11" s="23"/>
    </row>
    <row r="12" spans="2:15" ht="18.75" customHeight="1">
      <c r="B12" s="157"/>
      <c r="C12" s="158"/>
      <c r="D12" s="158"/>
      <c r="E12" s="158"/>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4">
    <mergeCell ref="F2:H2"/>
    <mergeCell ref="G6:H6"/>
    <mergeCell ref="B10:C10"/>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80" zoomScaleNormal="115" zoomScalePageLayoutView="80" workbookViewId="0" topLeftCell="A1">
      <selection activeCell="B10" sqref="B10"/>
    </sheetView>
  </sheetViews>
  <sheetFormatPr defaultColWidth="9.00390625" defaultRowHeight="12.75"/>
  <cols>
    <col min="1" max="1" width="5.125" style="23" customWidth="1"/>
    <col min="2" max="2" width="26.75390625" style="23" customWidth="1"/>
    <col min="3" max="3" width="19.37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12</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SUM(M9:M10)</f>
        <v>0</v>
      </c>
      <c r="H6" s="156"/>
      <c r="O6" s="23"/>
    </row>
    <row r="7" spans="1:15" ht="15">
      <c r="A7" s="5"/>
      <c r="C7" s="9"/>
      <c r="D7" s="8"/>
      <c r="E7" s="9"/>
      <c r="F7" s="9"/>
      <c r="G7" s="9"/>
      <c r="H7" s="9"/>
      <c r="I7" s="9"/>
      <c r="J7" s="9"/>
      <c r="K7" s="9"/>
      <c r="O7" s="23"/>
    </row>
    <row r="8" spans="1:13" s="5" customFormat="1" ht="89.25" customHeight="1">
      <c r="A8" s="49" t="s">
        <v>46</v>
      </c>
      <c r="B8" s="49" t="s">
        <v>16</v>
      </c>
      <c r="C8" s="49" t="s">
        <v>17</v>
      </c>
      <c r="D8" s="50" t="s">
        <v>68</v>
      </c>
      <c r="E8" s="51"/>
      <c r="F8" s="49" t="s">
        <v>157</v>
      </c>
      <c r="G8" s="49" t="s">
        <v>105</v>
      </c>
      <c r="H8" s="49" t="s">
        <v>16</v>
      </c>
      <c r="I8" s="49" t="s">
        <v>17</v>
      </c>
      <c r="J8" s="27" t="s">
        <v>169</v>
      </c>
      <c r="K8" s="49" t="s">
        <v>242</v>
      </c>
      <c r="L8" s="49" t="s">
        <v>108</v>
      </c>
      <c r="M8" s="49" t="s">
        <v>18</v>
      </c>
    </row>
    <row r="9" spans="1:13" ht="45" customHeight="1">
      <c r="A9" s="52" t="s">
        <v>3</v>
      </c>
      <c r="B9" s="67" t="s">
        <v>128</v>
      </c>
      <c r="C9" s="67" t="s">
        <v>129</v>
      </c>
      <c r="D9" s="60">
        <v>2900</v>
      </c>
      <c r="E9" s="61" t="s">
        <v>49</v>
      </c>
      <c r="F9" s="56" t="s">
        <v>155</v>
      </c>
      <c r="G9" s="57"/>
      <c r="H9" s="57"/>
      <c r="I9" s="68"/>
      <c r="J9" s="57"/>
      <c r="K9" s="57"/>
      <c r="L9" s="62"/>
      <c r="M9" s="62">
        <f>ROUND(L9*ROUND(K9,2),2)</f>
        <v>0</v>
      </c>
    </row>
    <row r="10" spans="1:15" ht="51.75" customHeight="1">
      <c r="A10" s="52" t="s">
        <v>4</v>
      </c>
      <c r="B10" s="69" t="s">
        <v>130</v>
      </c>
      <c r="C10" s="69" t="s">
        <v>131</v>
      </c>
      <c r="D10" s="63">
        <v>600</v>
      </c>
      <c r="E10" s="61" t="s">
        <v>49</v>
      </c>
      <c r="F10" s="56" t="s">
        <v>156</v>
      </c>
      <c r="G10" s="52"/>
      <c r="H10" s="52"/>
      <c r="I10" s="52"/>
      <c r="J10" s="57"/>
      <c r="K10" s="57"/>
      <c r="L10" s="62"/>
      <c r="M10" s="62">
        <f>ROUND(L10*ROUND(K10,2),2)</f>
        <v>0</v>
      </c>
      <c r="O10" s="23"/>
    </row>
    <row r="11" spans="2:15" ht="15">
      <c r="B11" s="153"/>
      <c r="C11" s="154"/>
      <c r="F11" s="37"/>
      <c r="O11" s="23"/>
    </row>
    <row r="12" spans="3:15" ht="23.25" customHeight="1">
      <c r="C12" s="16"/>
      <c r="D12" s="16"/>
      <c r="E12" s="16"/>
      <c r="O12" s="23"/>
    </row>
    <row r="13" spans="2:15" ht="18.75" customHeight="1">
      <c r="B13" s="157" t="s">
        <v>255</v>
      </c>
      <c r="C13" s="158"/>
      <c r="D13" s="158"/>
      <c r="E13" s="158"/>
      <c r="O13" s="23"/>
    </row>
    <row r="14" spans="2:15" ht="15">
      <c r="B14" s="17"/>
      <c r="O14" s="23"/>
    </row>
    <row r="15" spans="2:15" ht="15">
      <c r="B15" s="22"/>
      <c r="C15" s="24"/>
      <c r="O15" s="23"/>
    </row>
    <row r="16" ht="15" customHeight="1">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8"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R65"/>
  <sheetViews>
    <sheetView showGridLines="0" view="pageLayout" zoomScale="80" zoomScaleNormal="115" zoomScalePageLayoutView="80" workbookViewId="0" topLeftCell="A1">
      <selection activeCell="B12" sqref="B12"/>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13</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SUM(M11:M13)</f>
        <v>0</v>
      </c>
      <c r="H6" s="156"/>
      <c r="O6" s="23"/>
    </row>
    <row r="7" spans="1:15" ht="15">
      <c r="A7" s="5"/>
      <c r="C7" s="9"/>
      <c r="D7" s="8"/>
      <c r="E7" s="9"/>
      <c r="F7" s="9"/>
      <c r="G7" s="9"/>
      <c r="H7" s="9"/>
      <c r="I7" s="9"/>
      <c r="J7" s="9"/>
      <c r="K7" s="9"/>
      <c r="O7" s="23"/>
    </row>
    <row r="8" spans="1:15" ht="15">
      <c r="A8" s="5"/>
      <c r="B8" s="13"/>
      <c r="C8" s="14"/>
      <c r="D8" s="14"/>
      <c r="E8" s="14"/>
      <c r="F8" s="14"/>
      <c r="G8" s="14"/>
      <c r="H8" s="14"/>
      <c r="I8" s="14"/>
      <c r="J8" s="14"/>
      <c r="K8" s="14"/>
      <c r="O8" s="23"/>
    </row>
    <row r="9" spans="2:15" ht="15">
      <c r="B9" s="5"/>
      <c r="O9" s="23"/>
    </row>
    <row r="10" spans="1:13" s="5" customFormat="1" ht="89.25" customHeight="1">
      <c r="A10" s="49" t="s">
        <v>46</v>
      </c>
      <c r="B10" s="49" t="s">
        <v>16</v>
      </c>
      <c r="C10" s="49" t="s">
        <v>17</v>
      </c>
      <c r="D10" s="50" t="s">
        <v>68</v>
      </c>
      <c r="E10" s="51"/>
      <c r="F10" s="49" t="s">
        <v>157</v>
      </c>
      <c r="G10" s="49" t="s">
        <v>105</v>
      </c>
      <c r="H10" s="49" t="s">
        <v>16</v>
      </c>
      <c r="I10" s="49" t="s">
        <v>17</v>
      </c>
      <c r="J10" s="27" t="s">
        <v>169</v>
      </c>
      <c r="K10" s="49" t="s">
        <v>240</v>
      </c>
      <c r="L10" s="49" t="s">
        <v>108</v>
      </c>
      <c r="M10" s="49" t="s">
        <v>18</v>
      </c>
    </row>
    <row r="11" spans="1:13" ht="54.75" customHeight="1">
      <c r="A11" s="52" t="s">
        <v>3</v>
      </c>
      <c r="B11" s="67" t="s">
        <v>132</v>
      </c>
      <c r="C11" s="67" t="s">
        <v>133</v>
      </c>
      <c r="D11" s="60">
        <v>1000</v>
      </c>
      <c r="E11" s="61" t="s">
        <v>49</v>
      </c>
      <c r="F11" s="56" t="s">
        <v>157</v>
      </c>
      <c r="G11" s="57"/>
      <c r="H11" s="57"/>
      <c r="I11" s="68"/>
      <c r="J11" s="57"/>
      <c r="K11" s="57"/>
      <c r="L11" s="62"/>
      <c r="M11" s="62">
        <f>ROUND(L11*ROUND(K11,2),2)</f>
        <v>0</v>
      </c>
    </row>
    <row r="12" spans="1:15" ht="57.75" customHeight="1">
      <c r="A12" s="52" t="s">
        <v>4</v>
      </c>
      <c r="B12" s="69" t="s">
        <v>132</v>
      </c>
      <c r="C12" s="69" t="s">
        <v>189</v>
      </c>
      <c r="D12" s="63">
        <v>500</v>
      </c>
      <c r="E12" s="61" t="s">
        <v>49</v>
      </c>
      <c r="F12" s="56" t="s">
        <v>157</v>
      </c>
      <c r="G12" s="52"/>
      <c r="H12" s="52"/>
      <c r="I12" s="52"/>
      <c r="J12" s="57"/>
      <c r="K12" s="57"/>
      <c r="L12" s="62"/>
      <c r="M12" s="62">
        <f>ROUND(L12*ROUND(K12,2),2)</f>
        <v>0</v>
      </c>
      <c r="O12" s="23"/>
    </row>
    <row r="13" spans="1:15" ht="52.5" customHeight="1">
      <c r="A13" s="52" t="s">
        <v>5</v>
      </c>
      <c r="B13" s="69" t="s">
        <v>134</v>
      </c>
      <c r="C13" s="69" t="s">
        <v>135</v>
      </c>
      <c r="D13" s="64">
        <v>100</v>
      </c>
      <c r="E13" s="61" t="s">
        <v>49</v>
      </c>
      <c r="F13" s="56" t="s">
        <v>157</v>
      </c>
      <c r="G13" s="52"/>
      <c r="H13" s="52"/>
      <c r="I13" s="52"/>
      <c r="J13" s="57"/>
      <c r="K13" s="57"/>
      <c r="L13" s="62"/>
      <c r="M13" s="62">
        <f>ROUND(L13*ROUND(K13,2),2)</f>
        <v>0</v>
      </c>
      <c r="O13" s="23"/>
    </row>
    <row r="14" ht="15">
      <c r="O14" s="23"/>
    </row>
    <row r="15" spans="3:15" ht="23.25" customHeight="1">
      <c r="C15" s="16"/>
      <c r="D15" s="16"/>
      <c r="E15" s="16"/>
      <c r="O15" s="23"/>
    </row>
    <row r="16" spans="2:15" ht="18.75" customHeight="1">
      <c r="B16" s="1" t="s">
        <v>170</v>
      </c>
      <c r="C16" s="151"/>
      <c r="D16" s="152"/>
      <c r="E16" s="152"/>
      <c r="O16" s="23"/>
    </row>
    <row r="17" spans="2:15" ht="15">
      <c r="B17" s="17"/>
      <c r="O17" s="23"/>
    </row>
    <row r="18" spans="2:15" ht="15">
      <c r="B18" s="22"/>
      <c r="C18" s="24"/>
      <c r="O18" s="23"/>
    </row>
    <row r="19" ht="15" customHeight="1">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row r="65" ht="15">
      <c r="O65" s="23"/>
    </row>
  </sheetData>
  <sheetProtection/>
  <mergeCells count="3">
    <mergeCell ref="F2:H2"/>
    <mergeCell ref="G6:H6"/>
    <mergeCell ref="C16:E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R64"/>
  <sheetViews>
    <sheetView showGridLines="0" view="pageLayout" zoomScale="80" zoomScaleNormal="115" zoomScalePageLayoutView="80" workbookViewId="0" topLeftCell="A4">
      <selection activeCell="B11" sqref="B11"/>
    </sheetView>
  </sheetViews>
  <sheetFormatPr defaultColWidth="9.00390625" defaultRowHeight="12.75"/>
  <cols>
    <col min="1" max="1" width="5.125" style="23" customWidth="1"/>
    <col min="2" max="2" width="58.625" style="23" customWidth="1"/>
    <col min="3" max="3" width="35.00390625" style="23" customWidth="1"/>
    <col min="4" max="4" width="10.625" style="2" customWidth="1"/>
    <col min="5" max="5" width="15.62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14</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49">
        <f>SUM(M9:M12)</f>
        <v>0</v>
      </c>
      <c r="H6" s="150"/>
      <c r="O6" s="23"/>
    </row>
    <row r="7" spans="1:15" ht="15">
      <c r="A7" s="5"/>
      <c r="C7" s="9"/>
      <c r="D7" s="8"/>
      <c r="E7" s="9"/>
      <c r="F7" s="9"/>
      <c r="G7" s="9"/>
      <c r="H7" s="9"/>
      <c r="I7" s="9"/>
      <c r="J7" s="9"/>
      <c r="K7" s="9"/>
      <c r="O7" s="23"/>
    </row>
    <row r="8" spans="1:13" s="5" customFormat="1" ht="87.75" customHeight="1">
      <c r="A8" s="49" t="s">
        <v>46</v>
      </c>
      <c r="B8" s="49" t="s">
        <v>81</v>
      </c>
      <c r="C8" s="49" t="s">
        <v>73</v>
      </c>
      <c r="D8" s="50" t="s">
        <v>68</v>
      </c>
      <c r="E8" s="51"/>
      <c r="F8" s="49" t="s">
        <v>104</v>
      </c>
      <c r="G8" s="49" t="s">
        <v>105</v>
      </c>
      <c r="H8" s="49" t="s">
        <v>81</v>
      </c>
      <c r="I8" s="49" t="s">
        <v>73</v>
      </c>
      <c r="J8" s="27" t="s">
        <v>169</v>
      </c>
      <c r="K8" s="49" t="s">
        <v>244</v>
      </c>
      <c r="L8" s="49" t="s">
        <v>137</v>
      </c>
      <c r="M8" s="49" t="s">
        <v>18</v>
      </c>
    </row>
    <row r="9" spans="1:13" ht="143.25" customHeight="1">
      <c r="A9" s="52" t="s">
        <v>3</v>
      </c>
      <c r="B9" s="67" t="s">
        <v>190</v>
      </c>
      <c r="C9" s="67" t="s">
        <v>191</v>
      </c>
      <c r="D9" s="60">
        <v>115200</v>
      </c>
      <c r="E9" s="61" t="s">
        <v>136</v>
      </c>
      <c r="F9" s="56"/>
      <c r="G9" s="57"/>
      <c r="H9" s="57"/>
      <c r="I9" s="68" t="s">
        <v>153</v>
      </c>
      <c r="J9" s="57"/>
      <c r="K9" s="57"/>
      <c r="L9" s="62"/>
      <c r="M9" s="62">
        <f>ROUND(L9*ROUND(K9,2),2)</f>
        <v>0</v>
      </c>
    </row>
    <row r="10" spans="1:15" s="40" customFormat="1" ht="125.25" customHeight="1">
      <c r="A10" s="52" t="s">
        <v>4</v>
      </c>
      <c r="B10" s="67" t="s">
        <v>192</v>
      </c>
      <c r="C10" s="67" t="s">
        <v>193</v>
      </c>
      <c r="D10" s="60">
        <v>62400</v>
      </c>
      <c r="E10" s="61" t="s">
        <v>136</v>
      </c>
      <c r="F10" s="56"/>
      <c r="G10" s="57"/>
      <c r="H10" s="57"/>
      <c r="I10" s="68" t="s">
        <v>194</v>
      </c>
      <c r="J10" s="57"/>
      <c r="K10" s="57"/>
      <c r="L10" s="62"/>
      <c r="M10" s="62">
        <f>ROUND(L10*ROUND(K10,2),2)</f>
        <v>0</v>
      </c>
      <c r="O10" s="4"/>
    </row>
    <row r="11" spans="1:15" s="40" customFormat="1" ht="51.75" customHeight="1">
      <c r="A11" s="52" t="s">
        <v>5</v>
      </c>
      <c r="B11" s="67" t="s">
        <v>195</v>
      </c>
      <c r="C11" s="67"/>
      <c r="D11" s="60">
        <v>100</v>
      </c>
      <c r="E11" s="61" t="s">
        <v>49</v>
      </c>
      <c r="F11" s="56"/>
      <c r="G11" s="57"/>
      <c r="H11" s="57"/>
      <c r="I11" s="68"/>
      <c r="J11" s="57"/>
      <c r="K11" s="57"/>
      <c r="L11" s="62"/>
      <c r="M11" s="62">
        <f>ROUND(L11*ROUND(K11,2),2)</f>
        <v>0</v>
      </c>
      <c r="O11" s="4"/>
    </row>
    <row r="12" spans="1:15" ht="59.25" customHeight="1">
      <c r="A12" s="52" t="s">
        <v>6</v>
      </c>
      <c r="B12" s="69" t="s">
        <v>196</v>
      </c>
      <c r="C12" s="69"/>
      <c r="D12" s="60">
        <v>100</v>
      </c>
      <c r="E12" s="61" t="s">
        <v>49</v>
      </c>
      <c r="F12" s="56"/>
      <c r="G12" s="52"/>
      <c r="H12" s="52"/>
      <c r="I12" s="52"/>
      <c r="J12" s="57"/>
      <c r="K12" s="57"/>
      <c r="L12" s="62"/>
      <c r="M12" s="62">
        <f>ROUND(L12*ROUND(K12,2),2)</f>
        <v>0</v>
      </c>
      <c r="O12" s="23"/>
    </row>
    <row r="13" spans="1:15" ht="15">
      <c r="A13" s="78"/>
      <c r="B13" s="172"/>
      <c r="C13" s="173"/>
      <c r="D13" s="79"/>
      <c r="E13" s="78"/>
      <c r="F13" s="78"/>
      <c r="G13" s="78"/>
      <c r="H13" s="78"/>
      <c r="I13" s="78"/>
      <c r="J13" s="78"/>
      <c r="K13" s="78"/>
      <c r="O13" s="23"/>
    </row>
    <row r="14" spans="1:15" ht="23.25" customHeight="1">
      <c r="A14" s="78"/>
      <c r="B14" s="78" t="s">
        <v>197</v>
      </c>
      <c r="C14" s="80"/>
      <c r="D14" s="80"/>
      <c r="E14" s="80"/>
      <c r="F14" s="78"/>
      <c r="G14" s="78"/>
      <c r="H14" s="78"/>
      <c r="I14" s="78"/>
      <c r="J14" s="78"/>
      <c r="K14" s="78"/>
      <c r="O14" s="23"/>
    </row>
    <row r="15" spans="1:15" ht="81.75" customHeight="1">
      <c r="A15" s="78"/>
      <c r="B15" s="174" t="s">
        <v>158</v>
      </c>
      <c r="C15" s="175"/>
      <c r="D15" s="175"/>
      <c r="E15" s="175"/>
      <c r="F15" s="78"/>
      <c r="G15" s="78"/>
      <c r="H15" s="78"/>
      <c r="I15" s="78"/>
      <c r="J15" s="78"/>
      <c r="K15" s="78"/>
      <c r="O15" s="23"/>
    </row>
    <row r="16" spans="1:15" ht="90" customHeight="1">
      <c r="A16" s="78"/>
      <c r="B16" s="179" t="s">
        <v>256</v>
      </c>
      <c r="C16" s="179"/>
      <c r="D16" s="179"/>
      <c r="E16" s="179"/>
      <c r="F16" s="78"/>
      <c r="G16" s="78"/>
      <c r="H16" s="78"/>
      <c r="I16" s="78"/>
      <c r="J16" s="78"/>
      <c r="K16" s="78"/>
      <c r="O16" s="23"/>
    </row>
    <row r="17" spans="1:15" ht="72" customHeight="1">
      <c r="A17" s="78"/>
      <c r="B17" s="176"/>
      <c r="C17" s="177"/>
      <c r="D17" s="178"/>
      <c r="E17" s="178"/>
      <c r="F17" s="178"/>
      <c r="G17" s="78"/>
      <c r="H17" s="78"/>
      <c r="I17" s="78"/>
      <c r="J17" s="78"/>
      <c r="K17" s="78"/>
      <c r="O17" s="23"/>
    </row>
    <row r="18" spans="1:15" ht="15" customHeight="1">
      <c r="A18" s="78"/>
      <c r="B18" s="78"/>
      <c r="C18" s="78"/>
      <c r="D18" s="79"/>
      <c r="E18" s="78"/>
      <c r="F18" s="78"/>
      <c r="G18" s="78"/>
      <c r="H18" s="78"/>
      <c r="I18" s="78"/>
      <c r="J18" s="78"/>
      <c r="K18" s="78"/>
      <c r="O18" s="23"/>
    </row>
    <row r="19" spans="1:15" ht="15">
      <c r="A19" s="78"/>
      <c r="B19" s="78"/>
      <c r="C19" s="78"/>
      <c r="D19" s="79"/>
      <c r="E19" s="78"/>
      <c r="F19" s="78"/>
      <c r="G19" s="78"/>
      <c r="H19" s="78"/>
      <c r="I19" s="78"/>
      <c r="J19" s="78"/>
      <c r="K19" s="78"/>
      <c r="O19" s="23"/>
    </row>
    <row r="20" spans="1:15" ht="15">
      <c r="A20" s="78"/>
      <c r="B20" s="78"/>
      <c r="C20" s="78"/>
      <c r="D20" s="79"/>
      <c r="E20" s="78"/>
      <c r="F20" s="78"/>
      <c r="G20" s="78"/>
      <c r="H20" s="78"/>
      <c r="I20" s="78"/>
      <c r="J20" s="78"/>
      <c r="K20" s="78"/>
      <c r="O20" s="23"/>
    </row>
    <row r="21" spans="1:15" ht="15">
      <c r="A21" s="78"/>
      <c r="B21" s="78"/>
      <c r="C21" s="78"/>
      <c r="D21" s="79"/>
      <c r="E21" s="78"/>
      <c r="F21" s="78"/>
      <c r="G21" s="78"/>
      <c r="H21" s="78"/>
      <c r="I21" s="78"/>
      <c r="J21" s="78"/>
      <c r="K21" s="78"/>
      <c r="O21" s="23"/>
    </row>
    <row r="22" spans="1:15" ht="15">
      <c r="A22" s="78"/>
      <c r="B22" s="78"/>
      <c r="C22" s="78"/>
      <c r="D22" s="79"/>
      <c r="E22" s="78"/>
      <c r="F22" s="78"/>
      <c r="G22" s="78"/>
      <c r="H22" s="78"/>
      <c r="I22" s="78"/>
      <c r="J22" s="78"/>
      <c r="K22" s="78"/>
      <c r="O22" s="23"/>
    </row>
    <row r="23" spans="1:15" ht="15">
      <c r="A23" s="78"/>
      <c r="B23" s="78"/>
      <c r="C23" s="78"/>
      <c r="D23" s="79"/>
      <c r="E23" s="78"/>
      <c r="F23" s="78"/>
      <c r="G23" s="78"/>
      <c r="H23" s="78"/>
      <c r="I23" s="78"/>
      <c r="J23" s="78"/>
      <c r="K23" s="78"/>
      <c r="O23" s="23"/>
    </row>
    <row r="24" spans="1:15" ht="15">
      <c r="A24" s="78"/>
      <c r="B24" s="78"/>
      <c r="C24" s="78"/>
      <c r="D24" s="79"/>
      <c r="E24" s="78"/>
      <c r="F24" s="78"/>
      <c r="G24" s="78"/>
      <c r="H24" s="78"/>
      <c r="I24" s="78"/>
      <c r="J24" s="78"/>
      <c r="K24" s="78"/>
      <c r="O24" s="23"/>
    </row>
    <row r="25" spans="1:15" ht="15">
      <c r="A25" s="78"/>
      <c r="B25" s="78"/>
      <c r="C25" s="78"/>
      <c r="D25" s="79"/>
      <c r="E25" s="78"/>
      <c r="F25" s="78"/>
      <c r="G25" s="78"/>
      <c r="H25" s="78"/>
      <c r="I25" s="78"/>
      <c r="J25" s="78"/>
      <c r="K25" s="78"/>
      <c r="O25" s="23"/>
    </row>
    <row r="26" spans="1:15" ht="15">
      <c r="A26" s="78"/>
      <c r="B26" s="78"/>
      <c r="C26" s="78"/>
      <c r="D26" s="79"/>
      <c r="E26" s="78"/>
      <c r="F26" s="78"/>
      <c r="G26" s="78"/>
      <c r="H26" s="78"/>
      <c r="I26" s="78"/>
      <c r="J26" s="78"/>
      <c r="K26" s="78"/>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sheetData>
  <sheetProtection/>
  <mergeCells count="6">
    <mergeCell ref="F2:H2"/>
    <mergeCell ref="G6:H6"/>
    <mergeCell ref="B13:C13"/>
    <mergeCell ref="B15:E15"/>
    <mergeCell ref="B17:F17"/>
    <mergeCell ref="B16:E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M10"/>
  <sheetViews>
    <sheetView showGridLines="0" view="pageLayout" zoomScale="80" zoomScaleNormal="80" zoomScalePageLayoutView="80" workbookViewId="0" topLeftCell="A1">
      <selection activeCell="B10" sqref="B10"/>
    </sheetView>
  </sheetViews>
  <sheetFormatPr defaultColWidth="9.00390625" defaultRowHeight="12.75"/>
  <cols>
    <col min="1" max="1" width="7.00390625" style="0" customWidth="1"/>
    <col min="2" max="2" width="36.375" style="0" customWidth="1"/>
    <col min="3" max="3" width="24.375" style="0" customWidth="1"/>
    <col min="4" max="4" width="14.125" style="0" customWidth="1"/>
    <col min="5" max="5" width="11.25390625" style="0" customWidth="1"/>
    <col min="6" max="6" width="17.625" style="0" customWidth="1"/>
    <col min="7" max="7" width="16.375" style="0" customWidth="1"/>
    <col min="8" max="8" width="17.125" style="0" customWidth="1"/>
    <col min="9" max="9" width="22.625" style="0" customWidth="1"/>
    <col min="10" max="10" width="16.375" style="0" customWidth="1"/>
    <col min="11" max="11" width="16.75390625" style="0" customWidth="1"/>
    <col min="12" max="12" width="15.375" style="0" customWidth="1"/>
    <col min="13" max="13" width="16.00390625" style="0" customWidth="1"/>
  </cols>
  <sheetData>
    <row r="1" spans="1:13" ht="15">
      <c r="A1" s="90"/>
      <c r="B1" s="81" t="str">
        <f>'formularz oferty'!D4</f>
        <v>DFP.271.132.2020.DB</v>
      </c>
      <c r="C1" s="78"/>
      <c r="D1" s="79"/>
      <c r="E1" s="78"/>
      <c r="F1" s="78"/>
      <c r="G1" s="78"/>
      <c r="H1" s="78"/>
      <c r="I1" s="78"/>
      <c r="J1" s="82"/>
      <c r="K1" s="78"/>
      <c r="L1" s="82" t="s">
        <v>63</v>
      </c>
      <c r="M1" s="82"/>
    </row>
    <row r="2" spans="1:13" ht="15">
      <c r="A2" s="90"/>
      <c r="B2" s="78"/>
      <c r="C2" s="78"/>
      <c r="D2" s="79"/>
      <c r="E2" s="78"/>
      <c r="F2" s="140"/>
      <c r="G2" s="140"/>
      <c r="H2" s="140"/>
      <c r="I2" s="78"/>
      <c r="J2" s="78"/>
      <c r="K2" s="78"/>
      <c r="L2" s="78"/>
      <c r="M2" s="78"/>
    </row>
    <row r="3" spans="1:13" ht="15">
      <c r="A3" s="90"/>
      <c r="B3" s="78"/>
      <c r="C3" s="78"/>
      <c r="D3" s="79"/>
      <c r="E3" s="78"/>
      <c r="F3" s="78"/>
      <c r="G3" s="78"/>
      <c r="H3" s="78"/>
      <c r="I3" s="78"/>
      <c r="J3" s="82"/>
      <c r="K3" s="78"/>
      <c r="L3" s="82" t="s">
        <v>67</v>
      </c>
      <c r="M3" s="82"/>
    </row>
    <row r="4" spans="1:13" ht="15">
      <c r="A4" s="90"/>
      <c r="B4" s="83" t="s">
        <v>15</v>
      </c>
      <c r="C4" s="84">
        <v>15</v>
      </c>
      <c r="D4" s="85"/>
      <c r="E4" s="86"/>
      <c r="F4" s="87" t="s">
        <v>20</v>
      </c>
      <c r="G4" s="86"/>
      <c r="H4" s="84"/>
      <c r="I4" s="86"/>
      <c r="J4" s="86"/>
      <c r="K4" s="86"/>
      <c r="L4" s="86"/>
      <c r="M4" s="86"/>
    </row>
    <row r="5" spans="1:13" ht="15">
      <c r="A5" s="90"/>
      <c r="B5" s="83"/>
      <c r="C5" s="84"/>
      <c r="D5" s="85"/>
      <c r="E5" s="86"/>
      <c r="F5" s="87"/>
      <c r="G5" s="86"/>
      <c r="H5" s="84"/>
      <c r="I5" s="86"/>
      <c r="J5" s="86"/>
      <c r="K5" s="86"/>
      <c r="L5" s="86"/>
      <c r="M5" s="86"/>
    </row>
    <row r="6" spans="1:13" ht="18" customHeight="1">
      <c r="A6" s="90"/>
      <c r="B6" s="83"/>
      <c r="C6" s="88"/>
      <c r="D6" s="85"/>
      <c r="E6" s="86"/>
      <c r="F6" s="89" t="s">
        <v>2</v>
      </c>
      <c r="G6" s="155">
        <f>SUM(M9:M10)</f>
        <v>0</v>
      </c>
      <c r="H6" s="156"/>
      <c r="I6" s="78"/>
      <c r="J6" s="78"/>
      <c r="K6" s="78"/>
      <c r="L6" s="78"/>
      <c r="M6" s="78"/>
    </row>
    <row r="7" spans="1:13" ht="15">
      <c r="A7" s="90"/>
      <c r="B7" s="78"/>
      <c r="C7" s="86"/>
      <c r="D7" s="85"/>
      <c r="E7" s="86"/>
      <c r="F7" s="86"/>
      <c r="G7" s="86"/>
      <c r="H7" s="86"/>
      <c r="I7" s="86"/>
      <c r="J7" s="86"/>
      <c r="K7" s="86"/>
      <c r="L7" s="78"/>
      <c r="M7" s="78"/>
    </row>
    <row r="8" spans="1:13" ht="83.25" customHeight="1">
      <c r="A8" s="49" t="s">
        <v>46</v>
      </c>
      <c r="B8" s="49" t="s">
        <v>81</v>
      </c>
      <c r="C8" s="49" t="s">
        <v>73</v>
      </c>
      <c r="D8" s="50" t="s">
        <v>68</v>
      </c>
      <c r="E8" s="51"/>
      <c r="F8" s="49" t="s">
        <v>104</v>
      </c>
      <c r="G8" s="49" t="s">
        <v>105</v>
      </c>
      <c r="H8" s="49" t="s">
        <v>81</v>
      </c>
      <c r="I8" s="49" t="s">
        <v>73</v>
      </c>
      <c r="J8" s="27" t="s">
        <v>169</v>
      </c>
      <c r="K8" s="49" t="s">
        <v>242</v>
      </c>
      <c r="L8" s="49" t="s">
        <v>245</v>
      </c>
      <c r="M8" s="49" t="s">
        <v>18</v>
      </c>
    </row>
    <row r="9" spans="1:13" ht="93.75" customHeight="1">
      <c r="A9" s="52" t="s">
        <v>3</v>
      </c>
      <c r="B9" s="53" t="s">
        <v>257</v>
      </c>
      <c r="C9" s="67"/>
      <c r="D9" s="60">
        <v>100</v>
      </c>
      <c r="E9" s="61" t="s">
        <v>49</v>
      </c>
      <c r="F9" s="56"/>
      <c r="G9" s="57"/>
      <c r="H9" s="57"/>
      <c r="I9" s="68"/>
      <c r="J9" s="57"/>
      <c r="K9" s="57"/>
      <c r="L9" s="62"/>
      <c r="M9" s="62">
        <f>ROUND(L9*ROUND(K9,2),2)</f>
        <v>0</v>
      </c>
    </row>
    <row r="10" spans="1:13" ht="192" customHeight="1">
      <c r="A10" s="52" t="s">
        <v>4</v>
      </c>
      <c r="B10" s="53" t="s">
        <v>198</v>
      </c>
      <c r="C10" s="67" t="s">
        <v>199</v>
      </c>
      <c r="D10" s="60">
        <v>2500</v>
      </c>
      <c r="E10" s="61" t="s">
        <v>200</v>
      </c>
      <c r="F10" s="56"/>
      <c r="G10" s="57"/>
      <c r="H10" s="57"/>
      <c r="I10" s="93" t="s">
        <v>153</v>
      </c>
      <c r="J10" s="57"/>
      <c r="K10" s="57"/>
      <c r="L10" s="62"/>
      <c r="M10" s="62">
        <f>ROUND(L10*ROUND(K10,2),2)</f>
        <v>0</v>
      </c>
    </row>
  </sheetData>
  <sheetProtection/>
  <mergeCells count="2">
    <mergeCell ref="F2:H2"/>
    <mergeCell ref="G6:H6"/>
  </mergeCells>
  <printOptions/>
  <pageMargins left="0.7" right="0.7" top="0.75" bottom="0.75" header="0.3" footer="0.3"/>
  <pageSetup fitToHeight="0" fitToWidth="1" horizontalDpi="600" verticalDpi="600" orientation="landscape" paperSize="9" scale="57" r:id="rId1"/>
  <headerFooter>
    <oddFooter>&amp;CStrona &amp;P&amp;Rpieczęć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80" zoomScaleNormal="115" zoomScalePageLayoutView="80" workbookViewId="0" topLeftCell="A4">
      <selection activeCell="B9" sqref="B9"/>
    </sheetView>
  </sheetViews>
  <sheetFormatPr defaultColWidth="9.00390625" defaultRowHeight="12.75"/>
  <cols>
    <col min="1" max="1" width="5.125" style="23" customWidth="1"/>
    <col min="2" max="2" width="43.00390625" style="23" customWidth="1"/>
    <col min="3" max="3" width="37.75390625" style="23" customWidth="1"/>
    <col min="4" max="4" width="10.625" style="2" customWidth="1"/>
    <col min="5" max="5" width="8.12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16</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SUM(M9:M10)</f>
        <v>0</v>
      </c>
      <c r="H6" s="156"/>
      <c r="O6" s="23"/>
    </row>
    <row r="7" spans="1:15" ht="15">
      <c r="A7" s="5"/>
      <c r="C7" s="9"/>
      <c r="D7" s="8"/>
      <c r="E7" s="9"/>
      <c r="F7" s="9"/>
      <c r="G7" s="9"/>
      <c r="H7" s="9"/>
      <c r="I7" s="9"/>
      <c r="J7" s="9"/>
      <c r="K7" s="9"/>
      <c r="O7" s="23"/>
    </row>
    <row r="8" spans="1:13" s="5" customFormat="1" ht="95.25" customHeight="1">
      <c r="A8" s="49" t="s">
        <v>46</v>
      </c>
      <c r="B8" s="49" t="s">
        <v>81</v>
      </c>
      <c r="C8" s="49" t="s">
        <v>73</v>
      </c>
      <c r="D8" s="50" t="s">
        <v>68</v>
      </c>
      <c r="E8" s="51"/>
      <c r="F8" s="49" t="s">
        <v>104</v>
      </c>
      <c r="G8" s="49" t="s">
        <v>105</v>
      </c>
      <c r="H8" s="49" t="s">
        <v>81</v>
      </c>
      <c r="I8" s="49" t="s">
        <v>73</v>
      </c>
      <c r="J8" s="27" t="s">
        <v>166</v>
      </c>
      <c r="K8" s="49" t="s">
        <v>240</v>
      </c>
      <c r="L8" s="49" t="s">
        <v>108</v>
      </c>
      <c r="M8" s="49" t="s">
        <v>18</v>
      </c>
    </row>
    <row r="9" spans="1:13" ht="174.75" customHeight="1">
      <c r="A9" s="19" t="s">
        <v>3</v>
      </c>
      <c r="B9" s="67" t="s">
        <v>203</v>
      </c>
      <c r="C9" s="67" t="s">
        <v>201</v>
      </c>
      <c r="D9" s="25">
        <v>24000</v>
      </c>
      <c r="E9" s="61" t="s">
        <v>49</v>
      </c>
      <c r="F9" s="56"/>
      <c r="G9" s="57"/>
      <c r="H9" s="57"/>
      <c r="I9" s="68" t="s">
        <v>154</v>
      </c>
      <c r="J9" s="18"/>
      <c r="K9" s="57"/>
      <c r="L9" s="62"/>
      <c r="M9" s="62">
        <f>ROUND(L9*ROUND(K9,2),2)</f>
        <v>0</v>
      </c>
    </row>
    <row r="10" spans="1:15" ht="105.75" customHeight="1">
      <c r="A10" s="19" t="s">
        <v>4</v>
      </c>
      <c r="B10" s="69" t="s">
        <v>202</v>
      </c>
      <c r="C10" s="21"/>
      <c r="D10" s="63">
        <v>3000</v>
      </c>
      <c r="E10" s="61" t="s">
        <v>49</v>
      </c>
      <c r="F10" s="15"/>
      <c r="G10" s="19"/>
      <c r="H10" s="19"/>
      <c r="I10" s="19"/>
      <c r="J10" s="18"/>
      <c r="K10" s="57"/>
      <c r="L10" s="62"/>
      <c r="M10" s="62">
        <f>ROUND(L10*ROUND(K10,2),2)</f>
        <v>0</v>
      </c>
      <c r="O10" s="23"/>
    </row>
    <row r="11" spans="2:15" ht="15">
      <c r="B11" s="153"/>
      <c r="C11" s="154"/>
      <c r="O11" s="23"/>
    </row>
    <row r="12" spans="3:15" ht="23.25" customHeight="1">
      <c r="C12" s="16"/>
      <c r="D12" s="16"/>
      <c r="E12" s="16"/>
      <c r="O12" s="23"/>
    </row>
    <row r="13" spans="1:15" ht="18.75" customHeight="1">
      <c r="A13" s="182"/>
      <c r="B13" s="183"/>
      <c r="C13" s="183"/>
      <c r="D13" s="183"/>
      <c r="E13" s="183"/>
      <c r="O13" s="23"/>
    </row>
    <row r="14" spans="1:15" ht="15">
      <c r="A14" s="183"/>
      <c r="B14" s="183"/>
      <c r="C14" s="183"/>
      <c r="D14" s="183"/>
      <c r="E14" s="183"/>
      <c r="O14" s="23"/>
    </row>
    <row r="15" spans="2:15" ht="72" customHeight="1">
      <c r="B15" s="180"/>
      <c r="C15" s="181"/>
      <c r="O15" s="23"/>
    </row>
    <row r="16" ht="15" customHeight="1">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sheetData>
  <sheetProtection/>
  <mergeCells count="5">
    <mergeCell ref="F2:H2"/>
    <mergeCell ref="G6:H6"/>
    <mergeCell ref="B11:C11"/>
    <mergeCell ref="B15:C15"/>
    <mergeCell ref="A13: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R67"/>
  <sheetViews>
    <sheetView showGridLines="0" view="pageLayout" zoomScale="80" zoomScaleNormal="115" zoomScalePageLayoutView="80" workbookViewId="0" topLeftCell="A14">
      <selection activeCell="G8" sqref="G8"/>
    </sheetView>
  </sheetViews>
  <sheetFormatPr defaultColWidth="9.00390625" defaultRowHeight="12.75"/>
  <cols>
    <col min="1" max="1" width="5.125" style="40" customWidth="1"/>
    <col min="2" max="2" width="43.00390625" style="40" customWidth="1"/>
    <col min="3" max="3" width="37.75390625" style="40" customWidth="1"/>
    <col min="4" max="4" width="10.625" style="2" customWidth="1"/>
    <col min="5" max="5" width="8.125" style="40" customWidth="1"/>
    <col min="6" max="6" width="27.25390625" style="40" customWidth="1"/>
    <col min="7" max="7" width="17.625" style="40" customWidth="1"/>
    <col min="8" max="8" width="15.125" style="40" customWidth="1"/>
    <col min="9" max="9" width="20.375" style="40" customWidth="1"/>
    <col min="10" max="13" width="15.25390625" style="40" customWidth="1"/>
    <col min="14" max="14" width="15.875" style="40" customWidth="1"/>
    <col min="15" max="15" width="15.875" style="4" customWidth="1"/>
    <col min="16" max="16" width="15.875" style="40" customWidth="1"/>
    <col min="17" max="18" width="14.25390625" style="40" customWidth="1"/>
    <col min="19" max="19" width="15.25390625" style="40" customWidth="1"/>
    <col min="20" max="16384" width="9.125" style="40" customWidth="1"/>
  </cols>
  <sheetData>
    <row r="1" spans="2:18" ht="15">
      <c r="B1" s="43" t="str">
        <f>'formularz oferty'!D4</f>
        <v>DFP.271.132.2020.DB</v>
      </c>
      <c r="J1" s="3"/>
      <c r="L1" s="3" t="s">
        <v>63</v>
      </c>
      <c r="M1" s="3"/>
      <c r="Q1" s="43"/>
      <c r="R1" s="43"/>
    </row>
    <row r="2" spans="6:8" ht="15">
      <c r="F2" s="148"/>
      <c r="G2" s="148"/>
      <c r="H2" s="148"/>
    </row>
    <row r="3" spans="10:13" ht="15">
      <c r="J3" s="3"/>
      <c r="L3" s="3" t="s">
        <v>67</v>
      </c>
      <c r="M3" s="3"/>
    </row>
    <row r="4" spans="2:15" ht="15">
      <c r="B4" s="5" t="s">
        <v>15</v>
      </c>
      <c r="C4" s="7">
        <v>17</v>
      </c>
      <c r="D4" s="8"/>
      <c r="E4" s="41"/>
      <c r="F4" s="10" t="s">
        <v>20</v>
      </c>
      <c r="G4" s="41"/>
      <c r="H4" s="7"/>
      <c r="I4" s="41"/>
      <c r="J4" s="41"/>
      <c r="K4" s="41"/>
      <c r="L4" s="41"/>
      <c r="M4" s="41"/>
      <c r="O4" s="40"/>
    </row>
    <row r="5" spans="2:15" ht="15">
      <c r="B5" s="5"/>
      <c r="C5" s="7"/>
      <c r="D5" s="8"/>
      <c r="E5" s="41"/>
      <c r="F5" s="10"/>
      <c r="G5" s="41"/>
      <c r="H5" s="7"/>
      <c r="I5" s="41"/>
      <c r="J5" s="41"/>
      <c r="K5" s="41"/>
      <c r="L5" s="41"/>
      <c r="M5" s="41"/>
      <c r="O5" s="40"/>
    </row>
    <row r="6" spans="1:15" ht="15">
      <c r="A6" s="5"/>
      <c r="B6" s="5"/>
      <c r="C6" s="11"/>
      <c r="D6" s="8"/>
      <c r="E6" s="41"/>
      <c r="F6" s="39" t="s">
        <v>2</v>
      </c>
      <c r="G6" s="155">
        <f>SUM(M9:M15)</f>
        <v>0</v>
      </c>
      <c r="H6" s="156"/>
      <c r="O6" s="40"/>
    </row>
    <row r="7" spans="1:15" ht="15">
      <c r="A7" s="5"/>
      <c r="C7" s="41"/>
      <c r="D7" s="8"/>
      <c r="E7" s="41"/>
      <c r="F7" s="41"/>
      <c r="G7" s="41"/>
      <c r="H7" s="41"/>
      <c r="I7" s="41"/>
      <c r="J7" s="41"/>
      <c r="K7" s="41"/>
      <c r="O7" s="40"/>
    </row>
    <row r="8" spans="1:13" s="5" customFormat="1" ht="108.75" customHeight="1">
      <c r="A8" s="49" t="s">
        <v>46</v>
      </c>
      <c r="B8" s="49" t="s">
        <v>81</v>
      </c>
      <c r="C8" s="49" t="s">
        <v>73</v>
      </c>
      <c r="D8" s="50" t="s">
        <v>68</v>
      </c>
      <c r="E8" s="51"/>
      <c r="F8" s="49" t="s">
        <v>104</v>
      </c>
      <c r="G8" s="49" t="s">
        <v>105</v>
      </c>
      <c r="H8" s="49" t="s">
        <v>81</v>
      </c>
      <c r="I8" s="49" t="s">
        <v>73</v>
      </c>
      <c r="J8" s="27" t="s">
        <v>166</v>
      </c>
      <c r="K8" s="49" t="s">
        <v>240</v>
      </c>
      <c r="L8" s="49" t="s">
        <v>108</v>
      </c>
      <c r="M8" s="49" t="s">
        <v>18</v>
      </c>
    </row>
    <row r="9" spans="1:13" ht="94.5" customHeight="1">
      <c r="A9" s="52" t="s">
        <v>3</v>
      </c>
      <c r="B9" s="53" t="s">
        <v>204</v>
      </c>
      <c r="C9" s="67" t="s">
        <v>205</v>
      </c>
      <c r="D9" s="60">
        <v>3300</v>
      </c>
      <c r="E9" s="61" t="s">
        <v>49</v>
      </c>
      <c r="F9" s="56"/>
      <c r="G9" s="57"/>
      <c r="H9" s="57"/>
      <c r="I9" s="68" t="s">
        <v>206</v>
      </c>
      <c r="J9" s="57"/>
      <c r="K9" s="57"/>
      <c r="L9" s="62"/>
      <c r="M9" s="62">
        <f aca="true" t="shared" si="0" ref="M9:M15">ROUND(L9*ROUND(K9,2),2)</f>
        <v>0</v>
      </c>
    </row>
    <row r="10" spans="1:15" s="46" customFormat="1" ht="87.75" customHeight="1">
      <c r="A10" s="52" t="s">
        <v>4</v>
      </c>
      <c r="B10" s="53" t="s">
        <v>204</v>
      </c>
      <c r="C10" s="67" t="s">
        <v>112</v>
      </c>
      <c r="D10" s="60">
        <v>1500</v>
      </c>
      <c r="E10" s="61" t="s">
        <v>49</v>
      </c>
      <c r="F10" s="56"/>
      <c r="G10" s="57"/>
      <c r="H10" s="57"/>
      <c r="I10" s="68" t="s">
        <v>207</v>
      </c>
      <c r="J10" s="57"/>
      <c r="K10" s="57"/>
      <c r="L10" s="62"/>
      <c r="M10" s="62">
        <f t="shared" si="0"/>
        <v>0</v>
      </c>
      <c r="O10" s="4"/>
    </row>
    <row r="11" spans="1:15" s="46" customFormat="1" ht="91.5" customHeight="1">
      <c r="A11" s="52" t="s">
        <v>5</v>
      </c>
      <c r="B11" s="53" t="s">
        <v>208</v>
      </c>
      <c r="C11" s="53" t="s">
        <v>209</v>
      </c>
      <c r="D11" s="60">
        <v>2000</v>
      </c>
      <c r="E11" s="61" t="s">
        <v>49</v>
      </c>
      <c r="F11" s="56"/>
      <c r="G11" s="57"/>
      <c r="H11" s="57"/>
      <c r="I11" s="68" t="s">
        <v>210</v>
      </c>
      <c r="J11" s="57"/>
      <c r="K11" s="57"/>
      <c r="L11" s="62"/>
      <c r="M11" s="62">
        <f t="shared" si="0"/>
        <v>0</v>
      </c>
      <c r="O11" s="4"/>
    </row>
    <row r="12" spans="1:15" s="46" customFormat="1" ht="30" customHeight="1">
      <c r="A12" s="52" t="s">
        <v>6</v>
      </c>
      <c r="B12" s="67" t="s">
        <v>176</v>
      </c>
      <c r="C12" s="67"/>
      <c r="D12" s="60">
        <v>200</v>
      </c>
      <c r="E12" s="61" t="s">
        <v>49</v>
      </c>
      <c r="F12" s="56"/>
      <c r="G12" s="57"/>
      <c r="H12" s="57"/>
      <c r="I12" s="68"/>
      <c r="J12" s="57"/>
      <c r="K12" s="57"/>
      <c r="L12" s="62"/>
      <c r="M12" s="62">
        <f t="shared" si="0"/>
        <v>0</v>
      </c>
      <c r="O12" s="4"/>
    </row>
    <row r="13" spans="1:15" s="46" customFormat="1" ht="33" customHeight="1">
      <c r="A13" s="52" t="s">
        <v>41</v>
      </c>
      <c r="B13" s="67" t="s">
        <v>175</v>
      </c>
      <c r="C13" s="67"/>
      <c r="D13" s="60">
        <v>1000</v>
      </c>
      <c r="E13" s="61" t="s">
        <v>49</v>
      </c>
      <c r="F13" s="56"/>
      <c r="G13" s="57"/>
      <c r="H13" s="57"/>
      <c r="I13" s="68"/>
      <c r="J13" s="57"/>
      <c r="K13" s="57"/>
      <c r="L13" s="62"/>
      <c r="M13" s="62">
        <f t="shared" si="0"/>
        <v>0</v>
      </c>
      <c r="O13" s="4"/>
    </row>
    <row r="14" spans="1:15" s="46" customFormat="1" ht="122.25" customHeight="1">
      <c r="A14" s="52" t="s">
        <v>48</v>
      </c>
      <c r="B14" s="53" t="s">
        <v>211</v>
      </c>
      <c r="C14" s="67" t="s">
        <v>212</v>
      </c>
      <c r="D14" s="60">
        <v>3000</v>
      </c>
      <c r="E14" s="61" t="s">
        <v>49</v>
      </c>
      <c r="F14" s="56"/>
      <c r="G14" s="57"/>
      <c r="H14" s="57"/>
      <c r="I14" s="68" t="s">
        <v>213</v>
      </c>
      <c r="J14" s="57"/>
      <c r="K14" s="57"/>
      <c r="L14" s="62"/>
      <c r="M14" s="62">
        <f t="shared" si="0"/>
        <v>0</v>
      </c>
      <c r="O14" s="4"/>
    </row>
    <row r="15" spans="1:15" ht="138" customHeight="1">
      <c r="A15" s="19" t="s">
        <v>7</v>
      </c>
      <c r="B15" s="69" t="s">
        <v>211</v>
      </c>
      <c r="C15" s="69" t="s">
        <v>214</v>
      </c>
      <c r="D15" s="63">
        <v>1600</v>
      </c>
      <c r="E15" s="61" t="s">
        <v>49</v>
      </c>
      <c r="F15" s="15"/>
      <c r="G15" s="19"/>
      <c r="H15" s="19"/>
      <c r="I15" s="68" t="s">
        <v>213</v>
      </c>
      <c r="J15" s="18"/>
      <c r="K15" s="18"/>
      <c r="L15" s="20"/>
      <c r="M15" s="62">
        <f t="shared" si="0"/>
        <v>0</v>
      </c>
      <c r="O15" s="40"/>
    </row>
    <row r="16" spans="2:15" ht="15">
      <c r="B16" s="153"/>
      <c r="C16" s="154"/>
      <c r="O16" s="40"/>
    </row>
    <row r="17" spans="1:15" ht="23.25" customHeight="1">
      <c r="A17" s="159" t="s">
        <v>215</v>
      </c>
      <c r="B17" s="159"/>
      <c r="C17" s="159"/>
      <c r="D17" s="159"/>
      <c r="E17" s="159"/>
      <c r="O17" s="40"/>
    </row>
    <row r="18" spans="1:15" ht="14.25" customHeight="1">
      <c r="A18" s="185" t="s">
        <v>115</v>
      </c>
      <c r="B18" s="185"/>
      <c r="C18" s="185"/>
      <c r="D18" s="48"/>
      <c r="E18" s="48"/>
      <c r="O18" s="40"/>
    </row>
    <row r="19" spans="1:15" ht="15" customHeight="1">
      <c r="A19" s="185"/>
      <c r="B19" s="185"/>
      <c r="C19" s="185"/>
      <c r="D19" s="48"/>
      <c r="E19" s="48"/>
      <c r="O19" s="40"/>
    </row>
    <row r="20" spans="1:15" ht="19.5" customHeight="1">
      <c r="A20" s="184" t="s">
        <v>216</v>
      </c>
      <c r="B20" s="184"/>
      <c r="C20" s="184"/>
      <c r="D20" s="184"/>
      <c r="O20" s="40"/>
    </row>
    <row r="21" ht="15" customHeight="1">
      <c r="O21" s="40"/>
    </row>
    <row r="22" ht="15">
      <c r="O22" s="40"/>
    </row>
    <row r="23" ht="15">
      <c r="O23" s="40"/>
    </row>
    <row r="24" ht="15">
      <c r="O24" s="40"/>
    </row>
    <row r="25" ht="15">
      <c r="O25" s="40"/>
    </row>
    <row r="26" ht="15">
      <c r="O26" s="40"/>
    </row>
    <row r="27" ht="15">
      <c r="O27" s="40"/>
    </row>
    <row r="28" ht="15">
      <c r="O28" s="40"/>
    </row>
    <row r="29" ht="15">
      <c r="O29" s="40"/>
    </row>
    <row r="30" ht="15">
      <c r="O30" s="40"/>
    </row>
    <row r="31" ht="15">
      <c r="O31" s="40"/>
    </row>
    <row r="32" ht="15">
      <c r="O32" s="40"/>
    </row>
    <row r="33" ht="15">
      <c r="O33" s="40"/>
    </row>
    <row r="34" ht="15">
      <c r="O34" s="40"/>
    </row>
    <row r="35" ht="15">
      <c r="O35" s="40"/>
    </row>
    <row r="36" ht="15">
      <c r="O36" s="40"/>
    </row>
    <row r="37" ht="15">
      <c r="O37" s="40"/>
    </row>
    <row r="38" ht="15">
      <c r="O38" s="40"/>
    </row>
    <row r="39" ht="15">
      <c r="O39" s="40"/>
    </row>
    <row r="40" ht="15">
      <c r="O40" s="40"/>
    </row>
    <row r="41" ht="15">
      <c r="O41" s="40"/>
    </row>
    <row r="42" ht="15">
      <c r="O42" s="40"/>
    </row>
    <row r="43" ht="15">
      <c r="O43" s="40"/>
    </row>
    <row r="44" ht="15">
      <c r="O44" s="40"/>
    </row>
    <row r="45" ht="15">
      <c r="O45" s="40"/>
    </row>
    <row r="46" ht="15">
      <c r="O46" s="40"/>
    </row>
    <row r="47" ht="15">
      <c r="O47" s="40"/>
    </row>
    <row r="48" ht="15">
      <c r="O48" s="40"/>
    </row>
    <row r="49" ht="15">
      <c r="O49" s="40"/>
    </row>
    <row r="50" ht="15">
      <c r="O50" s="40"/>
    </row>
    <row r="51" ht="15">
      <c r="O51" s="40"/>
    </row>
    <row r="52" ht="15">
      <c r="O52" s="40"/>
    </row>
    <row r="53" ht="15">
      <c r="O53" s="40"/>
    </row>
    <row r="54" ht="15">
      <c r="O54" s="40"/>
    </row>
    <row r="55" ht="15">
      <c r="O55" s="40"/>
    </row>
    <row r="56" ht="15">
      <c r="O56" s="40"/>
    </row>
    <row r="57" ht="15">
      <c r="O57" s="40"/>
    </row>
    <row r="58" ht="15">
      <c r="O58" s="40"/>
    </row>
    <row r="59" ht="15">
      <c r="O59" s="40"/>
    </row>
    <row r="60" ht="15">
      <c r="O60" s="40"/>
    </row>
    <row r="61" ht="15">
      <c r="O61" s="40"/>
    </row>
    <row r="62" ht="15">
      <c r="O62" s="40"/>
    </row>
    <row r="63" ht="15">
      <c r="O63" s="40"/>
    </row>
    <row r="64" ht="15">
      <c r="O64" s="40"/>
    </row>
    <row r="65" ht="15">
      <c r="O65" s="40"/>
    </row>
    <row r="66" ht="15">
      <c r="O66" s="40"/>
    </row>
    <row r="67" ht="15">
      <c r="O67" s="40"/>
    </row>
  </sheetData>
  <sheetProtection/>
  <mergeCells count="6">
    <mergeCell ref="A20:D20"/>
    <mergeCell ref="F2:H2"/>
    <mergeCell ref="G6:H6"/>
    <mergeCell ref="B16:C16"/>
    <mergeCell ref="A17:E17"/>
    <mergeCell ref="A18:C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R59"/>
  <sheetViews>
    <sheetView showGridLines="0" view="pageLayout" zoomScale="80" zoomScaleNormal="115" zoomScalePageLayoutView="80" workbookViewId="0" topLeftCell="A1">
      <selection activeCell="J9" sqref="J9"/>
    </sheetView>
  </sheetViews>
  <sheetFormatPr defaultColWidth="9.00390625" defaultRowHeight="12.75"/>
  <cols>
    <col min="1" max="1" width="5.125" style="40" customWidth="1"/>
    <col min="2" max="2" width="21.875" style="40" customWidth="1"/>
    <col min="3" max="3" width="27.625" style="46" customWidth="1"/>
    <col min="4" max="4" width="37.75390625" style="40" customWidth="1"/>
    <col min="5" max="5" width="10.625" style="2" customWidth="1"/>
    <col min="6" max="6" width="14.125" style="40" customWidth="1"/>
    <col min="7" max="7" width="27.25390625" style="40" customWidth="1"/>
    <col min="8" max="8" width="17.625" style="40" customWidth="1"/>
    <col min="9" max="9" width="20.375" style="40" hidden="1" customWidth="1"/>
    <col min="10" max="13" width="15.25390625" style="40" customWidth="1"/>
    <col min="14" max="14" width="15.875" style="40" customWidth="1"/>
    <col min="15" max="15" width="15.875" style="4" customWidth="1"/>
    <col min="16" max="16" width="15.875" style="40" customWidth="1"/>
    <col min="17" max="18" width="14.25390625" style="40" customWidth="1"/>
    <col min="19" max="19" width="15.25390625" style="40" customWidth="1"/>
    <col min="20" max="16384" width="9.125" style="40" customWidth="1"/>
  </cols>
  <sheetData>
    <row r="1" spans="2:18" ht="15">
      <c r="B1" s="43" t="str">
        <f>'formularz oferty'!D4</f>
        <v>DFP.271.132.2020.DB</v>
      </c>
      <c r="C1" s="47"/>
      <c r="J1" s="3"/>
      <c r="L1" s="3" t="s">
        <v>63</v>
      </c>
      <c r="M1" s="3"/>
      <c r="Q1" s="43"/>
      <c r="R1" s="43"/>
    </row>
    <row r="2" spans="7:8" ht="15">
      <c r="G2" s="148"/>
      <c r="H2" s="148"/>
    </row>
    <row r="3" spans="10:13" ht="15">
      <c r="J3" s="3"/>
      <c r="L3" s="3" t="s">
        <v>67</v>
      </c>
      <c r="M3" s="3"/>
    </row>
    <row r="4" spans="2:15" ht="15">
      <c r="B4" s="5" t="s">
        <v>15</v>
      </c>
      <c r="C4" s="5"/>
      <c r="D4" s="7">
        <v>18</v>
      </c>
      <c r="E4" s="8"/>
      <c r="F4" s="41"/>
      <c r="G4" s="10" t="s">
        <v>20</v>
      </c>
      <c r="H4" s="41"/>
      <c r="I4" s="41"/>
      <c r="J4" s="41"/>
      <c r="K4" s="41"/>
      <c r="L4" s="41"/>
      <c r="M4" s="41"/>
      <c r="O4" s="40"/>
    </row>
    <row r="5" spans="2:15" ht="15">
      <c r="B5" s="5"/>
      <c r="C5" s="5"/>
      <c r="D5" s="7"/>
      <c r="E5" s="8"/>
      <c r="F5" s="41"/>
      <c r="G5" s="10"/>
      <c r="H5" s="41"/>
      <c r="I5" s="41"/>
      <c r="J5" s="41"/>
      <c r="K5" s="41"/>
      <c r="L5" s="41"/>
      <c r="M5" s="41"/>
      <c r="O5" s="40"/>
    </row>
    <row r="6" spans="1:15" ht="15">
      <c r="A6" s="5"/>
      <c r="B6" s="5"/>
      <c r="C6" s="5"/>
      <c r="D6" s="11"/>
      <c r="E6" s="8"/>
      <c r="F6" s="41"/>
      <c r="G6" s="89" t="s">
        <v>2</v>
      </c>
      <c r="H6" s="114">
        <f>SUM(M9)</f>
        <v>0</v>
      </c>
      <c r="O6" s="40"/>
    </row>
    <row r="7" spans="1:15" ht="15">
      <c r="A7" s="5"/>
      <c r="D7" s="41"/>
      <c r="E7" s="8"/>
      <c r="F7" s="41"/>
      <c r="G7" s="41"/>
      <c r="H7" s="41"/>
      <c r="I7" s="41"/>
      <c r="J7" s="41"/>
      <c r="K7" s="41"/>
      <c r="O7" s="40"/>
    </row>
    <row r="8" spans="1:13" s="5" customFormat="1" ht="78.75" customHeight="1">
      <c r="A8" s="49" t="s">
        <v>46</v>
      </c>
      <c r="B8" s="49" t="s">
        <v>16</v>
      </c>
      <c r="C8" s="49" t="s">
        <v>217</v>
      </c>
      <c r="D8" s="49" t="s">
        <v>218</v>
      </c>
      <c r="E8" s="50" t="s">
        <v>68</v>
      </c>
      <c r="F8" s="51"/>
      <c r="G8" s="49" t="s">
        <v>104</v>
      </c>
      <c r="H8" s="49" t="s">
        <v>219</v>
      </c>
      <c r="I8" s="49"/>
      <c r="J8" s="27" t="s">
        <v>247</v>
      </c>
      <c r="K8" s="49" t="s">
        <v>246</v>
      </c>
      <c r="L8" s="49" t="s">
        <v>220</v>
      </c>
      <c r="M8" s="113" t="s">
        <v>18</v>
      </c>
    </row>
    <row r="9" spans="1:13" ht="51" customHeight="1">
      <c r="A9" s="19" t="s">
        <v>3</v>
      </c>
      <c r="B9" s="67" t="s">
        <v>221</v>
      </c>
      <c r="C9" s="67" t="s">
        <v>222</v>
      </c>
      <c r="D9" s="67" t="s">
        <v>258</v>
      </c>
      <c r="E9" s="60">
        <v>9100</v>
      </c>
      <c r="F9" s="52" t="s">
        <v>259</v>
      </c>
      <c r="G9" s="56"/>
      <c r="H9" s="57"/>
      <c r="I9" s="68"/>
      <c r="J9" s="57"/>
      <c r="K9" s="57"/>
      <c r="L9" s="62"/>
      <c r="M9" s="62">
        <f>ROUND(L9*ROUND(K9,2),2)</f>
        <v>0</v>
      </c>
    </row>
    <row r="10" spans="2:15" ht="15">
      <c r="B10" s="153"/>
      <c r="C10" s="153"/>
      <c r="D10" s="154"/>
      <c r="O10" s="40"/>
    </row>
    <row r="11" spans="1:15" ht="18.75" customHeight="1">
      <c r="A11" s="182"/>
      <c r="B11" s="183"/>
      <c r="C11" s="183"/>
      <c r="D11" s="183"/>
      <c r="E11" s="183"/>
      <c r="F11" s="183"/>
      <c r="O11" s="40"/>
    </row>
    <row r="12" spans="1:15" ht="53.25" customHeight="1">
      <c r="A12" s="119"/>
      <c r="B12" s="186" t="s">
        <v>249</v>
      </c>
      <c r="C12" s="186"/>
      <c r="D12" s="187"/>
      <c r="E12" s="123"/>
      <c r="F12" s="121"/>
      <c r="G12" s="121"/>
      <c r="O12" s="40"/>
    </row>
    <row r="13" spans="1:15" ht="15" customHeight="1">
      <c r="A13" s="119"/>
      <c r="B13" s="148" t="s">
        <v>250</v>
      </c>
      <c r="C13" s="188"/>
      <c r="D13" s="188"/>
      <c r="O13" s="40"/>
    </row>
    <row r="14" spans="1:15" ht="15">
      <c r="A14" s="119"/>
      <c r="B14" s="188"/>
      <c r="C14" s="188"/>
      <c r="D14" s="188"/>
      <c r="O14" s="40"/>
    </row>
    <row r="15" ht="15">
      <c r="O15" s="40"/>
    </row>
    <row r="16" ht="15">
      <c r="O16" s="40"/>
    </row>
    <row r="17" ht="15">
      <c r="O17" s="40"/>
    </row>
    <row r="18" ht="15">
      <c r="O18" s="40"/>
    </row>
    <row r="19" ht="15">
      <c r="O19" s="40"/>
    </row>
    <row r="20" ht="15">
      <c r="O20" s="40"/>
    </row>
    <row r="21" ht="15">
      <c r="O21" s="40"/>
    </row>
    <row r="22" ht="15">
      <c r="O22" s="40"/>
    </row>
    <row r="23" ht="15">
      <c r="O23" s="40"/>
    </row>
    <row r="24" ht="15">
      <c r="O24" s="40"/>
    </row>
    <row r="25" ht="15">
      <c r="O25" s="40"/>
    </row>
    <row r="26" ht="15">
      <c r="O26" s="40"/>
    </row>
    <row r="27" ht="15">
      <c r="O27" s="40"/>
    </row>
    <row r="28" ht="15">
      <c r="O28" s="40"/>
    </row>
    <row r="29" ht="15">
      <c r="O29" s="40"/>
    </row>
    <row r="30" ht="15">
      <c r="O30" s="40"/>
    </row>
    <row r="31" ht="15">
      <c r="O31" s="40"/>
    </row>
    <row r="32" ht="15">
      <c r="O32" s="40"/>
    </row>
    <row r="33" ht="15">
      <c r="O33" s="40"/>
    </row>
    <row r="34" ht="15">
      <c r="O34" s="40"/>
    </row>
    <row r="35" ht="15">
      <c r="O35" s="40"/>
    </row>
    <row r="36" ht="15">
      <c r="O36" s="40"/>
    </row>
    <row r="37" ht="15">
      <c r="O37" s="40"/>
    </row>
    <row r="38" ht="15">
      <c r="O38" s="40"/>
    </row>
    <row r="39" ht="15">
      <c r="O39" s="40"/>
    </row>
    <row r="40" ht="15">
      <c r="O40" s="40"/>
    </row>
    <row r="41" ht="15">
      <c r="O41" s="40"/>
    </row>
    <row r="42" ht="15">
      <c r="O42" s="40"/>
    </row>
    <row r="43" ht="15">
      <c r="O43" s="40"/>
    </row>
    <row r="44" ht="15">
      <c r="O44" s="40"/>
    </row>
    <row r="45" ht="15">
      <c r="O45" s="40"/>
    </row>
    <row r="46" ht="15">
      <c r="O46" s="40"/>
    </row>
    <row r="47" ht="15">
      <c r="O47" s="40"/>
    </row>
    <row r="48" ht="15">
      <c r="O48" s="40"/>
    </row>
    <row r="49" ht="15">
      <c r="O49" s="40"/>
    </row>
    <row r="50" ht="15">
      <c r="O50" s="40"/>
    </row>
    <row r="51" ht="15">
      <c r="O51" s="40"/>
    </row>
    <row r="52" ht="15">
      <c r="O52" s="40"/>
    </row>
    <row r="53" ht="15">
      <c r="O53" s="40"/>
    </row>
    <row r="54" ht="15">
      <c r="O54" s="40"/>
    </row>
    <row r="55" ht="15">
      <c r="O55" s="40"/>
    </row>
    <row r="56" ht="15">
      <c r="O56" s="40"/>
    </row>
    <row r="57" ht="15">
      <c r="O57" s="40"/>
    </row>
    <row r="58" ht="15">
      <c r="O58" s="40"/>
    </row>
    <row r="59" ht="15">
      <c r="O59" s="40"/>
    </row>
  </sheetData>
  <sheetProtection/>
  <mergeCells count="5">
    <mergeCell ref="G2:H2"/>
    <mergeCell ref="B10:D10"/>
    <mergeCell ref="A11:F11"/>
    <mergeCell ref="B12:D12"/>
    <mergeCell ref="B13: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65"/>
  <sheetViews>
    <sheetView showGridLines="0" view="pageLayout" zoomScale="80" zoomScaleNormal="115" zoomScalePageLayoutView="80" workbookViewId="0" topLeftCell="A7">
      <selection activeCell="B13" sqref="B13"/>
    </sheetView>
  </sheetViews>
  <sheetFormatPr defaultColWidth="9.00390625" defaultRowHeight="12.75"/>
  <cols>
    <col min="1" max="1" width="5.125" style="23" customWidth="1"/>
    <col min="2" max="2" width="34.00390625" style="23" customWidth="1"/>
    <col min="3" max="3" width="40.375" style="23" customWidth="1"/>
    <col min="4" max="4" width="10.625" style="2" customWidth="1"/>
    <col min="5" max="5" width="12.875" style="23" customWidth="1"/>
    <col min="6" max="6" width="17.125" style="23" customWidth="1"/>
    <col min="7" max="7" width="17.625" style="23" customWidth="1"/>
    <col min="8" max="8" width="15.125" style="23" customWidth="1"/>
    <col min="9" max="9" width="20.375" style="23" customWidth="1"/>
    <col min="10" max="10" width="20.875" style="23" customWidth="1"/>
    <col min="11"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1</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49">
        <f>SUM(M11:M13)</f>
        <v>0</v>
      </c>
      <c r="H6" s="150"/>
      <c r="O6" s="23"/>
    </row>
    <row r="7" spans="1:15" ht="15">
      <c r="A7" s="5"/>
      <c r="C7" s="9"/>
      <c r="D7" s="8"/>
      <c r="E7" s="9"/>
      <c r="F7" s="9"/>
      <c r="G7" s="9"/>
      <c r="H7" s="9"/>
      <c r="I7" s="9"/>
      <c r="J7" s="9"/>
      <c r="K7" s="9"/>
      <c r="O7" s="23"/>
    </row>
    <row r="8" spans="1:15" ht="15">
      <c r="A8" s="5"/>
      <c r="B8" s="13"/>
      <c r="C8" s="14"/>
      <c r="D8" s="14"/>
      <c r="E8" s="14"/>
      <c r="F8" s="14"/>
      <c r="G8" s="14"/>
      <c r="H8" s="14"/>
      <c r="I8" s="14"/>
      <c r="J8" s="14"/>
      <c r="K8" s="14"/>
      <c r="O8" s="23"/>
    </row>
    <row r="9" spans="2:15" ht="15">
      <c r="B9" s="5"/>
      <c r="O9" s="23"/>
    </row>
    <row r="10" spans="1:13" s="5" customFormat="1" ht="83.25" customHeight="1">
      <c r="A10" s="49" t="s">
        <v>46</v>
      </c>
      <c r="B10" s="49" t="s">
        <v>81</v>
      </c>
      <c r="C10" s="49" t="s">
        <v>73</v>
      </c>
      <c r="D10" s="50" t="s">
        <v>68</v>
      </c>
      <c r="E10" s="51"/>
      <c r="F10" s="49" t="s">
        <v>104</v>
      </c>
      <c r="G10" s="49" t="s">
        <v>105</v>
      </c>
      <c r="H10" s="49" t="s">
        <v>81</v>
      </c>
      <c r="I10" s="6" t="s">
        <v>73</v>
      </c>
      <c r="J10" s="27" t="s">
        <v>166</v>
      </c>
      <c r="K10" s="49" t="s">
        <v>107</v>
      </c>
      <c r="L10" s="49" t="s">
        <v>108</v>
      </c>
      <c r="M10" s="49" t="s">
        <v>18</v>
      </c>
    </row>
    <row r="11" spans="1:13" ht="141.75" customHeight="1">
      <c r="A11" s="52" t="s">
        <v>3</v>
      </c>
      <c r="B11" s="53" t="s">
        <v>72</v>
      </c>
      <c r="C11" s="53" t="s">
        <v>80</v>
      </c>
      <c r="D11" s="54">
        <v>3000</v>
      </c>
      <c r="E11" s="55" t="s">
        <v>74</v>
      </c>
      <c r="F11" s="56"/>
      <c r="G11" s="57"/>
      <c r="H11" s="57"/>
      <c r="I11" s="38" t="s">
        <v>141</v>
      </c>
      <c r="J11" s="57"/>
      <c r="K11" s="57"/>
      <c r="L11" s="62"/>
      <c r="M11" s="62">
        <f>ROUND(L11*ROUND(K11,2),2)</f>
        <v>0</v>
      </c>
    </row>
    <row r="12" spans="1:15" ht="142.5" customHeight="1">
      <c r="A12" s="52" t="s">
        <v>4</v>
      </c>
      <c r="B12" s="53" t="s">
        <v>76</v>
      </c>
      <c r="C12" s="53" t="s">
        <v>77</v>
      </c>
      <c r="D12" s="122" t="s">
        <v>254</v>
      </c>
      <c r="E12" s="55" t="s">
        <v>91</v>
      </c>
      <c r="F12" s="56"/>
      <c r="G12" s="52"/>
      <c r="H12" s="52"/>
      <c r="I12" s="38" t="s">
        <v>141</v>
      </c>
      <c r="J12" s="57"/>
      <c r="K12" s="57"/>
      <c r="L12" s="62"/>
      <c r="M12" s="62">
        <f>ROUND(L12*ROUND(K12,2),2)</f>
        <v>0</v>
      </c>
      <c r="O12" s="23"/>
    </row>
    <row r="13" spans="1:15" ht="117" customHeight="1">
      <c r="A13" s="52" t="s">
        <v>5</v>
      </c>
      <c r="B13" s="53" t="s">
        <v>78</v>
      </c>
      <c r="C13" s="53" t="s">
        <v>79</v>
      </c>
      <c r="D13" s="59">
        <v>1000</v>
      </c>
      <c r="E13" s="55" t="s">
        <v>167</v>
      </c>
      <c r="F13" s="56"/>
      <c r="G13" s="52"/>
      <c r="H13" s="52"/>
      <c r="I13" s="38" t="s">
        <v>142</v>
      </c>
      <c r="J13" s="57"/>
      <c r="K13" s="57"/>
      <c r="L13" s="62"/>
      <c r="M13" s="62">
        <f>ROUND(L13*ROUND(K13,2),2)</f>
        <v>0</v>
      </c>
      <c r="O13" s="23"/>
    </row>
    <row r="14" ht="15">
      <c r="O14" s="23"/>
    </row>
    <row r="15" spans="3:15" ht="23.25" customHeight="1">
      <c r="C15" s="16"/>
      <c r="D15" s="16"/>
      <c r="E15" s="16"/>
      <c r="O15" s="23"/>
    </row>
    <row r="16" spans="2:15" ht="18.75" customHeight="1">
      <c r="B16" s="42" t="s">
        <v>75</v>
      </c>
      <c r="C16" s="151"/>
      <c r="D16" s="152"/>
      <c r="E16" s="152"/>
      <c r="O16" s="23"/>
    </row>
    <row r="17" spans="2:15" ht="15">
      <c r="B17" s="17"/>
      <c r="O17" s="23"/>
    </row>
    <row r="18" spans="2:15" ht="15">
      <c r="B18" s="22"/>
      <c r="C18" s="24"/>
      <c r="O18" s="23"/>
    </row>
    <row r="19" ht="15" customHeight="1">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row r="65" ht="15">
      <c r="O65" s="23"/>
    </row>
  </sheetData>
  <sheetProtection/>
  <mergeCells count="3">
    <mergeCell ref="F2:H2"/>
    <mergeCell ref="G6:H6"/>
    <mergeCell ref="C16:E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S60"/>
  <sheetViews>
    <sheetView showGridLines="0" view="pageLayout" zoomScale="80" zoomScaleNormal="115" zoomScalePageLayoutView="80" workbookViewId="0" topLeftCell="A1">
      <selection activeCell="L9" sqref="L9"/>
    </sheetView>
  </sheetViews>
  <sheetFormatPr defaultColWidth="9.00390625" defaultRowHeight="12.75"/>
  <cols>
    <col min="1" max="1" width="5.125" style="46" customWidth="1"/>
    <col min="2" max="2" width="21.875" style="46" customWidth="1"/>
    <col min="3" max="3" width="27.625" style="46" customWidth="1"/>
    <col min="4" max="4" width="37.75390625" style="46" customWidth="1"/>
    <col min="5" max="5" width="10.625" style="2" customWidth="1"/>
    <col min="6" max="6" width="14.125" style="46" customWidth="1"/>
    <col min="7" max="7" width="27.25390625" style="46" customWidth="1"/>
    <col min="8" max="8" width="17.625" style="46" customWidth="1"/>
    <col min="9" max="9" width="15.125" style="46" customWidth="1"/>
    <col min="10" max="10" width="20.375" style="46" hidden="1" customWidth="1"/>
    <col min="11" max="14" width="15.25390625" style="46" customWidth="1"/>
    <col min="15" max="15" width="15.875" style="46" customWidth="1"/>
    <col min="16" max="16" width="15.875" style="4" customWidth="1"/>
    <col min="17" max="17" width="15.875" style="46" customWidth="1"/>
    <col min="18" max="19" width="14.25390625" style="46" customWidth="1"/>
    <col min="20" max="20" width="15.25390625" style="46" customWidth="1"/>
    <col min="21" max="16384" width="9.125" style="46" customWidth="1"/>
  </cols>
  <sheetData>
    <row r="1" spans="2:19" ht="15">
      <c r="B1" s="47" t="str">
        <f>'formularz oferty'!D4</f>
        <v>DFP.271.132.2020.DB</v>
      </c>
      <c r="C1" s="47"/>
      <c r="K1" s="3"/>
      <c r="M1" s="3" t="s">
        <v>63</v>
      </c>
      <c r="N1" s="3"/>
      <c r="R1" s="47"/>
      <c r="S1" s="47"/>
    </row>
    <row r="2" spans="7:9" ht="15">
      <c r="G2" s="148"/>
      <c r="H2" s="148"/>
      <c r="I2" s="148"/>
    </row>
    <row r="3" spans="11:14" ht="15">
      <c r="K3" s="3"/>
      <c r="M3" s="3" t="s">
        <v>67</v>
      </c>
      <c r="N3" s="3"/>
    </row>
    <row r="4" spans="2:16" ht="15">
      <c r="B4" s="5" t="s">
        <v>15</v>
      </c>
      <c r="C4" s="5"/>
      <c r="D4" s="7">
        <v>19</v>
      </c>
      <c r="E4" s="8"/>
      <c r="F4" s="45"/>
      <c r="G4" s="10" t="s">
        <v>20</v>
      </c>
      <c r="H4" s="45"/>
      <c r="I4" s="7"/>
      <c r="J4" s="45"/>
      <c r="K4" s="45"/>
      <c r="L4" s="45"/>
      <c r="M4" s="45"/>
      <c r="N4" s="45"/>
      <c r="P4" s="46"/>
    </row>
    <row r="5" spans="2:16" ht="15">
      <c r="B5" s="5"/>
      <c r="C5" s="5"/>
      <c r="D5" s="7"/>
      <c r="E5" s="8"/>
      <c r="F5" s="45"/>
      <c r="G5" s="10"/>
      <c r="H5" s="45"/>
      <c r="I5" s="7"/>
      <c r="J5" s="45"/>
      <c r="K5" s="45"/>
      <c r="L5" s="45"/>
      <c r="M5" s="45"/>
      <c r="N5" s="45"/>
      <c r="P5" s="46"/>
    </row>
    <row r="6" spans="1:16" ht="15">
      <c r="A6" s="5"/>
      <c r="B6" s="5"/>
      <c r="C6" s="5"/>
      <c r="D6" s="11"/>
      <c r="E6" s="8"/>
      <c r="F6" s="45"/>
      <c r="G6" s="44" t="s">
        <v>2</v>
      </c>
      <c r="H6" s="155">
        <f>SUM(N9)</f>
        <v>0</v>
      </c>
      <c r="I6" s="156"/>
      <c r="P6" s="46"/>
    </row>
    <row r="7" spans="1:16" ht="15">
      <c r="A7" s="5"/>
      <c r="D7" s="45"/>
      <c r="E7" s="8"/>
      <c r="F7" s="45"/>
      <c r="G7" s="45"/>
      <c r="H7" s="45"/>
      <c r="I7" s="45"/>
      <c r="J7" s="45"/>
      <c r="K7" s="45"/>
      <c r="L7" s="45"/>
      <c r="P7" s="46"/>
    </row>
    <row r="8" spans="1:14" s="5" customFormat="1" ht="78.75" customHeight="1">
      <c r="A8" s="49" t="s">
        <v>46</v>
      </c>
      <c r="B8" s="49" t="s">
        <v>16</v>
      </c>
      <c r="C8" s="49" t="s">
        <v>217</v>
      </c>
      <c r="D8" s="49" t="s">
        <v>218</v>
      </c>
      <c r="E8" s="50" t="s">
        <v>68</v>
      </c>
      <c r="F8" s="51"/>
      <c r="G8" s="49" t="s">
        <v>104</v>
      </c>
      <c r="H8" s="49" t="s">
        <v>219</v>
      </c>
      <c r="I8" s="49" t="s">
        <v>81</v>
      </c>
      <c r="J8" s="49"/>
      <c r="K8" s="27" t="s">
        <v>248</v>
      </c>
      <c r="L8" s="49" t="s">
        <v>252</v>
      </c>
      <c r="M8" s="49" t="s">
        <v>253</v>
      </c>
      <c r="N8" s="113" t="s">
        <v>18</v>
      </c>
    </row>
    <row r="9" spans="1:14" ht="102" customHeight="1">
      <c r="A9" s="19" t="s">
        <v>3</v>
      </c>
      <c r="B9" s="53" t="s">
        <v>223</v>
      </c>
      <c r="C9" s="53" t="s">
        <v>224</v>
      </c>
      <c r="D9" s="67" t="s">
        <v>225</v>
      </c>
      <c r="E9" s="60">
        <v>22000</v>
      </c>
      <c r="F9" s="61" t="s">
        <v>226</v>
      </c>
      <c r="G9" s="56"/>
      <c r="H9" s="57"/>
      <c r="I9" s="57"/>
      <c r="J9" s="68"/>
      <c r="K9" s="57"/>
      <c r="L9" s="57"/>
      <c r="M9" s="62"/>
      <c r="N9" s="62">
        <f>ROUND(L9*ROUND(K9,2),2)</f>
        <v>0</v>
      </c>
    </row>
    <row r="10" spans="2:16" ht="15">
      <c r="B10" s="153"/>
      <c r="C10" s="153"/>
      <c r="D10" s="154"/>
      <c r="P10" s="46"/>
    </row>
    <row r="11" spans="1:6" s="120" customFormat="1" ht="18.75" customHeight="1">
      <c r="A11" s="182" t="s">
        <v>249</v>
      </c>
      <c r="B11" s="182"/>
      <c r="C11" s="182"/>
      <c r="D11" s="182"/>
      <c r="E11" s="182"/>
      <c r="F11" s="182"/>
    </row>
    <row r="12" spans="1:16" ht="15">
      <c r="A12" s="182"/>
      <c r="B12" s="182"/>
      <c r="C12" s="182"/>
      <c r="D12" s="182"/>
      <c r="E12" s="182"/>
      <c r="F12" s="182"/>
      <c r="P12" s="46"/>
    </row>
    <row r="13" spans="1:16" ht="26.25" customHeight="1">
      <c r="A13" s="148" t="s">
        <v>250</v>
      </c>
      <c r="B13" s="148"/>
      <c r="C13" s="148"/>
      <c r="D13" s="148"/>
      <c r="E13" s="123"/>
      <c r="F13" s="120"/>
      <c r="P13" s="46"/>
    </row>
    <row r="14" spans="1:16" ht="15" customHeight="1">
      <c r="A14" s="121"/>
      <c r="B14" s="124"/>
      <c r="C14" s="124"/>
      <c r="D14" s="124"/>
      <c r="E14" s="123"/>
      <c r="P14" s="46"/>
    </row>
    <row r="15" ht="15">
      <c r="P15" s="46"/>
    </row>
    <row r="16" ht="15">
      <c r="P16" s="46"/>
    </row>
    <row r="17" ht="15">
      <c r="P17" s="46"/>
    </row>
    <row r="18" ht="15">
      <c r="P18" s="46"/>
    </row>
    <row r="19" ht="15">
      <c r="P19" s="46"/>
    </row>
    <row r="20" ht="15">
      <c r="P20" s="46"/>
    </row>
    <row r="21" ht="15">
      <c r="P21" s="46"/>
    </row>
    <row r="22" ht="15">
      <c r="P22" s="46"/>
    </row>
    <row r="23" ht="15">
      <c r="P23" s="46"/>
    </row>
    <row r="24" ht="15">
      <c r="P24" s="46"/>
    </row>
    <row r="25" ht="15">
      <c r="P25" s="46"/>
    </row>
    <row r="26" ht="15">
      <c r="P26" s="46"/>
    </row>
    <row r="27" ht="15">
      <c r="P27" s="46"/>
    </row>
    <row r="28" ht="15">
      <c r="P28" s="46"/>
    </row>
    <row r="29" ht="15">
      <c r="P29" s="46"/>
    </row>
    <row r="30" ht="15">
      <c r="P30" s="46"/>
    </row>
    <row r="31" ht="15">
      <c r="P31" s="46"/>
    </row>
    <row r="32" ht="15">
      <c r="P32" s="46"/>
    </row>
    <row r="33" ht="15">
      <c r="P33" s="46"/>
    </row>
    <row r="34" ht="15">
      <c r="P34" s="46"/>
    </row>
    <row r="35" ht="15">
      <c r="P35" s="46"/>
    </row>
    <row r="36" ht="15">
      <c r="P36" s="46"/>
    </row>
    <row r="37" ht="15">
      <c r="P37" s="46"/>
    </row>
    <row r="38" ht="15">
      <c r="P38" s="46"/>
    </row>
    <row r="39" ht="15">
      <c r="P39" s="46"/>
    </row>
    <row r="40" ht="15">
      <c r="P40" s="46"/>
    </row>
    <row r="41" ht="15">
      <c r="P41" s="46"/>
    </row>
    <row r="42" ht="15">
      <c r="P42" s="46"/>
    </row>
    <row r="43" ht="15">
      <c r="P43" s="46"/>
    </row>
    <row r="44" ht="15">
      <c r="P44" s="46"/>
    </row>
    <row r="45" ht="15">
      <c r="P45" s="46"/>
    </row>
    <row r="46" ht="15">
      <c r="P46" s="46"/>
    </row>
    <row r="47" ht="15">
      <c r="P47" s="46"/>
    </row>
    <row r="48" ht="15">
      <c r="P48" s="46"/>
    </row>
    <row r="49" ht="15">
      <c r="P49" s="46"/>
    </row>
    <row r="50" ht="15">
      <c r="P50" s="46"/>
    </row>
    <row r="51" ht="15">
      <c r="P51" s="46"/>
    </row>
    <row r="52" ht="15">
      <c r="P52" s="46"/>
    </row>
    <row r="53" ht="15">
      <c r="P53" s="46"/>
    </row>
    <row r="54" ht="15">
      <c r="P54" s="46"/>
    </row>
    <row r="55" ht="15">
      <c r="P55" s="46"/>
    </row>
    <row r="56" ht="15">
      <c r="P56" s="46"/>
    </row>
    <row r="57" ht="15">
      <c r="P57" s="46"/>
    </row>
    <row r="58" ht="15">
      <c r="P58" s="46"/>
    </row>
    <row r="59" ht="15">
      <c r="P59" s="46"/>
    </row>
    <row r="60" ht="15">
      <c r="P60" s="46"/>
    </row>
  </sheetData>
  <sheetProtection/>
  <mergeCells count="5">
    <mergeCell ref="G2:I2"/>
    <mergeCell ref="H6:I6"/>
    <mergeCell ref="B10:D10"/>
    <mergeCell ref="A11:F12"/>
    <mergeCell ref="A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R63"/>
  <sheetViews>
    <sheetView showGridLines="0" view="pageLayout" zoomScale="90" zoomScaleNormal="115" zoomScalePageLayoutView="90" workbookViewId="0" topLeftCell="A1">
      <selection activeCell="K11" sqref="K11"/>
    </sheetView>
  </sheetViews>
  <sheetFormatPr defaultColWidth="9.00390625" defaultRowHeight="12.75"/>
  <cols>
    <col min="1" max="1" width="5.125" style="46" customWidth="1"/>
    <col min="2" max="2" width="36.25390625" style="46" customWidth="1"/>
    <col min="3" max="3" width="37.75390625" style="46" customWidth="1"/>
    <col min="4" max="4" width="10.625" style="2" customWidth="1"/>
    <col min="5" max="5" width="12.875" style="46" customWidth="1"/>
    <col min="6" max="6" width="27.25390625" style="46" customWidth="1"/>
    <col min="7" max="7" width="17.625" style="46" customWidth="1"/>
    <col min="8" max="8" width="15.125" style="46" customWidth="1"/>
    <col min="9" max="9" width="20.375" style="46" customWidth="1"/>
    <col min="10" max="13" width="15.25390625" style="46" customWidth="1"/>
    <col min="14" max="14" width="15.875" style="46" customWidth="1"/>
    <col min="15" max="15" width="15.875" style="4" customWidth="1"/>
    <col min="16" max="16" width="15.875" style="46" customWidth="1"/>
    <col min="17" max="18" width="14.25390625" style="46" customWidth="1"/>
    <col min="19" max="19" width="15.25390625" style="46" customWidth="1"/>
    <col min="20" max="16384" width="9.125" style="46" customWidth="1"/>
  </cols>
  <sheetData>
    <row r="1" spans="2:18" ht="15">
      <c r="B1" s="47" t="str">
        <f>'formularz oferty'!D4</f>
        <v>DFP.271.132.2020.DB</v>
      </c>
      <c r="J1" s="3"/>
      <c r="L1" s="3" t="s">
        <v>63</v>
      </c>
      <c r="M1" s="3"/>
      <c r="Q1" s="47"/>
      <c r="R1" s="47"/>
    </row>
    <row r="2" spans="6:8" ht="15">
      <c r="F2" s="148"/>
      <c r="G2" s="148"/>
      <c r="H2" s="148"/>
    </row>
    <row r="3" spans="10:13" ht="15">
      <c r="J3" s="3"/>
      <c r="L3" s="3" t="s">
        <v>67</v>
      </c>
      <c r="M3" s="3"/>
    </row>
    <row r="4" spans="2:15" ht="15">
      <c r="B4" s="5" t="s">
        <v>15</v>
      </c>
      <c r="C4" s="7">
        <v>20</v>
      </c>
      <c r="D4" s="8"/>
      <c r="E4" s="45"/>
      <c r="F4" s="10" t="s">
        <v>20</v>
      </c>
      <c r="G4" s="45"/>
      <c r="H4" s="7"/>
      <c r="I4" s="45"/>
      <c r="J4" s="45"/>
      <c r="K4" s="45"/>
      <c r="L4" s="45"/>
      <c r="M4" s="45"/>
      <c r="O4" s="46"/>
    </row>
    <row r="5" spans="2:15" ht="15">
      <c r="B5" s="5"/>
      <c r="C5" s="7"/>
      <c r="D5" s="8"/>
      <c r="E5" s="45"/>
      <c r="F5" s="10"/>
      <c r="G5" s="45"/>
      <c r="H5" s="7"/>
      <c r="I5" s="45"/>
      <c r="J5" s="45"/>
      <c r="K5" s="45"/>
      <c r="L5" s="45"/>
      <c r="M5" s="45"/>
      <c r="O5" s="46"/>
    </row>
    <row r="6" spans="1:15" ht="15">
      <c r="A6" s="5"/>
      <c r="B6" s="5"/>
      <c r="C6" s="11"/>
      <c r="D6" s="8"/>
      <c r="E6" s="45"/>
      <c r="F6" s="44" t="s">
        <v>2</v>
      </c>
      <c r="G6" s="190">
        <f>SUM(M9:M11)</f>
        <v>0</v>
      </c>
      <c r="H6" s="191"/>
      <c r="O6" s="46"/>
    </row>
    <row r="7" spans="1:15" ht="15">
      <c r="A7" s="5"/>
      <c r="C7" s="45"/>
      <c r="D7" s="8"/>
      <c r="E7" s="45"/>
      <c r="F7" s="45"/>
      <c r="G7" s="45"/>
      <c r="H7" s="45"/>
      <c r="I7" s="45"/>
      <c r="J7" s="45"/>
      <c r="K7" s="45"/>
      <c r="O7" s="46"/>
    </row>
    <row r="8" spans="1:13" s="5" customFormat="1" ht="80.25" customHeight="1">
      <c r="A8" s="49" t="s">
        <v>46</v>
      </c>
      <c r="B8" s="49" t="s">
        <v>81</v>
      </c>
      <c r="C8" s="49" t="s">
        <v>73</v>
      </c>
      <c r="D8" s="50" t="s">
        <v>68</v>
      </c>
      <c r="E8" s="51"/>
      <c r="F8" s="49" t="s">
        <v>104</v>
      </c>
      <c r="G8" s="49" t="s">
        <v>234</v>
      </c>
      <c r="H8" s="49" t="s">
        <v>81</v>
      </c>
      <c r="I8" s="49" t="s">
        <v>73</v>
      </c>
      <c r="J8" s="27" t="s">
        <v>169</v>
      </c>
      <c r="K8" s="49" t="s">
        <v>240</v>
      </c>
      <c r="L8" s="49" t="s">
        <v>108</v>
      </c>
      <c r="M8" s="49" t="s">
        <v>18</v>
      </c>
    </row>
    <row r="9" spans="1:13" s="5" customFormat="1" ht="124.5" customHeight="1">
      <c r="A9" s="67" t="s">
        <v>3</v>
      </c>
      <c r="B9" s="67" t="s">
        <v>227</v>
      </c>
      <c r="C9" s="67" t="s">
        <v>228</v>
      </c>
      <c r="D9" s="91">
        <v>12000</v>
      </c>
      <c r="E9" s="51" t="s">
        <v>49</v>
      </c>
      <c r="F9" s="49"/>
      <c r="G9" s="49"/>
      <c r="H9" s="49"/>
      <c r="I9" s="38" t="s">
        <v>231</v>
      </c>
      <c r="J9" s="27"/>
      <c r="K9" s="117"/>
      <c r="L9" s="115"/>
      <c r="M9" s="115">
        <f>ROUND(L9*ROUND(K9,2),2)</f>
        <v>0</v>
      </c>
    </row>
    <row r="10" spans="1:13" s="5" customFormat="1" ht="124.5" customHeight="1">
      <c r="A10" s="67" t="s">
        <v>4</v>
      </c>
      <c r="B10" s="67" t="s">
        <v>229</v>
      </c>
      <c r="C10" s="67" t="s">
        <v>230</v>
      </c>
      <c r="D10" s="91">
        <v>3000</v>
      </c>
      <c r="E10" s="51" t="s">
        <v>49</v>
      </c>
      <c r="F10" s="49"/>
      <c r="G10" s="49"/>
      <c r="H10" s="49"/>
      <c r="I10" s="38" t="s">
        <v>231</v>
      </c>
      <c r="J10" s="27"/>
      <c r="K10" s="117"/>
      <c r="L10" s="115"/>
      <c r="M10" s="115">
        <f>ROUND(L10*ROUND(K10,2),2)</f>
        <v>0</v>
      </c>
    </row>
    <row r="11" spans="1:13" ht="39" customHeight="1">
      <c r="A11" s="52" t="s">
        <v>5</v>
      </c>
      <c r="B11" s="65" t="s">
        <v>232</v>
      </c>
      <c r="C11" s="52"/>
      <c r="D11" s="54">
        <v>1000</v>
      </c>
      <c r="E11" s="55" t="s">
        <v>49</v>
      </c>
      <c r="F11" s="56"/>
      <c r="G11" s="57"/>
      <c r="H11" s="57"/>
      <c r="I11" s="38"/>
      <c r="J11" s="57"/>
      <c r="K11" s="116"/>
      <c r="L11" s="115"/>
      <c r="M11" s="115">
        <f>ROUND(L11*ROUND(K11,2),2)</f>
        <v>0</v>
      </c>
    </row>
    <row r="12" spans="2:15" ht="15">
      <c r="B12" s="153"/>
      <c r="C12" s="154"/>
      <c r="O12" s="46"/>
    </row>
    <row r="13" spans="2:15" ht="23.25" customHeight="1">
      <c r="B13" s="192" t="s">
        <v>215</v>
      </c>
      <c r="C13" s="159"/>
      <c r="D13" s="16"/>
      <c r="E13" s="16"/>
      <c r="O13" s="46"/>
    </row>
    <row r="14" spans="2:15" ht="18.75" customHeight="1">
      <c r="B14" s="192" t="s">
        <v>115</v>
      </c>
      <c r="C14" s="192"/>
      <c r="D14" s="92"/>
      <c r="E14" s="92"/>
      <c r="O14" s="46"/>
    </row>
    <row r="15" spans="2:15" ht="15">
      <c r="B15" s="179" t="s">
        <v>233</v>
      </c>
      <c r="C15" s="189"/>
      <c r="O15" s="46"/>
    </row>
    <row r="16" spans="2:15" ht="15">
      <c r="B16" s="22"/>
      <c r="C16" s="24"/>
      <c r="O16" s="46"/>
    </row>
    <row r="17" ht="15" customHeight="1">
      <c r="O17" s="46"/>
    </row>
    <row r="18" ht="15">
      <c r="O18" s="46"/>
    </row>
    <row r="19" ht="15">
      <c r="O19" s="46"/>
    </row>
    <row r="20" ht="15">
      <c r="O20" s="46"/>
    </row>
    <row r="21" ht="15">
      <c r="O21" s="46"/>
    </row>
    <row r="22" ht="15">
      <c r="O22" s="46"/>
    </row>
    <row r="23" ht="15">
      <c r="O23" s="46"/>
    </row>
    <row r="24" ht="15">
      <c r="O24" s="46"/>
    </row>
    <row r="25" ht="15">
      <c r="O25" s="46"/>
    </row>
    <row r="26" ht="15">
      <c r="O26" s="46"/>
    </row>
    <row r="27" ht="15">
      <c r="O27" s="46"/>
    </row>
    <row r="28" ht="15">
      <c r="O28" s="46"/>
    </row>
    <row r="29" ht="15">
      <c r="O29" s="46"/>
    </row>
    <row r="30" ht="15">
      <c r="O30" s="46"/>
    </row>
    <row r="31" ht="15">
      <c r="O31" s="46"/>
    </row>
    <row r="32" ht="15">
      <c r="O32" s="46"/>
    </row>
    <row r="33" ht="15">
      <c r="O33" s="46"/>
    </row>
    <row r="34" ht="15">
      <c r="O34" s="46"/>
    </row>
    <row r="35" ht="15">
      <c r="O35" s="46"/>
    </row>
    <row r="36" ht="15">
      <c r="O36" s="46"/>
    </row>
    <row r="37" ht="15">
      <c r="O37" s="46"/>
    </row>
    <row r="38" ht="15">
      <c r="O38" s="46"/>
    </row>
    <row r="39" ht="15">
      <c r="O39" s="46"/>
    </row>
    <row r="40" ht="15">
      <c r="O40" s="46"/>
    </row>
    <row r="41" ht="15">
      <c r="O41" s="46"/>
    </row>
    <row r="42" ht="15">
      <c r="O42" s="46"/>
    </row>
    <row r="43" ht="15">
      <c r="O43" s="46"/>
    </row>
    <row r="44" ht="15">
      <c r="O44" s="46"/>
    </row>
    <row r="45" ht="15">
      <c r="O45" s="46"/>
    </row>
    <row r="46" ht="15">
      <c r="O46" s="46"/>
    </row>
    <row r="47" ht="15">
      <c r="O47" s="46"/>
    </row>
    <row r="48" ht="15">
      <c r="O48" s="46"/>
    </row>
    <row r="49" ht="15">
      <c r="O49" s="46"/>
    </row>
    <row r="50" ht="15">
      <c r="O50" s="46"/>
    </row>
    <row r="51" ht="15">
      <c r="O51" s="46"/>
    </row>
    <row r="52" ht="15">
      <c r="O52" s="46"/>
    </row>
    <row r="53" ht="15">
      <c r="O53" s="46"/>
    </row>
    <row r="54" ht="15">
      <c r="O54" s="46"/>
    </row>
    <row r="55" ht="15">
      <c r="O55" s="46"/>
    </row>
    <row r="56" ht="15">
      <c r="O56" s="46"/>
    </row>
    <row r="57" ht="15">
      <c r="O57" s="46"/>
    </row>
    <row r="58" ht="15">
      <c r="O58" s="46"/>
    </row>
    <row r="59" ht="15">
      <c r="O59" s="46"/>
    </row>
    <row r="60" ht="15">
      <c r="O60" s="46"/>
    </row>
    <row r="61" ht="15">
      <c r="O61" s="46"/>
    </row>
    <row r="62" ht="15">
      <c r="O62" s="46"/>
    </row>
    <row r="63" ht="15">
      <c r="O63" s="46"/>
    </row>
  </sheetData>
  <sheetProtection/>
  <mergeCells count="6">
    <mergeCell ref="B15:C15"/>
    <mergeCell ref="F2:H2"/>
    <mergeCell ref="G6:H6"/>
    <mergeCell ref="B12:C12"/>
    <mergeCell ref="B13:C13"/>
    <mergeCell ref="B14:C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63"/>
  <sheetViews>
    <sheetView showGridLines="0" view="pageLayout" zoomScale="80" zoomScaleNormal="115" zoomScalePageLayoutView="80" workbookViewId="0" topLeftCell="A4">
      <selection activeCell="B11" sqref="B11"/>
    </sheetView>
  </sheetViews>
  <sheetFormatPr defaultColWidth="9.00390625" defaultRowHeight="12.75"/>
  <cols>
    <col min="1" max="1" width="5.125" style="23" customWidth="1"/>
    <col min="2" max="2" width="3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2</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49">
        <f>SUM(M9:M11)</f>
        <v>0</v>
      </c>
      <c r="H6" s="150"/>
      <c r="O6" s="23"/>
    </row>
    <row r="7" spans="1:15" ht="15">
      <c r="A7" s="5"/>
      <c r="C7" s="9"/>
      <c r="D7" s="8"/>
      <c r="E7" s="9"/>
      <c r="F7" s="9"/>
      <c r="G7" s="9"/>
      <c r="H7" s="9"/>
      <c r="I7" s="9"/>
      <c r="J7" s="9"/>
      <c r="K7" s="9"/>
      <c r="O7" s="23"/>
    </row>
    <row r="8" spans="1:13" s="5" customFormat="1" ht="93" customHeight="1">
      <c r="A8" s="49" t="s">
        <v>46</v>
      </c>
      <c r="B8" s="49" t="s">
        <v>81</v>
      </c>
      <c r="C8" s="49" t="s">
        <v>73</v>
      </c>
      <c r="D8" s="50" t="s">
        <v>68</v>
      </c>
      <c r="E8" s="51"/>
      <c r="F8" s="49" t="s">
        <v>104</v>
      </c>
      <c r="G8" s="49" t="s">
        <v>105</v>
      </c>
      <c r="H8" s="49" t="s">
        <v>81</v>
      </c>
      <c r="I8" s="49" t="s">
        <v>73</v>
      </c>
      <c r="J8" s="27" t="s">
        <v>169</v>
      </c>
      <c r="K8" s="49" t="s">
        <v>240</v>
      </c>
      <c r="L8" s="49" t="s">
        <v>241</v>
      </c>
      <c r="M8" s="49" t="s">
        <v>18</v>
      </c>
    </row>
    <row r="9" spans="1:13" ht="141" customHeight="1">
      <c r="A9" s="52" t="s">
        <v>3</v>
      </c>
      <c r="B9" s="53" t="s">
        <v>82</v>
      </c>
      <c r="C9" s="53" t="s">
        <v>83</v>
      </c>
      <c r="D9" s="54">
        <v>200</v>
      </c>
      <c r="E9" s="55" t="s">
        <v>168</v>
      </c>
      <c r="F9" s="56"/>
      <c r="G9" s="57"/>
      <c r="H9" s="57"/>
      <c r="I9" s="38" t="s">
        <v>141</v>
      </c>
      <c r="J9" s="57"/>
      <c r="K9" s="57"/>
      <c r="L9" s="62"/>
      <c r="M9" s="62">
        <f>ROUND(L9*ROUND(K9,2),2)</f>
        <v>0</v>
      </c>
    </row>
    <row r="10" spans="1:15" ht="114" customHeight="1">
      <c r="A10" s="52" t="s">
        <v>4</v>
      </c>
      <c r="B10" s="53" t="s">
        <v>84</v>
      </c>
      <c r="C10" s="53" t="s">
        <v>85</v>
      </c>
      <c r="D10" s="58">
        <v>70</v>
      </c>
      <c r="E10" s="55" t="s">
        <v>168</v>
      </c>
      <c r="F10" s="56"/>
      <c r="G10" s="52"/>
      <c r="H10" s="52"/>
      <c r="I10" s="38" t="s">
        <v>141</v>
      </c>
      <c r="J10" s="57"/>
      <c r="K10" s="57"/>
      <c r="L10" s="62"/>
      <c r="M10" s="62">
        <f>ROUND(L10*ROUND(K10,2),2)</f>
        <v>0</v>
      </c>
      <c r="O10" s="23"/>
    </row>
    <row r="11" spans="1:15" ht="142.5" customHeight="1">
      <c r="A11" s="52" t="s">
        <v>5</v>
      </c>
      <c r="B11" s="53" t="s">
        <v>86</v>
      </c>
      <c r="C11" s="53" t="s">
        <v>87</v>
      </c>
      <c r="D11" s="59">
        <v>350</v>
      </c>
      <c r="E11" s="55" t="s">
        <v>110</v>
      </c>
      <c r="F11" s="56"/>
      <c r="G11" s="52"/>
      <c r="H11" s="52"/>
      <c r="I11" s="38" t="s">
        <v>141</v>
      </c>
      <c r="J11" s="57"/>
      <c r="K11" s="57"/>
      <c r="L11" s="62"/>
      <c r="M11" s="62">
        <f>ROUND(L11*ROUND(K11,2),2)</f>
        <v>0</v>
      </c>
      <c r="O11" s="23"/>
    </row>
    <row r="12" spans="2:15" ht="15">
      <c r="B12" s="153"/>
      <c r="C12" s="154"/>
      <c r="O12" s="23"/>
    </row>
    <row r="13" spans="3:15" ht="23.25" customHeight="1">
      <c r="C13" s="16"/>
      <c r="D13" s="16"/>
      <c r="E13" s="16"/>
      <c r="O13" s="23"/>
    </row>
    <row r="14" spans="2:15" ht="18.75" customHeight="1">
      <c r="B14" s="47" t="s">
        <v>170</v>
      </c>
      <c r="C14" s="151"/>
      <c r="D14" s="152"/>
      <c r="E14" s="152"/>
      <c r="O14" s="23"/>
    </row>
    <row r="15" spans="2:15" ht="15">
      <c r="B15" s="17"/>
      <c r="O15" s="23"/>
    </row>
    <row r="16" spans="2:15" ht="15">
      <c r="B16" s="22"/>
      <c r="C16" s="24"/>
      <c r="O16" s="23"/>
    </row>
    <row r="17" ht="15" customHeight="1">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sheetData>
  <sheetProtection/>
  <mergeCells count="4">
    <mergeCell ref="F2:H2"/>
    <mergeCell ref="G6:H6"/>
    <mergeCell ref="C14:E14"/>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90" zoomScaleNormal="115" zoomScalePageLayoutView="90" workbookViewId="0" topLeftCell="A1">
      <selection activeCell="B9" sqref="B9"/>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3</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49">
        <f>SUM(M9)</f>
        <v>0</v>
      </c>
      <c r="H6" s="150"/>
      <c r="O6" s="23"/>
    </row>
    <row r="7" spans="1:15" ht="15">
      <c r="A7" s="5"/>
      <c r="C7" s="9"/>
      <c r="D7" s="8"/>
      <c r="E7" s="9"/>
      <c r="F7" s="9"/>
      <c r="G7" s="9"/>
      <c r="H7" s="9"/>
      <c r="I7" s="9"/>
      <c r="J7" s="9"/>
      <c r="K7" s="9"/>
      <c r="O7" s="23"/>
    </row>
    <row r="8" spans="1:13" s="5" customFormat="1" ht="80.25" customHeight="1">
      <c r="A8" s="49" t="s">
        <v>46</v>
      </c>
      <c r="B8" s="49" t="s">
        <v>81</v>
      </c>
      <c r="C8" s="49" t="s">
        <v>73</v>
      </c>
      <c r="D8" s="50" t="s">
        <v>68</v>
      </c>
      <c r="E8" s="51"/>
      <c r="F8" s="49" t="s">
        <v>104</v>
      </c>
      <c r="G8" s="49" t="s">
        <v>105</v>
      </c>
      <c r="H8" s="49" t="s">
        <v>81</v>
      </c>
      <c r="I8" s="49" t="s">
        <v>73</v>
      </c>
      <c r="J8" s="27" t="s">
        <v>169</v>
      </c>
      <c r="K8" s="49" t="s">
        <v>240</v>
      </c>
      <c r="L8" s="49" t="s">
        <v>108</v>
      </c>
      <c r="M8" s="49" t="s">
        <v>18</v>
      </c>
    </row>
    <row r="9" spans="1:13" ht="118.5" customHeight="1">
      <c r="A9" s="52" t="s">
        <v>3</v>
      </c>
      <c r="B9" s="65" t="s">
        <v>88</v>
      </c>
      <c r="C9" s="65" t="s">
        <v>89</v>
      </c>
      <c r="D9" s="54">
        <v>12</v>
      </c>
      <c r="E9" s="55" t="s">
        <v>90</v>
      </c>
      <c r="F9" s="56"/>
      <c r="G9" s="57"/>
      <c r="H9" s="57"/>
      <c r="I9" s="38" t="s">
        <v>143</v>
      </c>
      <c r="J9" s="57"/>
      <c r="K9" s="57"/>
      <c r="L9" s="62"/>
      <c r="M9" s="62">
        <f>ROUND(L9*ROUND(K9,2),2)</f>
        <v>0</v>
      </c>
    </row>
    <row r="10" spans="2:15" ht="15">
      <c r="B10" s="153"/>
      <c r="C10" s="154"/>
      <c r="O10" s="23"/>
    </row>
    <row r="11" spans="3:15" ht="23.25" customHeight="1">
      <c r="C11" s="16"/>
      <c r="D11" s="16"/>
      <c r="E11" s="16"/>
      <c r="O11" s="23"/>
    </row>
    <row r="12" spans="2:15" ht="18.75" customHeight="1">
      <c r="B12" s="1"/>
      <c r="C12" s="151"/>
      <c r="D12" s="152"/>
      <c r="E12" s="152"/>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4">
    <mergeCell ref="F2:H2"/>
    <mergeCell ref="G6:H6"/>
    <mergeCell ref="B10:C10"/>
    <mergeCell ref="C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90" zoomScaleNormal="115" zoomScalePageLayoutView="90" workbookViewId="0" topLeftCell="A10">
      <selection activeCell="B9" sqref="B9"/>
    </sheetView>
  </sheetViews>
  <sheetFormatPr defaultColWidth="9.00390625" defaultRowHeight="12.75"/>
  <cols>
    <col min="1" max="1" width="5.125" style="23" customWidth="1"/>
    <col min="2" max="2" width="26.75390625" style="23" customWidth="1"/>
    <col min="3" max="3" width="43.375" style="23" customWidth="1"/>
    <col min="4" max="4" width="10.625" style="2" customWidth="1"/>
    <col min="5" max="5" width="18.62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4</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SUM(M9:M10)</f>
        <v>0</v>
      </c>
      <c r="H6" s="156"/>
      <c r="O6" s="23"/>
    </row>
    <row r="7" spans="1:15" ht="15">
      <c r="A7" s="5"/>
      <c r="C7" s="9"/>
      <c r="D7" s="8"/>
      <c r="E7" s="9"/>
      <c r="F7" s="9"/>
      <c r="G7" s="9"/>
      <c r="H7" s="9"/>
      <c r="I7" s="9"/>
      <c r="J7" s="9"/>
      <c r="K7" s="9"/>
      <c r="O7" s="23"/>
    </row>
    <row r="8" spans="1:13" s="5" customFormat="1" ht="73.5" customHeight="1">
      <c r="A8" s="49" t="s">
        <v>46</v>
      </c>
      <c r="B8" s="49" t="s">
        <v>81</v>
      </c>
      <c r="C8" s="49" t="s">
        <v>73</v>
      </c>
      <c r="D8" s="50" t="s">
        <v>68</v>
      </c>
      <c r="E8" s="51"/>
      <c r="F8" s="49" t="s">
        <v>104</v>
      </c>
      <c r="G8" s="49" t="s">
        <v>105</v>
      </c>
      <c r="H8" s="49" t="s">
        <v>81</v>
      </c>
      <c r="I8" s="49" t="s">
        <v>73</v>
      </c>
      <c r="J8" s="27" t="s">
        <v>169</v>
      </c>
      <c r="K8" s="49" t="s">
        <v>171</v>
      </c>
      <c r="L8" s="49" t="s">
        <v>172</v>
      </c>
      <c r="M8" s="49" t="s">
        <v>18</v>
      </c>
    </row>
    <row r="9" spans="1:13" ht="129" customHeight="1">
      <c r="A9" s="19" t="s">
        <v>3</v>
      </c>
      <c r="B9" s="66" t="s">
        <v>92</v>
      </c>
      <c r="C9" s="66" t="s">
        <v>93</v>
      </c>
      <c r="D9" s="60">
        <v>3300</v>
      </c>
      <c r="E9" s="52" t="s">
        <v>110</v>
      </c>
      <c r="F9" s="56"/>
      <c r="G9" s="57"/>
      <c r="H9" s="57"/>
      <c r="I9" s="38" t="s">
        <v>142</v>
      </c>
      <c r="J9" s="57"/>
      <c r="K9" s="57"/>
      <c r="L9" s="62"/>
      <c r="M9" s="62">
        <f>ROUND(L9*ROUND(K9,2),2)</f>
        <v>0</v>
      </c>
    </row>
    <row r="10" spans="1:15" ht="117.75" customHeight="1">
      <c r="A10" s="19" t="s">
        <v>4</v>
      </c>
      <c r="B10" s="66" t="s">
        <v>94</v>
      </c>
      <c r="C10" s="66" t="s">
        <v>95</v>
      </c>
      <c r="D10" s="63">
        <v>3400</v>
      </c>
      <c r="E10" s="52" t="s">
        <v>110</v>
      </c>
      <c r="F10" s="56"/>
      <c r="G10" s="52"/>
      <c r="H10" s="52"/>
      <c r="I10" s="38" t="s">
        <v>142</v>
      </c>
      <c r="J10" s="57"/>
      <c r="K10" s="57"/>
      <c r="L10" s="62"/>
      <c r="M10" s="62">
        <f>ROUND(L10*ROUND(K10,2),2)</f>
        <v>0</v>
      </c>
      <c r="O10" s="23"/>
    </row>
    <row r="11" spans="2:15" ht="15">
      <c r="B11" s="153"/>
      <c r="C11" s="154"/>
      <c r="O11" s="23"/>
    </row>
    <row r="12" spans="2:15" ht="18.75" customHeight="1">
      <c r="B12" s="157" t="s">
        <v>170</v>
      </c>
      <c r="C12" s="158"/>
      <c r="D12" s="158"/>
      <c r="E12" s="158"/>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4">
    <mergeCell ref="F2:H2"/>
    <mergeCell ref="G6:H6"/>
    <mergeCell ref="B11:C11"/>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80" zoomScaleNormal="115" zoomScalePageLayoutView="80" workbookViewId="0" topLeftCell="A7">
      <selection activeCell="B9" sqref="B9"/>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5</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f>
        <v>0</v>
      </c>
      <c r="H6" s="156"/>
      <c r="O6" s="23"/>
    </row>
    <row r="7" spans="1:15" ht="15">
      <c r="A7" s="5"/>
      <c r="C7" s="9"/>
      <c r="D7" s="8"/>
      <c r="E7" s="9"/>
      <c r="F7" s="9"/>
      <c r="G7" s="9"/>
      <c r="H7" s="9"/>
      <c r="I7" s="9"/>
      <c r="J7" s="9"/>
      <c r="K7" s="9"/>
      <c r="O7" s="23"/>
    </row>
    <row r="8" spans="1:13" s="5" customFormat="1" ht="107.25" customHeight="1">
      <c r="A8" s="49" t="s">
        <v>46</v>
      </c>
      <c r="B8" s="49" t="s">
        <v>81</v>
      </c>
      <c r="C8" s="49" t="s">
        <v>73</v>
      </c>
      <c r="D8" s="50" t="s">
        <v>68</v>
      </c>
      <c r="E8" s="51"/>
      <c r="F8" s="49" t="s">
        <v>104</v>
      </c>
      <c r="G8" s="49" t="s">
        <v>105</v>
      </c>
      <c r="H8" s="49" t="s">
        <v>81</v>
      </c>
      <c r="I8" s="49" t="s">
        <v>73</v>
      </c>
      <c r="J8" s="27" t="s">
        <v>166</v>
      </c>
      <c r="K8" s="49" t="s">
        <v>240</v>
      </c>
      <c r="L8" s="49" t="s">
        <v>108</v>
      </c>
      <c r="M8" s="49" t="s">
        <v>18</v>
      </c>
    </row>
    <row r="9" spans="1:13" ht="112.5" customHeight="1">
      <c r="A9" s="52" t="s">
        <v>3</v>
      </c>
      <c r="B9" s="53" t="s">
        <v>96</v>
      </c>
      <c r="C9" s="53" t="s">
        <v>97</v>
      </c>
      <c r="D9" s="60">
        <v>9600</v>
      </c>
      <c r="E9" s="61" t="s">
        <v>49</v>
      </c>
      <c r="F9" s="56"/>
      <c r="G9" s="57"/>
      <c r="H9" s="57"/>
      <c r="I9" s="68" t="s">
        <v>144</v>
      </c>
      <c r="J9" s="57"/>
      <c r="K9" s="57"/>
      <c r="L9" s="62"/>
      <c r="M9" s="62">
        <f>ROUND(L9*ROUND(K9,2),2)</f>
        <v>0</v>
      </c>
    </row>
    <row r="10" spans="2:15" ht="15">
      <c r="B10" s="153"/>
      <c r="C10" s="154"/>
      <c r="O10" s="23"/>
    </row>
    <row r="11" spans="3:15" ht="23.25" customHeight="1">
      <c r="C11" s="16"/>
      <c r="D11" s="16"/>
      <c r="E11" s="16"/>
      <c r="O11" s="23"/>
    </row>
    <row r="12" spans="2:15" ht="18.75" customHeight="1">
      <c r="B12" s="157"/>
      <c r="C12" s="158"/>
      <c r="D12" s="158"/>
      <c r="E12" s="158"/>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4">
    <mergeCell ref="F2:H2"/>
    <mergeCell ref="G6:H6"/>
    <mergeCell ref="B10:C10"/>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tabSelected="1" view="pageLayout" zoomScale="90" zoomScaleNormal="115" zoomScalePageLayoutView="90" workbookViewId="0" topLeftCell="A16">
      <selection activeCell="B10" sqref="B10"/>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6</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SUM(M9,M10)</f>
        <v>0</v>
      </c>
      <c r="H6" s="156"/>
      <c r="O6" s="23"/>
    </row>
    <row r="7" spans="1:15" ht="15">
      <c r="A7" s="5"/>
      <c r="C7" s="9"/>
      <c r="D7" s="8"/>
      <c r="E7" s="9"/>
      <c r="F7" s="9"/>
      <c r="G7" s="9"/>
      <c r="H7" s="9"/>
      <c r="I7" s="9"/>
      <c r="J7" s="9"/>
      <c r="K7" s="9"/>
      <c r="O7" s="23"/>
    </row>
    <row r="8" spans="1:13" s="5" customFormat="1" ht="79.5" customHeight="1">
      <c r="A8" s="49" t="s">
        <v>46</v>
      </c>
      <c r="B8" s="49" t="s">
        <v>81</v>
      </c>
      <c r="C8" s="49" t="s">
        <v>73</v>
      </c>
      <c r="D8" s="50" t="s">
        <v>68</v>
      </c>
      <c r="E8" s="51"/>
      <c r="F8" s="49" t="s">
        <v>104</v>
      </c>
      <c r="G8" s="49" t="s">
        <v>105</v>
      </c>
      <c r="H8" s="49" t="s">
        <v>81</v>
      </c>
      <c r="I8" s="49" t="s">
        <v>73</v>
      </c>
      <c r="J8" s="27" t="s">
        <v>169</v>
      </c>
      <c r="K8" s="49" t="s">
        <v>240</v>
      </c>
      <c r="L8" s="49" t="s">
        <v>108</v>
      </c>
      <c r="M8" s="49" t="s">
        <v>18</v>
      </c>
    </row>
    <row r="9" spans="1:13" ht="86.25" customHeight="1">
      <c r="A9" s="52" t="s">
        <v>3</v>
      </c>
      <c r="B9" s="67" t="s">
        <v>98</v>
      </c>
      <c r="C9" s="67" t="s">
        <v>99</v>
      </c>
      <c r="D9" s="60">
        <v>600</v>
      </c>
      <c r="E9" s="61" t="s">
        <v>49</v>
      </c>
      <c r="F9" s="56"/>
      <c r="G9" s="57"/>
      <c r="H9" s="57"/>
      <c r="I9" s="68" t="s">
        <v>145</v>
      </c>
      <c r="J9" s="57"/>
      <c r="K9" s="57"/>
      <c r="L9" s="62"/>
      <c r="M9" s="62">
        <f>ROUND(L9*ROUND(K9,2),2)</f>
        <v>0</v>
      </c>
    </row>
    <row r="10" spans="1:15" ht="96" customHeight="1">
      <c r="A10" s="52" t="s">
        <v>4</v>
      </c>
      <c r="B10" s="67" t="s">
        <v>100</v>
      </c>
      <c r="C10" s="67" t="s">
        <v>101</v>
      </c>
      <c r="D10" s="63">
        <v>400</v>
      </c>
      <c r="E10" s="61" t="s">
        <v>49</v>
      </c>
      <c r="F10" s="56"/>
      <c r="G10" s="52"/>
      <c r="H10" s="52"/>
      <c r="I10" s="52" t="s">
        <v>145</v>
      </c>
      <c r="J10" s="57"/>
      <c r="K10" s="57"/>
      <c r="L10" s="62"/>
      <c r="M10" s="62">
        <f>ROUND(L10*ROUND(K10,2),2)</f>
        <v>0</v>
      </c>
      <c r="O10" s="23"/>
    </row>
    <row r="11" spans="2:15" ht="15">
      <c r="B11" s="153"/>
      <c r="C11" s="154"/>
      <c r="O11" s="23"/>
    </row>
    <row r="12" spans="3:15" ht="23.25" customHeight="1">
      <c r="C12" s="16"/>
      <c r="D12" s="16"/>
      <c r="E12" s="16"/>
      <c r="O12" s="23"/>
    </row>
    <row r="13" spans="2:15" ht="18.75" customHeight="1">
      <c r="B13" s="157" t="s">
        <v>170</v>
      </c>
      <c r="C13" s="158"/>
      <c r="D13" s="158"/>
      <c r="E13" s="158"/>
      <c r="O13" s="23"/>
    </row>
    <row r="14" spans="2:15" ht="15">
      <c r="B14" s="17"/>
      <c r="O14" s="23"/>
    </row>
    <row r="15" spans="2:15" ht="15">
      <c r="B15" s="22"/>
      <c r="C15" s="24"/>
      <c r="O15" s="23"/>
    </row>
    <row r="16" ht="15" customHeight="1">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90" zoomScaleNormal="115" zoomScalePageLayoutView="90" workbookViewId="0" topLeftCell="A1">
      <selection activeCell="B9" sqref="B9"/>
    </sheetView>
  </sheetViews>
  <sheetFormatPr defaultColWidth="9.00390625" defaultRowHeight="12.75"/>
  <cols>
    <col min="1" max="1" width="5.125" style="23" customWidth="1"/>
    <col min="2" max="2" width="26.75390625" style="23" customWidth="1"/>
    <col min="3" max="3" width="37.75390625" style="23" customWidth="1"/>
    <col min="4" max="4" width="10.625" style="2" customWidth="1"/>
    <col min="5" max="5" width="12.875" style="23" customWidth="1"/>
    <col min="6" max="6" width="27.25390625" style="23" customWidth="1"/>
    <col min="7" max="7" width="17.625" style="23" customWidth="1"/>
    <col min="8" max="8" width="15.125" style="23" customWidth="1"/>
    <col min="9" max="9" width="20.37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7</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f>
        <v>0</v>
      </c>
      <c r="H6" s="156"/>
      <c r="O6" s="23"/>
    </row>
    <row r="7" spans="1:15" ht="15">
      <c r="A7" s="5"/>
      <c r="C7" s="9"/>
      <c r="D7" s="8"/>
      <c r="E7" s="9"/>
      <c r="F7" s="9"/>
      <c r="G7" s="9"/>
      <c r="H7" s="9"/>
      <c r="I7" s="9"/>
      <c r="J7" s="9"/>
      <c r="K7" s="9"/>
      <c r="O7" s="23"/>
    </row>
    <row r="8" spans="1:13" s="5" customFormat="1" ht="84" customHeight="1">
      <c r="A8" s="49" t="s">
        <v>46</v>
      </c>
      <c r="B8" s="49" t="s">
        <v>81</v>
      </c>
      <c r="C8" s="49" t="s">
        <v>73</v>
      </c>
      <c r="D8" s="50" t="s">
        <v>68</v>
      </c>
      <c r="E8" s="51"/>
      <c r="F8" s="49" t="s">
        <v>104</v>
      </c>
      <c r="G8" s="49" t="s">
        <v>105</v>
      </c>
      <c r="H8" s="49" t="s">
        <v>81</v>
      </c>
      <c r="I8" s="49" t="s">
        <v>73</v>
      </c>
      <c r="J8" s="27" t="s">
        <v>166</v>
      </c>
      <c r="K8" s="49" t="s">
        <v>138</v>
      </c>
      <c r="L8" s="49" t="s">
        <v>139</v>
      </c>
      <c r="M8" s="49" t="s">
        <v>18</v>
      </c>
    </row>
    <row r="9" spans="1:13" ht="130.5" customHeight="1">
      <c r="A9" s="52" t="s">
        <v>3</v>
      </c>
      <c r="B9" s="53" t="s">
        <v>173</v>
      </c>
      <c r="C9" s="53" t="s">
        <v>102</v>
      </c>
      <c r="D9" s="60">
        <v>150000</v>
      </c>
      <c r="E9" s="61" t="s">
        <v>103</v>
      </c>
      <c r="F9" s="56"/>
      <c r="G9" s="57"/>
      <c r="H9" s="57"/>
      <c r="I9" s="68" t="s">
        <v>140</v>
      </c>
      <c r="J9" s="57"/>
      <c r="K9" s="57"/>
      <c r="L9" s="62"/>
      <c r="M9" s="62">
        <f>ROUND(L9*ROUND(K9,2),2)</f>
        <v>0</v>
      </c>
    </row>
    <row r="10" spans="2:15" ht="15">
      <c r="B10" s="153"/>
      <c r="C10" s="154"/>
      <c r="O10" s="23"/>
    </row>
    <row r="11" spans="3:15" ht="23.25" customHeight="1">
      <c r="C11" s="16"/>
      <c r="D11" s="16"/>
      <c r="E11" s="16"/>
      <c r="O11" s="23"/>
    </row>
    <row r="12" spans="2:15" ht="18.75" customHeight="1">
      <c r="B12" s="157"/>
      <c r="C12" s="158"/>
      <c r="D12" s="158"/>
      <c r="E12" s="158"/>
      <c r="O12" s="23"/>
    </row>
    <row r="13" spans="2:15" ht="15">
      <c r="B13" s="17"/>
      <c r="O13" s="23"/>
    </row>
    <row r="14" spans="2:15" ht="15">
      <c r="B14" s="22"/>
      <c r="C14" s="24"/>
      <c r="O14" s="23"/>
    </row>
    <row r="15" ht="15" customHeight="1">
      <c r="O15" s="23"/>
    </row>
    <row r="16" ht="15">
      <c r="O16" s="23"/>
    </row>
    <row r="17" ht="15">
      <c r="O17" s="23"/>
    </row>
    <row r="18" ht="15">
      <c r="O18" s="23"/>
    </row>
    <row r="19" ht="15">
      <c r="O19" s="23"/>
    </row>
    <row r="20" ht="15">
      <c r="O20" s="23"/>
    </row>
    <row r="21" ht="15">
      <c r="O21" s="23"/>
    </row>
    <row r="22" ht="15">
      <c r="O22" s="23"/>
    </row>
    <row r="23" ht="15">
      <c r="O23" s="23"/>
    </row>
    <row r="24" ht="15">
      <c r="O24" s="23"/>
    </row>
    <row r="25" ht="15">
      <c r="O25" s="23"/>
    </row>
    <row r="26" ht="15">
      <c r="O26" s="23"/>
    </row>
    <row r="27" ht="15">
      <c r="O27" s="23"/>
    </row>
    <row r="28" ht="15">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sheetData>
  <sheetProtection/>
  <mergeCells count="4">
    <mergeCell ref="F2:H2"/>
    <mergeCell ref="G6:H6"/>
    <mergeCell ref="B10:C10"/>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68"/>
  <sheetViews>
    <sheetView showGridLines="0" view="pageLayout" zoomScale="90" zoomScaleNormal="115" zoomScalePageLayoutView="90" workbookViewId="0" topLeftCell="A7">
      <selection activeCell="B14" sqref="B14"/>
    </sheetView>
  </sheetViews>
  <sheetFormatPr defaultColWidth="9.00390625" defaultRowHeight="12.75"/>
  <cols>
    <col min="1" max="1" width="5.125" style="23" customWidth="1"/>
    <col min="2" max="2" width="36.00390625" style="23" customWidth="1"/>
    <col min="3" max="3" width="37.75390625" style="23" customWidth="1"/>
    <col min="4" max="4" width="10.625" style="2" customWidth="1"/>
    <col min="5" max="5" width="12.875" style="23" customWidth="1"/>
    <col min="6" max="6" width="19.25390625" style="23" customWidth="1"/>
    <col min="7" max="7" width="17.625" style="23" customWidth="1"/>
    <col min="8" max="8" width="15.125" style="23" customWidth="1"/>
    <col min="9" max="9" width="25.625" style="23" customWidth="1"/>
    <col min="10" max="13" width="15.25390625" style="23" customWidth="1"/>
    <col min="14" max="14" width="15.875" style="23" customWidth="1"/>
    <col min="15" max="15" width="15.875" style="4" customWidth="1"/>
    <col min="16" max="16" width="15.875" style="23" customWidth="1"/>
    <col min="17" max="18" width="14.25390625" style="23" customWidth="1"/>
    <col min="19" max="19" width="15.25390625" style="23" customWidth="1"/>
    <col min="20" max="16384" width="9.125" style="23" customWidth="1"/>
  </cols>
  <sheetData>
    <row r="1" spans="2:18" ht="15">
      <c r="B1" s="1" t="str">
        <f>'formularz oferty'!D4</f>
        <v>DFP.271.132.2020.DB</v>
      </c>
      <c r="J1" s="3"/>
      <c r="L1" s="3" t="s">
        <v>63</v>
      </c>
      <c r="M1" s="3"/>
      <c r="Q1" s="1"/>
      <c r="R1" s="1"/>
    </row>
    <row r="2" spans="6:8" ht="15">
      <c r="F2" s="148"/>
      <c r="G2" s="148"/>
      <c r="H2" s="148"/>
    </row>
    <row r="3" spans="10:13" ht="15">
      <c r="J3" s="3"/>
      <c r="L3" s="3" t="s">
        <v>67</v>
      </c>
      <c r="M3" s="3"/>
    </row>
    <row r="4" spans="2:15" ht="15">
      <c r="B4" s="5" t="s">
        <v>15</v>
      </c>
      <c r="C4" s="7">
        <v>8</v>
      </c>
      <c r="D4" s="8"/>
      <c r="E4" s="9"/>
      <c r="F4" s="10" t="s">
        <v>20</v>
      </c>
      <c r="G4" s="9"/>
      <c r="H4" s="7"/>
      <c r="I4" s="9"/>
      <c r="J4" s="9"/>
      <c r="K4" s="9"/>
      <c r="L4" s="9"/>
      <c r="M4" s="9"/>
      <c r="O4" s="23"/>
    </row>
    <row r="5" spans="2:15" ht="15">
      <c r="B5" s="5"/>
      <c r="C5" s="7"/>
      <c r="D5" s="8"/>
      <c r="E5" s="9"/>
      <c r="F5" s="10"/>
      <c r="G5" s="9"/>
      <c r="H5" s="7"/>
      <c r="I5" s="9"/>
      <c r="J5" s="9"/>
      <c r="K5" s="9"/>
      <c r="L5" s="9"/>
      <c r="M5" s="9"/>
      <c r="O5" s="23"/>
    </row>
    <row r="6" spans="1:15" ht="15">
      <c r="A6" s="5"/>
      <c r="B6" s="5"/>
      <c r="C6" s="11"/>
      <c r="D6" s="8"/>
      <c r="E6" s="9"/>
      <c r="F6" s="12" t="s">
        <v>2</v>
      </c>
      <c r="G6" s="155">
        <f>SUM(M9:M14)</f>
        <v>0</v>
      </c>
      <c r="H6" s="156"/>
      <c r="O6" s="23"/>
    </row>
    <row r="7" spans="1:15" ht="15">
      <c r="A7" s="5"/>
      <c r="C7" s="9"/>
      <c r="D7" s="8"/>
      <c r="E7" s="9"/>
      <c r="F7" s="9"/>
      <c r="G7" s="9"/>
      <c r="H7" s="9"/>
      <c r="I7" s="9"/>
      <c r="J7" s="9"/>
      <c r="K7" s="9"/>
      <c r="O7" s="23"/>
    </row>
    <row r="8" spans="1:13" s="5" customFormat="1" ht="79.5" customHeight="1">
      <c r="A8" s="49" t="s">
        <v>46</v>
      </c>
      <c r="B8" s="49" t="s">
        <v>81</v>
      </c>
      <c r="C8" s="49" t="s">
        <v>73</v>
      </c>
      <c r="D8" s="50" t="s">
        <v>68</v>
      </c>
      <c r="E8" s="51"/>
      <c r="F8" s="49" t="s">
        <v>104</v>
      </c>
      <c r="G8" s="49" t="s">
        <v>105</v>
      </c>
      <c r="H8" s="49" t="s">
        <v>81</v>
      </c>
      <c r="I8" s="49" t="s">
        <v>73</v>
      </c>
      <c r="J8" s="27" t="s">
        <v>169</v>
      </c>
      <c r="K8" s="49" t="s">
        <v>243</v>
      </c>
      <c r="L8" s="49" t="s">
        <v>186</v>
      </c>
      <c r="M8" s="49" t="s">
        <v>18</v>
      </c>
    </row>
    <row r="9" spans="1:13" ht="61.5" customHeight="1">
      <c r="A9" s="52" t="s">
        <v>3</v>
      </c>
      <c r="B9" s="70" t="s">
        <v>109</v>
      </c>
      <c r="C9" s="66" t="s">
        <v>174</v>
      </c>
      <c r="D9" s="71">
        <v>26400</v>
      </c>
      <c r="E9" s="57" t="s">
        <v>49</v>
      </c>
      <c r="F9" s="67"/>
      <c r="G9" s="57"/>
      <c r="H9" s="57"/>
      <c r="I9" s="68" t="s">
        <v>146</v>
      </c>
      <c r="J9" s="57"/>
      <c r="K9" s="57"/>
      <c r="L9" s="62"/>
      <c r="M9" s="62">
        <f aca="true" t="shared" si="0" ref="M9:M14">ROUND(L9*ROUND(K9,2),2)</f>
        <v>0</v>
      </c>
    </row>
    <row r="10" spans="1:15" ht="54" customHeight="1">
      <c r="A10" s="52" t="s">
        <v>4</v>
      </c>
      <c r="B10" s="70" t="s">
        <v>111</v>
      </c>
      <c r="C10" s="70" t="s">
        <v>112</v>
      </c>
      <c r="D10" s="61">
        <v>4500</v>
      </c>
      <c r="E10" s="57" t="s">
        <v>49</v>
      </c>
      <c r="F10" s="67"/>
      <c r="G10" s="52"/>
      <c r="H10" s="52"/>
      <c r="I10" s="52" t="s">
        <v>147</v>
      </c>
      <c r="J10" s="57"/>
      <c r="K10" s="57"/>
      <c r="L10" s="62"/>
      <c r="M10" s="62">
        <f t="shared" si="0"/>
        <v>0</v>
      </c>
      <c r="O10" s="23"/>
    </row>
    <row r="11" spans="1:13" s="40" customFormat="1" ht="29.25" customHeight="1">
      <c r="A11" s="52" t="s">
        <v>5</v>
      </c>
      <c r="B11" s="70" t="s">
        <v>175</v>
      </c>
      <c r="C11" s="70"/>
      <c r="D11" s="61">
        <v>1000</v>
      </c>
      <c r="E11" s="72" t="s">
        <v>49</v>
      </c>
      <c r="F11" s="67"/>
      <c r="G11" s="52"/>
      <c r="H11" s="52"/>
      <c r="I11" s="52"/>
      <c r="J11" s="57"/>
      <c r="K11" s="57"/>
      <c r="L11" s="62"/>
      <c r="M11" s="62">
        <f t="shared" si="0"/>
        <v>0</v>
      </c>
    </row>
    <row r="12" spans="1:13" s="40" customFormat="1" ht="27.75" customHeight="1">
      <c r="A12" s="52" t="s">
        <v>6</v>
      </c>
      <c r="B12" s="70" t="s">
        <v>176</v>
      </c>
      <c r="C12" s="70"/>
      <c r="D12" s="61">
        <v>200</v>
      </c>
      <c r="E12" s="57" t="s">
        <v>49</v>
      </c>
      <c r="F12" s="67"/>
      <c r="G12" s="52"/>
      <c r="H12" s="52"/>
      <c r="I12" s="52"/>
      <c r="J12" s="57"/>
      <c r="K12" s="57"/>
      <c r="L12" s="62"/>
      <c r="M12" s="62">
        <f t="shared" si="0"/>
        <v>0</v>
      </c>
    </row>
    <row r="13" spans="1:15" ht="131.25" customHeight="1">
      <c r="A13" s="52" t="s">
        <v>41</v>
      </c>
      <c r="B13" s="69" t="s">
        <v>177</v>
      </c>
      <c r="C13" s="69" t="s">
        <v>113</v>
      </c>
      <c r="D13" s="61">
        <v>36000</v>
      </c>
      <c r="E13" s="57" t="s">
        <v>49</v>
      </c>
      <c r="F13" s="67"/>
      <c r="G13" s="52"/>
      <c r="H13" s="52"/>
      <c r="I13" s="52" t="s">
        <v>148</v>
      </c>
      <c r="J13" s="57"/>
      <c r="K13" s="57"/>
      <c r="L13" s="62"/>
      <c r="M13" s="62">
        <f t="shared" si="0"/>
        <v>0</v>
      </c>
      <c r="O13" s="23"/>
    </row>
    <row r="14" spans="1:15" ht="122.25" customHeight="1">
      <c r="A14" s="52" t="s">
        <v>48</v>
      </c>
      <c r="B14" s="69" t="s">
        <v>178</v>
      </c>
      <c r="C14" s="69" t="s">
        <v>114</v>
      </c>
      <c r="D14" s="64">
        <v>4800</v>
      </c>
      <c r="E14" s="61" t="s">
        <v>49</v>
      </c>
      <c r="F14" s="56"/>
      <c r="G14" s="52"/>
      <c r="H14" s="52"/>
      <c r="I14" s="52" t="s">
        <v>148</v>
      </c>
      <c r="J14" s="57"/>
      <c r="K14" s="57"/>
      <c r="L14" s="62"/>
      <c r="M14" s="62">
        <f t="shared" si="0"/>
        <v>0</v>
      </c>
      <c r="O14" s="23"/>
    </row>
    <row r="15" spans="2:15" ht="15">
      <c r="B15" s="161"/>
      <c r="C15" s="162"/>
      <c r="O15" s="23"/>
    </row>
    <row r="16" spans="1:15" ht="21.75" customHeight="1">
      <c r="A16" s="73" t="s">
        <v>180</v>
      </c>
      <c r="B16" s="73"/>
      <c r="C16" s="73"/>
      <c r="D16" s="73"/>
      <c r="E16" s="73"/>
      <c r="F16" s="73"/>
      <c r="G16" s="73"/>
      <c r="H16" s="43"/>
      <c r="I16" s="43"/>
      <c r="O16" s="23"/>
    </row>
    <row r="17" spans="1:7" s="40" customFormat="1" ht="18" customHeight="1">
      <c r="A17" s="148" t="s">
        <v>179</v>
      </c>
      <c r="B17" s="148"/>
      <c r="C17" s="148"/>
      <c r="D17" s="148"/>
      <c r="E17" s="148"/>
      <c r="F17" s="148"/>
      <c r="G17" s="148"/>
    </row>
    <row r="18" spans="1:5" s="40" customFormat="1" ht="18" customHeight="1">
      <c r="A18" s="148" t="s">
        <v>115</v>
      </c>
      <c r="B18" s="148"/>
      <c r="C18" s="148"/>
      <c r="D18" s="16"/>
      <c r="E18" s="16"/>
    </row>
    <row r="19" spans="1:15" ht="17.25" customHeight="1">
      <c r="A19" s="159" t="s">
        <v>116</v>
      </c>
      <c r="B19" s="159"/>
      <c r="C19" s="159"/>
      <c r="D19" s="74"/>
      <c r="E19" s="74"/>
      <c r="O19" s="23"/>
    </row>
    <row r="20" spans="2:15" ht="49.5" customHeight="1">
      <c r="B20" s="163"/>
      <c r="C20" s="164"/>
      <c r="D20" s="164"/>
      <c r="E20" s="164"/>
      <c r="F20" s="164"/>
      <c r="O20" s="23"/>
    </row>
    <row r="21" spans="2:15" ht="15">
      <c r="B21" s="28"/>
      <c r="C21" s="29"/>
      <c r="D21" s="29"/>
      <c r="E21" s="30"/>
      <c r="F21" s="29"/>
      <c r="O21" s="23"/>
    </row>
    <row r="22" spans="2:15" ht="15" customHeight="1">
      <c r="B22" s="31"/>
      <c r="C22" s="29"/>
      <c r="D22" s="29"/>
      <c r="E22" s="30"/>
      <c r="F22" s="29"/>
      <c r="O22" s="23"/>
    </row>
    <row r="23" spans="2:15" ht="15">
      <c r="B23" s="29"/>
      <c r="C23" s="29"/>
      <c r="D23" s="29"/>
      <c r="E23" s="30"/>
      <c r="F23" s="29"/>
      <c r="O23" s="23"/>
    </row>
    <row r="24" spans="2:15" ht="15">
      <c r="B24" s="165"/>
      <c r="C24" s="166"/>
      <c r="D24" s="166"/>
      <c r="E24" s="166"/>
      <c r="F24" s="166"/>
      <c r="O24" s="23"/>
    </row>
    <row r="25" spans="2:15" ht="15">
      <c r="B25" s="75"/>
      <c r="C25" s="75"/>
      <c r="D25" s="75"/>
      <c r="E25" s="76"/>
      <c r="F25" s="77"/>
      <c r="O25" s="23"/>
    </row>
    <row r="26" spans="2:15" ht="15">
      <c r="B26" s="160"/>
      <c r="C26" s="160"/>
      <c r="D26" s="160"/>
      <c r="E26" s="160"/>
      <c r="F26" s="75"/>
      <c r="O26" s="23"/>
    </row>
    <row r="27" spans="2:15" ht="15">
      <c r="B27" s="32"/>
      <c r="C27" s="32"/>
      <c r="D27" s="33" t="e">
        <f>'część (8)'!G6:H6</f>
        <v>#VALUE!</v>
      </c>
      <c r="E27" s="34"/>
      <c r="F27" s="32"/>
      <c r="O27" s="23"/>
    </row>
    <row r="28" spans="2:15" ht="15">
      <c r="B28" s="36"/>
      <c r="C28" s="32"/>
      <c r="D28" s="32"/>
      <c r="E28" s="33"/>
      <c r="F28" s="34"/>
      <c r="O28" s="23"/>
    </row>
    <row r="29" ht="15">
      <c r="O29" s="23"/>
    </row>
    <row r="30" ht="15">
      <c r="O30" s="23"/>
    </row>
    <row r="31" ht="15">
      <c r="O31" s="23"/>
    </row>
    <row r="32" ht="15">
      <c r="O32" s="23"/>
    </row>
    <row r="33" ht="15">
      <c r="O33" s="23"/>
    </row>
    <row r="34" ht="15">
      <c r="O34" s="23"/>
    </row>
    <row r="35" ht="15">
      <c r="O35" s="23"/>
    </row>
    <row r="36" ht="15">
      <c r="O36" s="23"/>
    </row>
    <row r="37" ht="15">
      <c r="O37" s="23"/>
    </row>
    <row r="38" ht="15">
      <c r="O38" s="23"/>
    </row>
    <row r="39" ht="15">
      <c r="O39" s="23"/>
    </row>
    <row r="40" ht="15">
      <c r="O40" s="23"/>
    </row>
    <row r="41" ht="15">
      <c r="O41" s="23"/>
    </row>
    <row r="42" ht="15">
      <c r="O42" s="23"/>
    </row>
    <row r="43" ht="15">
      <c r="O43" s="23"/>
    </row>
    <row r="44" ht="15">
      <c r="O44" s="23"/>
    </row>
    <row r="45" ht="15">
      <c r="O45" s="23"/>
    </row>
    <row r="46" ht="15">
      <c r="O46" s="23"/>
    </row>
    <row r="47" ht="15">
      <c r="O47" s="23"/>
    </row>
    <row r="48" ht="15">
      <c r="O48" s="23"/>
    </row>
    <row r="49" ht="15">
      <c r="O49" s="23"/>
    </row>
    <row r="50" ht="15">
      <c r="O50" s="23"/>
    </row>
    <row r="51" ht="15">
      <c r="O51" s="23"/>
    </row>
    <row r="52" ht="15">
      <c r="O52" s="23"/>
    </row>
    <row r="53" ht="15">
      <c r="O53" s="23"/>
    </row>
    <row r="54" ht="15">
      <c r="O54" s="23"/>
    </row>
    <row r="55" ht="15">
      <c r="O55" s="23"/>
    </row>
    <row r="56" ht="15">
      <c r="O56" s="23"/>
    </row>
    <row r="57" ht="15">
      <c r="O57" s="23"/>
    </row>
    <row r="58" ht="15">
      <c r="O58" s="23"/>
    </row>
    <row r="59" ht="15">
      <c r="O59" s="23"/>
    </row>
    <row r="60" ht="15">
      <c r="O60" s="23"/>
    </row>
    <row r="61" ht="15">
      <c r="O61" s="23"/>
    </row>
    <row r="62" ht="15">
      <c r="O62" s="23"/>
    </row>
    <row r="63" ht="15">
      <c r="O63" s="23"/>
    </row>
    <row r="64" ht="15">
      <c r="O64" s="23"/>
    </row>
    <row r="65" ht="15">
      <c r="O65" s="23"/>
    </row>
    <row r="66" ht="15">
      <c r="O66" s="23"/>
    </row>
    <row r="67" ht="15">
      <c r="O67" s="23"/>
    </row>
    <row r="68" ht="15">
      <c r="O68" s="23"/>
    </row>
  </sheetData>
  <sheetProtection/>
  <mergeCells count="9">
    <mergeCell ref="A18:C18"/>
    <mergeCell ref="A19:C19"/>
    <mergeCell ref="B26:E26"/>
    <mergeCell ref="F2:H2"/>
    <mergeCell ref="G6:H6"/>
    <mergeCell ref="B15:C15"/>
    <mergeCell ref="B20:F20"/>
    <mergeCell ref="B24:F24"/>
    <mergeCell ref="A17:G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Dorota Bochenek</cp:lastModifiedBy>
  <cp:lastPrinted>2020-09-25T04:27:52Z</cp:lastPrinted>
  <dcterms:created xsi:type="dcterms:W3CDTF">2003-05-16T10:10:29Z</dcterms:created>
  <dcterms:modified xsi:type="dcterms:W3CDTF">2020-09-30T11:51:19Z</dcterms:modified>
  <cp:category/>
  <cp:version/>
  <cp:contentType/>
  <cp:contentStatus/>
</cp:coreProperties>
</file>