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owalczyk\Documents\__171 odczynniki i dzierżawa (1 cz)\171 modyfikacja\"/>
    </mc:Choice>
  </mc:AlternateContent>
  <bookViews>
    <workbookView xWindow="0" yWindow="0" windowWidth="28140" windowHeight="11595" activeTab="1"/>
  </bookViews>
  <sheets>
    <sheet name="Formularz oferty" sheetId="1" r:id="rId1"/>
    <sheet name="Zał. nr 1a" sheetId="2" r:id="rId2"/>
    <sheet name="Zał. nr 1b" sheetId="8" r:id="rId3"/>
    <sheet name="zał. nr 1c" sheetId="9" r:id="rId4"/>
  </sheets>
  <definedNames>
    <definedName name="_xlnm.Print_Area" localSheetId="2">'Zał. nr 1b'!$A$1:$D$49</definedName>
    <definedName name="_xlnm.Print_Area" localSheetId="3">'zał. nr 1c'!$A$1:$E$18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2" l="1"/>
  <c r="I25" i="2" l="1"/>
  <c r="I31" i="2"/>
  <c r="I37" i="2"/>
  <c r="I43" i="2"/>
  <c r="I49" i="2"/>
  <c r="I55" i="2"/>
  <c r="I67" i="2"/>
  <c r="I19" i="2"/>
  <c r="A1" i="2" l="1"/>
  <c r="A1" i="9" l="1"/>
  <c r="A1" i="8"/>
  <c r="I73" i="2" l="1"/>
  <c r="I11" i="2"/>
  <c r="I12" i="2"/>
  <c r="I13" i="2"/>
  <c r="I10" i="2"/>
  <c r="I14" i="2" s="1"/>
  <c r="I75" i="2" l="1"/>
  <c r="D20" i="1" s="1"/>
</calcChain>
</file>

<file path=xl/sharedStrings.xml><?xml version="1.0" encoding="utf-8"?>
<sst xmlns="http://schemas.openxmlformats.org/spreadsheetml/2006/main" count="266" uniqueCount="163">
  <si>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</si>
  <si>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</si>
  <si>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</si>
  <si>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</si>
  <si>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</si>
  <si>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</si>
  <si>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</si>
  <si>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</si>
  <si>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</si>
  <si>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</si>
  <si>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</si>
  <si>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</si>
  <si>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</si>
  <si>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</si>
  <si>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przedmiotu zamówienia za cenę:</t>
  </si>
  <si>
    <t>2.</t>
  </si>
  <si>
    <t>Oświadczamy, że termin płatności wynosi 60 dni.</t>
  </si>
  <si>
    <t>3.</t>
  </si>
  <si>
    <t>4.</t>
  </si>
  <si>
    <t>5.</t>
  </si>
  <si>
    <t>Oświadczamy, że zapoznaliśmy się ze specyfikacją istotnych warunków zamówienia wraz z jej załącznikami i nie wnosimy do niej zastrzeżeń oraz, że zdobyliśmy konieczne informacje do przygotowania oferty.</t>
  </si>
  <si>
    <t>6.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</si>
  <si>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</si>
  <si>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</si>
  <si>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</si>
  <si>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</si>
  <si>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</si>
  <si>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</si>
  <si>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</si>
  <si>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</si>
  <si>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</si>
  <si>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</si>
  <si>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</si>
  <si>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</si>
  <si>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</si>
  <si>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1a do specyfikacji</t>
  </si>
  <si>
    <t>załącznik nr ….. do umowy</t>
  </si>
  <si>
    <t>Przedmiot zamówienia</t>
  </si>
  <si>
    <t>Ilość</t>
  </si>
  <si>
    <t>Lp.</t>
  </si>
  <si>
    <t>Informacje dotyczące dzierżawionego urządzenia</t>
  </si>
  <si>
    <t>Czynsz dzierżawny brutto za 1 miesiąc</t>
  </si>
  <si>
    <t>Nazwa urządzenia</t>
  </si>
  <si>
    <t>Typ</t>
  </si>
  <si>
    <t xml:space="preserve">Nr seryjny </t>
  </si>
  <si>
    <t>(można wypełnić przy zawieraniu umowy)</t>
  </si>
  <si>
    <t>Rok produkcji</t>
  </si>
  <si>
    <t>Akcesoria</t>
  </si>
  <si>
    <t>Wartość</t>
  </si>
  <si>
    <t>Lp</t>
  </si>
  <si>
    <t>Nazwa oferowanego produktu</t>
  </si>
  <si>
    <t>Numer katalogowy (jeżli istnieje)</t>
  </si>
  <si>
    <t>Oferowana wielkość produktu*</t>
  </si>
  <si>
    <t>Cena brutto oferowanej ilości</t>
  </si>
  <si>
    <t>1</t>
  </si>
  <si>
    <t>2</t>
  </si>
  <si>
    <t>3</t>
  </si>
  <si>
    <t>4</t>
  </si>
  <si>
    <t>Oświadczamy, że zamówienie będziemy wykonywać do czasu wyczerpania kwoty wynagrodzenia umownego, jednak nie dłużej niż przez 36 miesięcy od dnia zawarcia umowy.</t>
  </si>
  <si>
    <t>LP</t>
  </si>
  <si>
    <t>Oświadczamy, że oferowane produktu są dopuszczone do obrotu i używania na terenie Polski zgodnie z ustawą z dnia 20 maja 2010 roku o wyrobach medycznych oraz posiadają ważne certyfikaty CE IVD.  Jednocześnie oświadczamy, że na każdorazowe wezwanie Zamawiającego przedstawimy dokumenty dopuszczające do obrotu i używania na terenie Polski.</t>
  </si>
  <si>
    <t>załącznik nr 1b do specyfikacji</t>
  </si>
  <si>
    <t xml:space="preserve">2.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</si>
  <si>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</si>
  <si>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</si>
  <si>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</si>
  <si>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</si>
  <si>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</si>
  <si>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</si>
  <si>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</si>
  <si>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</si>
  <si>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ARKUSZ CENOWY </t>
  </si>
  <si>
    <t xml:space="preserve">Ilość sztuk 
urządzenia </t>
  </si>
  <si>
    <t>Ilość miesięcy</t>
  </si>
  <si>
    <t>Przedmiot dzierżawy</t>
  </si>
  <si>
    <t>WYMAGANIA GRANICZNE</t>
  </si>
  <si>
    <t>Parametry wymagane</t>
  </si>
  <si>
    <t xml:space="preserve">1. </t>
  </si>
  <si>
    <t xml:space="preserve">3. </t>
  </si>
  <si>
    <t xml:space="preserve">*Uwaga!
Nie spełnienie któregokolwiek z wymagań granicznych przedstawionych w tabeli powyżej spowoduje odrzucenie oferty.
</t>
  </si>
  <si>
    <t>* Przez oferowaną wielkość produktu należy rozumieć sposób konfekcjonowania produktu tj. ilość sztuk/oznaczeń stanowiących jedno opakowanie zbiorcze, będące przedmiotem wyceny.
** 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*** Przez cenę jednostkową brutto należy rozumieć cenę za opakowanie stanowiące jedną całość, mogące być przedmiotem dostawy.</t>
  </si>
  <si>
    <t>Oferowana ilość**</t>
  </si>
  <si>
    <t>Cena jednostkowa brutto***</t>
  </si>
  <si>
    <t>RAZEM B:</t>
  </si>
  <si>
    <t>RAZEM A:</t>
  </si>
  <si>
    <t>Cena oferty brutto (A+B)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</si>
  <si>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</si>
  <si>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………………………………………………………………………………………………....................................................................
</t>
    </r>
    <r>
      <rPr>
        <i/>
        <sz val="8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</si>
  <si>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t>DFP.271.171.2020.KK</t>
  </si>
  <si>
    <t>Dostawa odczynników, materiałów kontrolnych, wszystkich materiałów eksploatacyjnych i zużywalnych oraz dzierżawa analizatorów kasetowych POCT.</t>
  </si>
  <si>
    <t xml:space="preserve">Dostawa odczynników, materiałów kontrolnych, wszystkich materiałów eksploatacyjnych i zużywalnych oraz dzierżawa analizatorów kasetowych POCT
</t>
  </si>
  <si>
    <t>Analizator kasetowy POCT</t>
  </si>
  <si>
    <t>8.</t>
  </si>
  <si>
    <t>załącznik nr 1c do specyfikacji</t>
  </si>
  <si>
    <t xml:space="preserve">Szacunkowa ilość łącznie wykonanych oznaczeń
(badań pacjentów + kontrola jakości)
w okresie  36 miesięcy
</t>
  </si>
  <si>
    <t xml:space="preserve">225 000 badań pacjentów
30 000 badań kontroli jakości </t>
  </si>
  <si>
    <t>Dostawa odczynników, materiałów kontrolnych, wszystkich materiałów eksploatacyjnych i zużywalnych oraz dzierżawa analizatorów kasetowych POCT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</si>
  <si>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</si>
  <si>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</si>
  <si>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</si>
  <si>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</si>
  <si>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</si>
  <si>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</si>
  <si>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</si>
  <si>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</si>
  <si>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</si>
  <si>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</si>
  <si>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</si>
  <si>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</si>
  <si>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</si>
  <si>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</si>
  <si>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>Analizatory nie starsze niż z 2019 roku</t>
  </si>
  <si>
    <t>Analizatory badań pilnych, gotowe do pracy 24h/dobę</t>
  </si>
  <si>
    <t xml:space="preserve">Analizatory pracujące w oparciu o odczynniki konfekcjonowane w formie pakietów odczynnikowych ze zintegrowanym pojemnikiem na ścieki </t>
  </si>
  <si>
    <t>Możliwość wielokrotnej deinstalacji i ponownej instalacji zarówno pakietów odczynnikowych jak również kaset zawierających elektrody pomiarowe bez utraty testów.</t>
  </si>
  <si>
    <t>Automatyczna kalibracja wszystkich parametrów</t>
  </si>
  <si>
    <t>Automatyczne monitorowanie stanu odczynników i materiałów zużywalnych</t>
  </si>
  <si>
    <t>Możliwość zamiany używanych pakietów odczynnikowych oraz kaset z elektrodami pomiędzy analizatorami</t>
  </si>
  <si>
    <t xml:space="preserve">Komunikacja (oprogramowanie) w języku polskim. </t>
  </si>
  <si>
    <t>Wbudowana drukarka</t>
  </si>
  <si>
    <t>Dwukierunkowe połączenie analizatorów z LIS Zakładu Diagnostyki SU (przyjmowanie zleceń, wysyłanie wyników badań)</t>
  </si>
  <si>
    <t>Możliwość oznaczenia osmolarności badanej próbki</t>
  </si>
  <si>
    <t>Możliwość oznaczenia wapnia zjonizowanego od wartości 0,1 mmol/l</t>
  </si>
  <si>
    <t>Łączny dobowy czas kalibracji oraz wszystkich automatycznych procedur konserwacyjnych poniżej 1 godziny</t>
  </si>
  <si>
    <t>Elektrody pomiarowe zintegrowane w formie kasety wymienianej niezależnie od pakietu odczynnikowego</t>
  </si>
  <si>
    <t>Uzyskanie wyniku (wszystkich parametrów) z objętości próbki nie większej niż 150 µl. Możliwość wykonania oznaczenia w trybie mikropróbki</t>
  </si>
  <si>
    <t>Automatyczna kontrola z płynów kontrolnych niezależnych od kalibratorów, materiały kontrolne na pokładzie analizatora z możliwością zaprogramowania dowolnego cyklu kontroli jakości na min. 7 dni</t>
  </si>
  <si>
    <t>Automatyczny program kontroli jakości</t>
  </si>
  <si>
    <t>Podanie próbki do aparatu bezpośrednio ze strzykawki lub kapilary bez dodatkowych adapterów</t>
  </si>
  <si>
    <t>Przegląd techniczny analizatorów 1 raz do roku (zgodnie z wymaganiami producenta analizatorów). Koszty z tym związane ponosi Wykonawca wraz materiałami potrzebnymi do przeglądu</t>
  </si>
  <si>
    <t>Czas analizy z wydrukiem do 3 min.</t>
  </si>
  <si>
    <t xml:space="preserve">Podłączenie wszystkich analizatorów do posiadanego przez Zamawiającego programu zdalnego nadzoru nad analizatorami POCT </t>
  </si>
  <si>
    <t>Wykonawca zapewni możliwość zdalnego dostępu do oprogramowania serwerowego dla wyznaczonych pracowników Zamawiającego</t>
  </si>
  <si>
    <t>Dostarczane licencje na oprogramowanie nie mogą być ograniczone czasowo</t>
  </si>
  <si>
    <r>
      <t>Materiały kontrolne wykonywane codziennie</t>
    </r>
    <r>
      <rPr>
        <sz val="12"/>
        <color rgb="FFFF0000"/>
        <rFont val="Garamond"/>
        <family val="1"/>
        <charset val="238"/>
      </rPr>
      <t xml:space="preserve"> </t>
    </r>
    <r>
      <rPr>
        <sz val="12"/>
        <color theme="1"/>
        <rFont val="Garamond"/>
        <family val="1"/>
        <charset val="238"/>
      </rPr>
      <t>przynajmniej na trzech poziomach</t>
    </r>
  </si>
  <si>
    <t>Oceniana cecha/parametr</t>
  </si>
  <si>
    <t>Punktacja</t>
  </si>
  <si>
    <t>Możliwość oznaczania kreatyniny</t>
  </si>
  <si>
    <t>Czas uzyskania wyniku łącznie z wydrukiem do 1 minuty</t>
  </si>
  <si>
    <t>Możliwość mechanicznego usunięcia skrzepu z kasety elektrod</t>
  </si>
  <si>
    <t>Wbudowany czytnik kodów kreskowych</t>
  </si>
  <si>
    <t>Wbudowana bateria podtrzymująca pracę analizatora na min. 30 minut.</t>
  </si>
  <si>
    <t>TAK – 10 pkt
NIE – 0 pkt</t>
  </si>
  <si>
    <t>TAK – 5 pkt
NIE – 0 pkt</t>
  </si>
  <si>
    <r>
      <t xml:space="preserve">Potwierdzenie spełnienia
</t>
    </r>
    <r>
      <rPr>
        <b/>
        <sz val="12"/>
        <color rgb="FFFF0000"/>
        <rFont val="Times New Roman"/>
        <family val="1"/>
        <charset val="238"/>
      </rPr>
      <t>(należy wpisać TAK lub NIE)</t>
    </r>
  </si>
  <si>
    <t>Parametry w kryterium oceny „JAKOŚĆ”</t>
  </si>
  <si>
    <t>Odczynniki, materiały kontrolne, wszystkie materiały eksploatacyjne i zużywalne konieczne do oznaczania parametrów krytycznych pH, pCO2, pO2, Hb, COHb, glukoza, mleczany, bilirubina, potas, sód, wapń, chlorki</t>
  </si>
  <si>
    <t>Cena oferty brutto:</t>
  </si>
  <si>
    <t xml:space="preserve">WYMAGANIA W ZAKRESIE ZAGADNIEŃ INFORMATYCZNYCH 
</t>
  </si>
  <si>
    <t xml:space="preserve">Dwustronna komunikacja analizatorów z laboratoryjnym systemem informatycznym funkcjonujący w Zakładzie Diagnostyki Laboratoryjnej Szpitala Uniwersyteckiego (LSI)
a. Podłączenie, obsługa przyjęcia zlecenia i dystrybucji wyniku.
b. Dostarczenie (jeżeli to konieczne) interfejsów wymiany danych oraz (jeżeli to konieczne) licencji na ich użytkowanie.
</t>
  </si>
  <si>
    <t>Wszelkie koszty związane z integracją pomiędzy analizatorami a LSI ponosi Wykonawca.</t>
  </si>
  <si>
    <t>*Uwaga!
Nie spełnienie któregokolwiek z wymagań granicznych przedstawionych w tabeli powyżej spowoduje odrzucenie oferty.</t>
  </si>
  <si>
    <r>
      <t xml:space="preserve">Dostarczone analizatory muszą być podłączone do LSI bezpośrednio lub z wykorzystaniem serwera pośredniczącego </t>
    </r>
    <r>
      <rPr>
        <i/>
        <sz val="10"/>
        <color theme="1"/>
        <rFont val="Arial"/>
        <family val="2"/>
        <charset val="238"/>
      </rPr>
      <t>middleware.</t>
    </r>
  </si>
  <si>
    <t>W przypadku wykorzystania serwera pośredniczącego middleware konieczność jego dostawy i konfiguracji (serwer fizyczny z UPS lub serwer wirtualny uruchomiony na platformie VMWare Zamawiajacego).</t>
  </si>
  <si>
    <t xml:space="preserve">Świadczenie przez Wykonawcę asysty technicznej integracji w ramach której Wykonawca zobowiązany jest do:
a) usuwania błędów;
b) dostosowywania oprogramowania do zmieniających się przepisów prawnych;
c) konsultacji w zakresie dostarczonego systemu;
d) instalacji niezbędnych dla prawidłowego funkcjonowania systemu poprawek do zainstalowanej wersji oprogramowania;
</t>
  </si>
  <si>
    <t xml:space="preserve">Obsługa serwisowa systemu integracji w trybie 24/7 tj. przez 24 godziny na dobę i 365 dni w roku w zakresie: przyjęcia zgłoszenia, wskazania osoby prowadzącej, daty i godziny planowanego usunięcia usterki, zamknięcia zgłoszenia. Możliwość zgłaszania awarii systemu za pośrednictwem systemu HelpDesk Wykonawcy oraz telefonicznie
a) Podział błędów na kategorie
a. Krytyczny – niemożliwa praca w systemie;
b. Pilny – utrudniający, ograniczający pracę w systemie;
c. Zwykły – nie mający istotnego wpływu na  bieżącą pracę;
b) Różne czasy reakcji i usunięcia błędu w zależności od kategorii błędu
a. Krytyczny – reakcja 1 h od moment zgłoszenia, usunięcie błędu do 4 h
b. Pilny – reakcja 12 h od moment zgłoszenia, usunięcie błędu do 48 h
c. Zwykły- – reakcja 72 h od moment zgłoszenia, usunięcie błędu do 14 dni
</t>
  </si>
  <si>
    <t>Dostarczenie dokumentacji technicznej i procedur eksploatacyjnych dot. integracji.</t>
  </si>
  <si>
    <t>Możliwość konfiguracji analizatorów wraz z integracją w rozbudowanej strukturze organizacyjnej – wiele pracowni w wielu lokalizacjach.</t>
  </si>
  <si>
    <r>
      <t xml:space="preserve">Potwierdzenie spełnienia
</t>
    </r>
    <r>
      <rPr>
        <b/>
        <sz val="12"/>
        <color rgb="FFFF0000"/>
        <rFont val="Times New Roman"/>
        <family val="1"/>
        <charset val="238"/>
      </rPr>
      <t>(należy wpisać TAK lub NIE)*</t>
    </r>
  </si>
  <si>
    <t>Czynsz dzierżawny brutto (36 m-cy)</t>
  </si>
  <si>
    <t xml:space="preserve">(dostawa odczynników, materiałów  
i czynsz dzierżawny) </t>
  </si>
  <si>
    <r>
      <t xml:space="preserve">Dzierżawa urządzeń - analizatorów kasetowych POCT - </t>
    </r>
    <r>
      <rPr>
        <b/>
        <strike/>
        <sz val="12"/>
        <color rgb="FFFF0000"/>
        <rFont val="Times New Roman"/>
        <family val="1"/>
        <charset val="238"/>
      </rPr>
      <t>9</t>
    </r>
    <r>
      <rPr>
        <b/>
        <sz val="12"/>
        <rFont val="Times New Roman"/>
        <family val="1"/>
        <charset val="238"/>
      </rPr>
      <t xml:space="preserve"> 8 sztuk</t>
    </r>
  </si>
  <si>
    <r>
      <rPr>
        <strike/>
        <sz val="12"/>
        <color rgb="FFFF0000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 xml:space="preserve"> Analizatory parametrów krytycznych, parametry oznaczane: pH, pCO2, pO2, Hb, COHb, glukoza, mleczany, bilirubina, potas, sód, wapń, chlorki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</si>
</sst>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Garamond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Garamond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Garamond"/>
      <family val="1"/>
      <charset val="238"/>
    </font>
    <font>
      <sz val="12"/>
      <color theme="1"/>
      <name val="Garamond"/>
      <family val="1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trike/>
      <sz val="11"/>
      <color rgb="FFFF0000"/>
      <name val="Times New Roman"/>
      <family val="1"/>
      <charset val="238"/>
    </font>
    <font>
      <i/>
      <strike/>
      <sz val="11"/>
      <color rgb="FFFF0000"/>
      <name val="Times New Roman"/>
      <family val="1"/>
      <charset val="238"/>
    </font>
    <font>
      <b/>
      <strike/>
      <sz val="12"/>
      <color rgb="FFFF0000"/>
      <name val="Times New Roman"/>
      <family val="1"/>
      <charset val="238"/>
    </font>
    <font>
      <strike/>
      <sz val="12"/>
      <color rgb="FFFF0000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2" fillId="0" borderId="0"/>
    <xf numFmtId="165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9" fillId="0" borderId="0"/>
    <xf numFmtId="0" fontId="4" fillId="0" borderId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2" fillId="0" borderId="0">
      <alignment vertical="top"/>
    </xf>
    <xf numFmtId="0" fontId="1" fillId="0" borderId="0"/>
    <xf numFmtId="0" fontId="4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4" fillId="0" borderId="0"/>
    <xf numFmtId="0" fontId="9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4" fillId="0" borderId="0"/>
    <xf numFmtId="0" fontId="9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2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166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202">
    <xf numFmtId="0" fontId="0" fillId="0" borderId="0" xfId="0"/>
    <xf numFmtId="0" fontId="5" fillId="0" borderId="1" xfId="42" applyFont="1" applyFill="1" applyBorder="1" applyAlignment="1" applyProtection="1">
      <alignment horizontal="left" vertical="top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Alignment="1" applyProtection="1">
      <alignment horizontal="left" vertical="top" wrapText="1"/>
      <protection locked="0"/>
    </xf>
    <xf numFmtId="44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49" fontId="5" fillId="0" borderId="0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0" xfId="42" applyNumberFormat="1" applyFont="1" applyFill="1" applyAlignment="1" applyProtection="1">
      <alignment horizontal="left" vertical="top" wrapText="1"/>
      <protection locked="0"/>
    </xf>
    <xf numFmtId="49" fontId="5" fillId="0" borderId="1" xfId="42" applyNumberFormat="1" applyFont="1" applyFill="1" applyBorder="1" applyAlignment="1" applyProtection="1">
      <alignment horizontal="left" vertical="top" wrapText="1"/>
      <protection locked="0"/>
    </xf>
    <xf numFmtId="3" fontId="5" fillId="0" borderId="1" xfId="42" applyNumberFormat="1" applyFont="1" applyFill="1" applyBorder="1" applyAlignment="1" applyProtection="1">
      <alignment horizontal="right" vertical="top" wrapText="1"/>
      <protection locked="0"/>
    </xf>
    <xf numFmtId="0" fontId="6" fillId="0" borderId="0" xfId="42" applyFont="1" applyFill="1" applyAlignment="1" applyProtection="1">
      <alignment horizontal="left" vertical="center" wrapText="1"/>
      <protection locked="0"/>
    </xf>
    <xf numFmtId="0" fontId="2" fillId="0" borderId="0" xfId="42"/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1" fillId="3" borderId="5" xfId="42" applyFont="1" applyFill="1" applyBorder="1" applyAlignment="1">
      <alignment horizontal="left" vertical="top" wrapText="1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Alignment="1" applyProtection="1">
      <alignment horizontal="left" vertical="top" wrapText="1"/>
      <protection locked="0"/>
    </xf>
    <xf numFmtId="44" fontId="21" fillId="0" borderId="1" xfId="42" applyNumberFormat="1" applyFont="1" applyFill="1" applyBorder="1" applyAlignment="1">
      <alignment horizontal="left" vertical="top" wrapText="1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" fillId="0" borderId="0" xfId="42" applyAlignment="1">
      <alignment horizontal="left"/>
    </xf>
    <xf numFmtId="0" fontId="21" fillId="0" borderId="0" xfId="0" applyFont="1"/>
    <xf numFmtId="0" fontId="5" fillId="0" borderId="0" xfId="42" applyFont="1" applyFill="1" applyBorder="1" applyAlignment="1">
      <alignment horizontal="center" vertical="center" wrapText="1"/>
    </xf>
    <xf numFmtId="44" fontId="5" fillId="0" borderId="0" xfId="78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>
      <alignment horizontal="left" vertical="top" wrapText="1"/>
    </xf>
    <xf numFmtId="0" fontId="5" fillId="0" borderId="0" xfId="42" applyFont="1" applyAlignment="1">
      <alignment horizontal="left" vertical="top" wrapText="1"/>
    </xf>
    <xf numFmtId="0" fontId="5" fillId="0" borderId="0" xfId="42" applyFont="1" applyFill="1" applyBorder="1" applyAlignment="1">
      <alignment horizontal="left" vertical="top" wrapText="1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5" fillId="4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44" fontId="22" fillId="0" borderId="0" xfId="42" applyNumberFormat="1" applyFont="1" applyFill="1" applyBorder="1" applyAlignment="1" applyProtection="1">
      <alignment horizontal="right" vertical="top" wrapText="1" shrinkToFit="1"/>
      <protection locked="0"/>
    </xf>
    <xf numFmtId="3" fontId="21" fillId="0" borderId="0" xfId="42" applyNumberFormat="1" applyFont="1" applyFill="1" applyBorder="1" applyAlignment="1" applyProtection="1">
      <alignment horizontal="center" vertical="center" wrapText="1"/>
    </xf>
    <xf numFmtId="44" fontId="21" fillId="0" borderId="0" xfId="42" applyNumberFormat="1" applyFont="1" applyFill="1" applyBorder="1" applyAlignment="1">
      <alignment horizontal="left" vertical="top" wrapText="1"/>
    </xf>
    <xf numFmtId="0" fontId="5" fillId="0" borderId="0" xfId="42" applyFont="1"/>
    <xf numFmtId="3" fontId="21" fillId="0" borderId="1" xfId="42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0" xfId="42" applyFont="1" applyFill="1" applyBorder="1" applyAlignment="1">
      <alignment horizontal="left" vertical="top" wrapText="1"/>
    </xf>
    <xf numFmtId="0" fontId="21" fillId="0" borderId="0" xfId="42" applyFont="1" applyFill="1" applyBorder="1" applyAlignment="1">
      <alignment vertical="top"/>
    </xf>
    <xf numFmtId="0" fontId="21" fillId="0" borderId="0" xfId="42" applyFont="1" applyFill="1" applyBorder="1" applyAlignment="1">
      <alignment horizontal="center" vertical="top" wrapText="1"/>
    </xf>
    <xf numFmtId="0" fontId="25" fillId="0" borderId="0" xfId="42" applyFont="1"/>
    <xf numFmtId="0" fontId="26" fillId="0" borderId="0" xfId="0" applyFont="1"/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center" vertical="center" wrapText="1"/>
    </xf>
    <xf numFmtId="3" fontId="21" fillId="0" borderId="9" xfId="42" applyNumberFormat="1" applyFont="1" applyFill="1" applyBorder="1" applyAlignment="1" applyProtection="1">
      <alignment horizontal="center" vertical="center" wrapText="1"/>
    </xf>
    <xf numFmtId="0" fontId="5" fillId="0" borderId="0" xfId="42" applyFont="1" applyFill="1" applyAlignment="1" applyProtection="1">
      <alignment horizontal="right" vertical="top"/>
      <protection locked="0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0" fontId="2" fillId="0" borderId="0" xfId="42" applyAlignment="1">
      <alignment horizontal="left" vertical="top"/>
    </xf>
    <xf numFmtId="49" fontId="6" fillId="3" borderId="1" xfId="42" applyNumberFormat="1" applyFont="1" applyFill="1" applyBorder="1" applyAlignment="1" applyProtection="1">
      <alignment horizontal="left" vertical="top" wrapText="1"/>
      <protection locked="0"/>
    </xf>
    <xf numFmtId="49" fontId="5" fillId="3" borderId="2" xfId="42" applyNumberFormat="1" applyFont="1" applyFill="1" applyBorder="1" applyAlignment="1" applyProtection="1">
      <alignment horizontal="left" vertical="top" wrapText="1"/>
      <protection locked="0"/>
    </xf>
    <xf numFmtId="3" fontId="6" fillId="3" borderId="1" xfId="42" applyNumberFormat="1" applyFont="1" applyFill="1" applyBorder="1" applyAlignment="1" applyProtection="1">
      <alignment horizontal="right" vertical="top" wrapText="1"/>
      <protection locked="0"/>
    </xf>
    <xf numFmtId="3" fontId="5" fillId="0" borderId="10" xfId="42" applyNumberFormat="1" applyFont="1" applyFill="1" applyBorder="1" applyAlignment="1" applyProtection="1">
      <alignment horizontal="right" vertical="top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44" fontId="22" fillId="3" borderId="1" xfId="42" applyNumberFormat="1" applyFont="1" applyFill="1" applyBorder="1" applyAlignment="1">
      <alignment horizontal="center" vertical="center" wrapText="1"/>
    </xf>
    <xf numFmtId="44" fontId="21" fillId="3" borderId="1" xfId="42" applyNumberFormat="1" applyFont="1" applyFill="1" applyBorder="1" applyAlignment="1">
      <alignment horizontal="center" vertical="center" wrapText="1"/>
    </xf>
    <xf numFmtId="49" fontId="21" fillId="0" borderId="1" xfId="42" applyNumberFormat="1" applyFont="1" applyFill="1" applyBorder="1" applyAlignment="1" applyProtection="1">
      <alignment horizontal="center" vertical="center" wrapText="1"/>
      <protection locked="0"/>
    </xf>
    <xf numFmtId="44" fontId="21" fillId="0" borderId="1" xfId="4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42" applyFont="1" applyFill="1" applyBorder="1" applyAlignment="1" applyProtection="1">
      <alignment horizontal="center" vertical="center" wrapText="1"/>
      <protection locked="0"/>
    </xf>
    <xf numFmtId="0" fontId="6" fillId="0" borderId="0" xfId="42" applyFont="1" applyAlignment="1">
      <alignment horizontal="center"/>
    </xf>
    <xf numFmtId="0" fontId="21" fillId="0" borderId="0" xfId="0" applyFont="1" applyAlignment="1">
      <alignment vertical="top"/>
    </xf>
    <xf numFmtId="44" fontId="22" fillId="0" borderId="0" xfId="42" applyNumberFormat="1" applyFont="1" applyFill="1" applyBorder="1" applyAlignment="1">
      <alignment horizontal="center" vertical="center" wrapText="1"/>
    </xf>
    <xf numFmtId="44" fontId="21" fillId="0" borderId="0" xfId="42" applyNumberFormat="1" applyFont="1" applyFill="1" applyBorder="1" applyAlignment="1">
      <alignment horizontal="center" vertical="center" wrapText="1"/>
    </xf>
    <xf numFmtId="0" fontId="22" fillId="6" borderId="1" xfId="42" applyFont="1" applyFill="1" applyBorder="1" applyAlignment="1">
      <alignment horizontal="center" vertical="center" wrapText="1"/>
    </xf>
    <xf numFmtId="44" fontId="21" fillId="6" borderId="1" xfId="42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49" fontId="5" fillId="4" borderId="1" xfId="42" applyNumberFormat="1" applyFont="1" applyFill="1" applyBorder="1" applyAlignment="1" applyProtection="1">
      <alignment horizontal="center" vertical="center" wrapText="1"/>
    </xf>
    <xf numFmtId="44" fontId="31" fillId="0" borderId="0" xfId="42" applyNumberFormat="1" applyFont="1" applyFill="1" applyBorder="1" applyAlignment="1" applyProtection="1">
      <alignment horizontal="left" vertical="top" wrapText="1"/>
      <protection locked="0"/>
    </xf>
    <xf numFmtId="0" fontId="24" fillId="4" borderId="2" xfId="42" applyFont="1" applyFill="1" applyBorder="1" applyAlignment="1">
      <alignment horizontal="left" vertical="top" wrapText="1"/>
    </xf>
    <xf numFmtId="0" fontId="24" fillId="4" borderId="6" xfId="42" applyFont="1" applyFill="1" applyBorder="1" applyAlignment="1">
      <alignment horizontal="left" vertical="top" wrapText="1"/>
    </xf>
    <xf numFmtId="3" fontId="23" fillId="3" borderId="1" xfId="0" applyNumberFormat="1" applyFont="1" applyFill="1" applyBorder="1" applyAlignment="1">
      <alignment horizontal="right" vertical="center" wrapText="1"/>
    </xf>
    <xf numFmtId="44" fontId="22" fillId="7" borderId="1" xfId="42" applyNumberFormat="1" applyFont="1" applyFill="1" applyBorder="1" applyAlignment="1" applyProtection="1">
      <alignment horizontal="center" vertical="center" wrapText="1" shrinkToFit="1"/>
      <protection locked="0"/>
    </xf>
    <xf numFmtId="44" fontId="21" fillId="7" borderId="11" xfId="42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3" fillId="3" borderId="1" xfId="42" applyFont="1" applyFill="1" applyBorder="1" applyAlignment="1">
      <alignment horizontal="center" vertical="center" wrapText="1"/>
    </xf>
    <xf numFmtId="167" fontId="33" fillId="3" borderId="1" xfId="9" applyNumberFormat="1" applyFont="1" applyFill="1" applyBorder="1" applyAlignment="1">
      <alignment horizontal="center" vertical="center" wrapText="1"/>
    </xf>
    <xf numFmtId="0" fontId="33" fillId="3" borderId="1" xfId="42" applyFont="1" applyFill="1" applyBorder="1" applyAlignment="1" applyProtection="1">
      <alignment horizontal="center" vertical="center" wrapText="1"/>
      <protection locked="0"/>
    </xf>
    <xf numFmtId="0" fontId="33" fillId="3" borderId="1" xfId="42" applyFont="1" applyFill="1" applyBorder="1" applyAlignment="1">
      <alignment horizontal="center" vertical="center"/>
    </xf>
    <xf numFmtId="0" fontId="33" fillId="3" borderId="5" xfId="42" applyFont="1" applyFill="1" applyBorder="1" applyAlignment="1">
      <alignment horizontal="center" vertical="center" wrapText="1"/>
    </xf>
    <xf numFmtId="0" fontId="34" fillId="0" borderId="0" xfId="42" applyFont="1"/>
    <xf numFmtId="0" fontId="34" fillId="0" borderId="0" xfId="42" applyFont="1" applyFill="1" applyAlignment="1" applyProtection="1">
      <alignment horizontal="left" vertical="top"/>
      <protection locked="0"/>
    </xf>
    <xf numFmtId="0" fontId="35" fillId="0" borderId="0" xfId="0" applyFont="1"/>
    <xf numFmtId="0" fontId="35" fillId="0" borderId="0" xfId="0" applyFont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6" fillId="0" borderId="3" xfId="0" applyFont="1" applyBorder="1" applyAlignment="1">
      <alignment horizontal="justify" vertical="center" wrapText="1"/>
    </xf>
    <xf numFmtId="0" fontId="36" fillId="0" borderId="12" xfId="0" applyFont="1" applyBorder="1" applyAlignment="1">
      <alignment horizontal="justify" vertical="center" wrapText="1"/>
    </xf>
    <xf numFmtId="0" fontId="40" fillId="0" borderId="12" xfId="0" applyFont="1" applyBorder="1" applyAlignment="1">
      <alignment vertical="center" wrapText="1"/>
    </xf>
    <xf numFmtId="0" fontId="33" fillId="0" borderId="0" xfId="0" applyFont="1" applyFill="1" applyAlignment="1">
      <alignment horizontal="right" vertical="center"/>
    </xf>
    <xf numFmtId="0" fontId="34" fillId="0" borderId="0" xfId="42" applyFont="1" applyFill="1" applyAlignment="1" applyProtection="1">
      <alignment horizontal="right" vertical="top"/>
      <protection locked="0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44" fontId="27" fillId="3" borderId="1" xfId="42" applyNumberFormat="1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1" fillId="0" borderId="0" xfId="0" applyFont="1" applyAlignment="1">
      <alignment horizontal="center" vertical="top" wrapText="1"/>
    </xf>
    <xf numFmtId="0" fontId="42" fillId="0" borderId="1" xfId="0" applyFont="1" applyBorder="1" applyAlignment="1">
      <alignment horizontal="left" vertical="center" wrapText="1"/>
    </xf>
    <xf numFmtId="44" fontId="27" fillId="3" borderId="1" xfId="42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top" wrapText="1"/>
    </xf>
    <xf numFmtId="0" fontId="44" fillId="3" borderId="5" xfId="42" applyFont="1" applyFill="1" applyBorder="1" applyAlignment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vertical="top" wrapText="1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2" fillId="0" borderId="0" xfId="42" applyAlignment="1">
      <alignment horizontal="justify" vertical="top" wrapText="1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49" fontId="6" fillId="3" borderId="2" xfId="42" applyNumberFormat="1" applyFont="1" applyFill="1" applyBorder="1" applyAlignment="1" applyProtection="1">
      <alignment horizontal="left" vertical="top" wrapText="1"/>
      <protection locked="0"/>
    </xf>
    <xf numFmtId="49" fontId="6" fillId="3" borderId="5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6" xfId="42" applyNumberFormat="1" applyFont="1" applyFill="1" applyBorder="1" applyAlignment="1" applyProtection="1">
      <alignment horizontal="left" vertical="top" wrapText="1"/>
      <protection locked="0"/>
    </xf>
    <xf numFmtId="49" fontId="5" fillId="0" borderId="5" xfId="42" applyNumberFormat="1" applyFont="1" applyFill="1" applyBorder="1" applyAlignment="1" applyProtection="1">
      <alignment horizontal="left" vertical="top" wrapText="1"/>
      <protection locked="0"/>
    </xf>
    <xf numFmtId="0" fontId="29" fillId="0" borderId="0" xfId="42" applyFont="1" applyFill="1" applyBorder="1" applyAlignment="1" applyProtection="1">
      <alignment horizontal="justify" vertical="top" wrapText="1"/>
      <protection locked="0"/>
    </xf>
    <xf numFmtId="0" fontId="1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justify" wrapText="1"/>
      <protection locked="0"/>
    </xf>
    <xf numFmtId="0" fontId="5" fillId="0" borderId="0" xfId="42" applyFont="1" applyFill="1" applyAlignment="1" applyProtection="1">
      <alignment horizontal="justify" vertical="justify" wrapText="1"/>
      <protection locked="0"/>
    </xf>
    <xf numFmtId="0" fontId="5" fillId="3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top"/>
      <protection locked="0"/>
    </xf>
    <xf numFmtId="0" fontId="6" fillId="3" borderId="2" xfId="42" applyFont="1" applyFill="1" applyBorder="1" applyAlignment="1" applyProtection="1">
      <alignment horizontal="left" vertical="top" wrapText="1"/>
      <protection locked="0"/>
    </xf>
    <xf numFmtId="0" fontId="6" fillId="3" borderId="5" xfId="42" applyFont="1" applyFill="1" applyBorder="1" applyAlignment="1" applyProtection="1">
      <alignment horizontal="left" vertical="top" wrapText="1"/>
      <protection locked="0"/>
    </xf>
    <xf numFmtId="0" fontId="6" fillId="3" borderId="1" xfId="42" applyFont="1" applyFill="1" applyBorder="1" applyAlignment="1" applyProtection="1">
      <alignment horizontal="left" vertical="top" wrapText="1"/>
      <protection locked="0"/>
    </xf>
    <xf numFmtId="0" fontId="6" fillId="3" borderId="2" xfId="42" applyFont="1" applyFill="1" applyBorder="1" applyAlignment="1" applyProtection="1">
      <alignment horizontal="center" vertical="top" wrapText="1"/>
      <protection locked="0"/>
    </xf>
    <xf numFmtId="0" fontId="6" fillId="3" borderId="5" xfId="42" applyFont="1" applyFill="1" applyBorder="1" applyAlignment="1" applyProtection="1">
      <alignment horizontal="center" vertical="top" wrapText="1"/>
      <protection locked="0"/>
    </xf>
    <xf numFmtId="44" fontId="44" fillId="4" borderId="1" xfId="42" applyNumberFormat="1" applyFont="1" applyFill="1" applyBorder="1" applyAlignment="1">
      <alignment horizontal="left" vertical="center" wrapText="1"/>
    </xf>
    <xf numFmtId="44" fontId="44" fillId="0" borderId="1" xfId="42" applyNumberFormat="1" applyFont="1" applyFill="1" applyBorder="1" applyAlignment="1">
      <alignment horizontal="left" vertical="center" wrapText="1"/>
    </xf>
    <xf numFmtId="0" fontId="44" fillId="3" borderId="1" xfId="42" applyFont="1" applyFill="1" applyBorder="1" applyAlignment="1">
      <alignment horizontal="center" vertical="center"/>
    </xf>
    <xf numFmtId="0" fontId="44" fillId="3" borderId="2" xfId="42" applyFont="1" applyFill="1" applyBorder="1" applyAlignment="1">
      <alignment horizontal="left" vertical="center" wrapText="1"/>
    </xf>
    <xf numFmtId="0" fontId="44" fillId="3" borderId="1" xfId="42" applyFont="1" applyFill="1" applyBorder="1" applyAlignment="1">
      <alignment horizontal="center" vertical="center" wrapText="1"/>
    </xf>
    <xf numFmtId="0" fontId="44" fillId="4" borderId="1" xfId="42" applyFont="1" applyFill="1" applyBorder="1" applyAlignment="1">
      <alignment horizontal="center" vertical="center" wrapText="1"/>
    </xf>
    <xf numFmtId="0" fontId="21" fillId="3" borderId="4" xfId="42" applyFont="1" applyFill="1" applyBorder="1" applyAlignment="1">
      <alignment horizontal="center" vertical="center" wrapText="1"/>
    </xf>
    <xf numFmtId="0" fontId="21" fillId="3" borderId="7" xfId="42" applyFont="1" applyFill="1" applyBorder="1" applyAlignment="1">
      <alignment horizontal="center" vertical="center" wrapText="1"/>
    </xf>
    <xf numFmtId="0" fontId="21" fillId="3" borderId="8" xfId="42" applyFont="1" applyFill="1" applyBorder="1" applyAlignment="1">
      <alignment horizontal="center" vertical="center" wrapText="1"/>
    </xf>
    <xf numFmtId="0" fontId="21" fillId="4" borderId="4" xfId="42" applyFont="1" applyFill="1" applyBorder="1" applyAlignment="1">
      <alignment horizontal="center" vertical="center" wrapText="1"/>
    </xf>
    <xf numFmtId="0" fontId="21" fillId="4" borderId="7" xfId="42" applyFont="1" applyFill="1" applyBorder="1" applyAlignment="1">
      <alignment horizontal="center" vertical="center" wrapText="1"/>
    </xf>
    <xf numFmtId="0" fontId="21" fillId="4" borderId="8" xfId="42" applyFont="1" applyFill="1" applyBorder="1" applyAlignment="1">
      <alignment horizontal="center" vertical="center" wrapText="1"/>
    </xf>
    <xf numFmtId="44" fontId="21" fillId="4" borderId="1" xfId="42" applyNumberFormat="1" applyFont="1" applyFill="1" applyBorder="1" applyAlignment="1">
      <alignment horizontal="left" vertical="center" wrapText="1"/>
    </xf>
    <xf numFmtId="44" fontId="21" fillId="0" borderId="1" xfId="42" applyNumberFormat="1" applyFont="1" applyFill="1" applyBorder="1" applyAlignment="1">
      <alignment horizontal="left" vertical="center" wrapText="1"/>
    </xf>
    <xf numFmtId="16" fontId="21" fillId="3" borderId="1" xfId="42" applyNumberFormat="1" applyFont="1" applyFill="1" applyBorder="1" applyAlignment="1">
      <alignment vertical="center"/>
    </xf>
    <xf numFmtId="0" fontId="21" fillId="3" borderId="1" xfId="42" applyFont="1" applyFill="1" applyBorder="1" applyAlignment="1">
      <alignment vertical="center"/>
    </xf>
    <xf numFmtId="0" fontId="21" fillId="3" borderId="2" xfId="42" applyFont="1" applyFill="1" applyBorder="1" applyAlignment="1">
      <alignment horizontal="left" vertical="center" wrapText="1"/>
    </xf>
    <xf numFmtId="0" fontId="44" fillId="4" borderId="1" xfId="42" applyFont="1" applyFill="1" applyBorder="1" applyAlignment="1">
      <alignment horizontal="left" vertical="top" wrapText="1"/>
    </xf>
    <xf numFmtId="0" fontId="45" fillId="4" borderId="1" xfId="42" applyFont="1" applyFill="1" applyBorder="1" applyAlignment="1">
      <alignment horizontal="left" vertical="top" wrapText="1"/>
    </xf>
    <xf numFmtId="0" fontId="44" fillId="4" borderId="2" xfId="42" applyFont="1" applyFill="1" applyBorder="1" applyAlignment="1">
      <alignment horizontal="center" vertical="top" wrapText="1"/>
    </xf>
    <xf numFmtId="0" fontId="44" fillId="4" borderId="5" xfId="42" applyFont="1" applyFill="1" applyBorder="1" applyAlignment="1">
      <alignment horizontal="center" vertical="top" wrapText="1"/>
    </xf>
    <xf numFmtId="0" fontId="24" fillId="4" borderId="2" xfId="42" applyFont="1" applyFill="1" applyBorder="1" applyAlignment="1">
      <alignment horizontal="left" vertical="top" wrapText="1"/>
    </xf>
    <xf numFmtId="0" fontId="24" fillId="4" borderId="6" xfId="42" applyFont="1" applyFill="1" applyBorder="1" applyAlignment="1">
      <alignment horizontal="left" vertical="top" wrapText="1"/>
    </xf>
    <xf numFmtId="0" fontId="21" fillId="4" borderId="2" xfId="42" applyFont="1" applyFill="1" applyBorder="1" applyAlignment="1">
      <alignment horizontal="left" vertical="top" wrapText="1"/>
    </xf>
    <xf numFmtId="0" fontId="21" fillId="4" borderId="6" xfId="42" applyFont="1" applyFill="1" applyBorder="1" applyAlignment="1">
      <alignment horizontal="left" vertical="top" wrapText="1"/>
    </xf>
    <xf numFmtId="0" fontId="21" fillId="4" borderId="2" xfId="42" applyFont="1" applyFill="1" applyBorder="1" applyAlignment="1">
      <alignment horizontal="center" vertical="top" wrapText="1"/>
    </xf>
    <xf numFmtId="0" fontId="21" fillId="4" borderId="5" xfId="42" applyFont="1" applyFill="1" applyBorder="1" applyAlignment="1">
      <alignment horizontal="center" vertical="top" wrapText="1"/>
    </xf>
    <xf numFmtId="0" fontId="24" fillId="4" borderId="5" xfId="42" applyFont="1" applyFill="1" applyBorder="1" applyAlignment="1">
      <alignment horizontal="left" vertical="top" wrapText="1"/>
    </xf>
    <xf numFmtId="0" fontId="5" fillId="0" borderId="0" xfId="42" applyFont="1" applyFill="1" applyAlignment="1" applyProtection="1">
      <alignment horizontal="right" vertical="top"/>
      <protection locked="0"/>
    </xf>
    <xf numFmtId="44" fontId="21" fillId="4" borderId="5" xfId="42" applyNumberFormat="1" applyFont="1" applyFill="1" applyBorder="1" applyAlignment="1">
      <alignment horizontal="left" vertical="center" wrapText="1"/>
    </xf>
    <xf numFmtId="49" fontId="32" fillId="5" borderId="1" xfId="42" applyNumberFormat="1" applyFont="1" applyFill="1" applyBorder="1" applyAlignment="1" applyProtection="1">
      <alignment horizontal="center" vertical="center" wrapText="1"/>
    </xf>
    <xf numFmtId="49" fontId="5" fillId="4" borderId="0" xfId="42" applyNumberFormat="1" applyFont="1" applyFill="1" applyBorder="1" applyAlignment="1" applyProtection="1">
      <alignment horizontal="left" vertical="top" wrapText="1"/>
    </xf>
    <xf numFmtId="0" fontId="21" fillId="0" borderId="13" xfId="42" applyFont="1" applyFill="1" applyBorder="1" applyAlignment="1" applyProtection="1">
      <alignment horizontal="center" vertical="top" wrapText="1"/>
      <protection locked="0"/>
    </xf>
    <xf numFmtId="0" fontId="21" fillId="0" borderId="13" xfId="42" applyFont="1" applyFill="1" applyBorder="1" applyAlignment="1" applyProtection="1">
      <alignment horizontal="center" vertical="top"/>
      <protection locked="0"/>
    </xf>
    <xf numFmtId="0" fontId="21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Alignment="1" applyProtection="1">
      <alignment horizontal="left" vertical="top"/>
      <protection locked="0"/>
    </xf>
    <xf numFmtId="0" fontId="33" fillId="3" borderId="2" xfId="42" applyFont="1" applyFill="1" applyBorder="1" applyAlignment="1">
      <alignment horizontal="center" vertical="center" wrapText="1"/>
    </xf>
    <xf numFmtId="0" fontId="33" fillId="3" borderId="6" xfId="42" applyFont="1" applyFill="1" applyBorder="1" applyAlignment="1">
      <alignment horizontal="center" vertical="center" wrapText="1"/>
    </xf>
    <xf numFmtId="0" fontId="33" fillId="3" borderId="5" xfId="42" applyFont="1" applyFill="1" applyBorder="1" applyAlignment="1">
      <alignment horizontal="center" vertical="center" wrapText="1"/>
    </xf>
    <xf numFmtId="44" fontId="21" fillId="4" borderId="4" xfId="42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 vertical="top" wrapText="1"/>
    </xf>
    <xf numFmtId="0" fontId="34" fillId="0" borderId="0" xfId="42" applyFont="1" applyFill="1" applyAlignment="1" applyProtection="1">
      <alignment horizontal="right" vertical="top"/>
      <protection locked="0"/>
    </xf>
    <xf numFmtId="0" fontId="36" fillId="0" borderId="0" xfId="0" applyFont="1" applyAlignment="1">
      <alignment horizontal="center" vertical="center" wrapText="1"/>
    </xf>
    <xf numFmtId="0" fontId="34" fillId="0" borderId="0" xfId="42" applyFont="1" applyFill="1" applyAlignment="1" applyProtection="1">
      <alignment horizontal="left" vertical="top"/>
      <protection locked="0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</cellXfs>
  <cellStyles count="116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7"/>
  <sheetViews>
    <sheetView topLeftCell="A4" zoomScale="90" zoomScaleNormal="90" workbookViewId="0">
      <selection activeCell="C20" sqref="C20"/>
    </sheetView>
  </sheetViews>
  <sheetFormatPr defaultRowHeight="15"/>
  <cols>
    <col min="1" max="1" width="4.5703125" customWidth="1"/>
    <col min="2" max="2" width="3.28515625" customWidth="1"/>
    <col min="3" max="3" width="26.28515625" customWidth="1"/>
    <col min="4" max="4" width="45.42578125" customWidth="1"/>
    <col min="5" max="5" width="30.5703125" customWidth="1"/>
  </cols>
  <sheetData>
    <row r="1" spans="3:5">
      <c r="C1" s="2"/>
      <c r="D1" s="2"/>
      <c r="E1" s="5" t="s">
        <v>0</v>
      </c>
    </row>
    <row r="2" spans="3:5">
      <c r="C2" s="7"/>
      <c r="D2" s="7" t="s">
        <v>1</v>
      </c>
      <c r="E2" s="7"/>
    </row>
    <row r="4" spans="3:5" ht="16.5" customHeight="1">
      <c r="C4" s="6" t="s">
        <v>2</v>
      </c>
      <c r="D4" s="24" t="s">
        <v>88</v>
      </c>
      <c r="E4" s="54"/>
    </row>
    <row r="5" spans="3:5">
      <c r="D5" s="55"/>
      <c r="E5" s="55"/>
    </row>
    <row r="6" spans="3:5" ht="34.5" customHeight="1">
      <c r="C6" s="6" t="s">
        <v>3</v>
      </c>
      <c r="D6" s="146" t="s">
        <v>89</v>
      </c>
      <c r="E6" s="146"/>
    </row>
    <row r="8" spans="3:5">
      <c r="C8" s="57" t="s">
        <v>4</v>
      </c>
      <c r="D8" s="149"/>
      <c r="E8" s="135"/>
    </row>
    <row r="9" spans="3:5">
      <c r="C9" s="1" t="s">
        <v>5</v>
      </c>
      <c r="D9" s="150"/>
      <c r="E9" s="151"/>
    </row>
    <row r="10" spans="3:5">
      <c r="C10" s="57" t="s">
        <v>6</v>
      </c>
      <c r="D10" s="147"/>
      <c r="E10" s="148"/>
    </row>
    <row r="11" spans="3:5">
      <c r="C11" s="57" t="s">
        <v>7</v>
      </c>
      <c r="D11" s="147"/>
      <c r="E11" s="148"/>
    </row>
    <row r="12" spans="3:5">
      <c r="C12" s="57" t="s">
        <v>8</v>
      </c>
      <c r="D12" s="147"/>
      <c r="E12" s="148"/>
    </row>
    <row r="13" spans="3:5">
      <c r="C13" s="57" t="s">
        <v>9</v>
      </c>
      <c r="D13" s="147"/>
      <c r="E13" s="148"/>
    </row>
    <row r="14" spans="3:5">
      <c r="C14" s="57" t="s">
        <v>10</v>
      </c>
      <c r="D14" s="147"/>
      <c r="E14" s="148"/>
    </row>
    <row r="15" spans="3:5">
      <c r="C15" s="57" t="s">
        <v>11</v>
      </c>
      <c r="D15" s="147"/>
      <c r="E15" s="148"/>
    </row>
    <row r="16" spans="3:5">
      <c r="C16" s="57" t="s">
        <v>12</v>
      </c>
      <c r="D16" s="147"/>
      <c r="E16" s="148"/>
    </row>
    <row r="17" spans="2:5">
      <c r="B17" s="2"/>
      <c r="C17" s="2"/>
      <c r="D17" s="4"/>
      <c r="E17" s="10"/>
    </row>
    <row r="18" spans="2:5">
      <c r="B18" s="6" t="s">
        <v>13</v>
      </c>
      <c r="C18" s="129" t="s">
        <v>14</v>
      </c>
      <c r="D18" s="128"/>
      <c r="E18" s="11"/>
    </row>
    <row r="19" spans="2:5">
      <c r="B19" s="2"/>
      <c r="C19" s="2"/>
      <c r="D19" s="3"/>
      <c r="E19" s="11"/>
    </row>
    <row r="20" spans="2:5" ht="24">
      <c r="B20" s="20"/>
      <c r="C20" s="124" t="s">
        <v>147</v>
      </c>
      <c r="D20" s="113">
        <f>'Zał. nr 1a'!I75</f>
        <v>0</v>
      </c>
      <c r="E20" s="83" t="s">
        <v>160</v>
      </c>
    </row>
    <row r="21" spans="2:5">
      <c r="B21" s="20"/>
      <c r="C21" s="31"/>
      <c r="D21" s="31"/>
      <c r="E21" s="12"/>
    </row>
    <row r="22" spans="2:5" ht="71.25" customHeight="1">
      <c r="B22" s="63" t="s">
        <v>62</v>
      </c>
      <c r="C22" s="131" t="s">
        <v>87</v>
      </c>
      <c r="D22" s="132"/>
      <c r="E22" s="132"/>
    </row>
    <row r="23" spans="2:5">
      <c r="B23" s="6" t="s">
        <v>17</v>
      </c>
      <c r="C23" s="128" t="s">
        <v>16</v>
      </c>
      <c r="D23" s="129"/>
      <c r="E23" s="130"/>
    </row>
    <row r="24" spans="2:5" ht="32.25" customHeight="1">
      <c r="B24" s="63" t="s">
        <v>63</v>
      </c>
      <c r="C24" s="127" t="s">
        <v>58</v>
      </c>
      <c r="D24" s="127"/>
      <c r="E24" s="127"/>
    </row>
    <row r="25" spans="2:5" ht="45.75" customHeight="1">
      <c r="B25" s="56" t="s">
        <v>64</v>
      </c>
      <c r="C25" s="133" t="s">
        <v>60</v>
      </c>
      <c r="D25" s="133"/>
      <c r="E25" s="133"/>
    </row>
    <row r="26" spans="2:5" ht="33.75" customHeight="1">
      <c r="B26" s="63" t="s">
        <v>65</v>
      </c>
      <c r="C26" s="131" t="s">
        <v>20</v>
      </c>
      <c r="D26" s="134"/>
      <c r="E26" s="134"/>
    </row>
    <row r="27" spans="2:5">
      <c r="B27" s="56" t="s">
        <v>66</v>
      </c>
      <c r="C27" s="143" t="s">
        <v>22</v>
      </c>
      <c r="D27" s="144"/>
      <c r="E27" s="144"/>
    </row>
    <row r="28" spans="2:5" ht="33.75" customHeight="1">
      <c r="B28" s="63" t="s">
        <v>67</v>
      </c>
      <c r="C28" s="131" t="s">
        <v>23</v>
      </c>
      <c r="D28" s="134"/>
      <c r="E28" s="134"/>
    </row>
    <row r="29" spans="2:5" ht="32.25" customHeight="1">
      <c r="B29" s="56" t="s">
        <v>68</v>
      </c>
      <c r="C29" s="131" t="s">
        <v>24</v>
      </c>
      <c r="D29" s="131"/>
      <c r="E29" s="131"/>
    </row>
    <row r="30" spans="2:5">
      <c r="B30" s="63"/>
      <c r="C30" s="145" t="s">
        <v>86</v>
      </c>
      <c r="D30" s="145"/>
      <c r="E30" s="145"/>
    </row>
    <row r="31" spans="2:5" ht="25.5" customHeight="1">
      <c r="B31" s="56" t="s">
        <v>69</v>
      </c>
      <c r="C31" s="141" t="s">
        <v>25</v>
      </c>
      <c r="D31" s="142"/>
      <c r="E31" s="142"/>
    </row>
    <row r="32" spans="2:5">
      <c r="B32" s="63" t="s">
        <v>70</v>
      </c>
      <c r="C32" s="19" t="s">
        <v>26</v>
      </c>
      <c r="D32" s="3"/>
      <c r="E32" s="6"/>
    </row>
    <row r="33" spans="2:5">
      <c r="B33" s="14"/>
      <c r="C33" s="138" t="s">
        <v>27</v>
      </c>
      <c r="D33" s="139"/>
      <c r="E33" s="140"/>
    </row>
    <row r="34" spans="2:5">
      <c r="B34" s="2"/>
      <c r="C34" s="138" t="s">
        <v>28</v>
      </c>
      <c r="D34" s="140"/>
      <c r="E34" s="57"/>
    </row>
    <row r="35" spans="2:5">
      <c r="B35" s="2"/>
      <c r="C35" s="136"/>
      <c r="D35" s="137"/>
      <c r="E35" s="62"/>
    </row>
    <row r="36" spans="2:5">
      <c r="B36" s="2"/>
      <c r="C36" s="136"/>
      <c r="D36" s="137"/>
      <c r="E36" s="62"/>
    </row>
    <row r="37" spans="2:5">
      <c r="B37" s="2"/>
      <c r="C37" s="136"/>
      <c r="D37" s="137"/>
      <c r="E37" s="62"/>
    </row>
    <row r="38" spans="2:5">
      <c r="B38" s="2"/>
      <c r="C38" s="16" t="s">
        <v>29</v>
      </c>
      <c r="D38" s="16"/>
      <c r="E38" s="67"/>
    </row>
    <row r="39" spans="2:5">
      <c r="B39" s="2"/>
      <c r="C39" s="138" t="s">
        <v>30</v>
      </c>
      <c r="D39" s="139"/>
      <c r="E39" s="140"/>
    </row>
    <row r="40" spans="2:5">
      <c r="B40" s="2"/>
      <c r="C40" s="17" t="s">
        <v>28</v>
      </c>
      <c r="D40" s="15" t="s">
        <v>31</v>
      </c>
      <c r="E40" s="18" t="s">
        <v>32</v>
      </c>
    </row>
    <row r="41" spans="2:5">
      <c r="B41" s="2"/>
      <c r="C41" s="64"/>
      <c r="D41" s="65"/>
      <c r="E41" s="66"/>
    </row>
    <row r="42" spans="2:5">
      <c r="B42" s="2"/>
      <c r="C42" s="64"/>
      <c r="D42" s="65"/>
      <c r="E42" s="66"/>
    </row>
    <row r="43" spans="2:5">
      <c r="B43" s="2"/>
      <c r="C43" s="16"/>
      <c r="D43" s="16"/>
      <c r="E43" s="5"/>
    </row>
    <row r="44" spans="2:5">
      <c r="B44" s="2"/>
      <c r="C44" s="138" t="s">
        <v>33</v>
      </c>
      <c r="D44" s="139"/>
      <c r="E44" s="140"/>
    </row>
    <row r="45" spans="2:5">
      <c r="B45" s="2"/>
      <c r="C45" s="138" t="s">
        <v>34</v>
      </c>
      <c r="D45" s="140"/>
      <c r="E45" s="9"/>
    </row>
    <row r="46" spans="2:5">
      <c r="B46" s="2"/>
      <c r="C46" s="135"/>
      <c r="D46" s="135"/>
      <c r="E46" s="62"/>
    </row>
    <row r="47" spans="2:5">
      <c r="B47" s="2"/>
      <c r="C47" s="8"/>
      <c r="D47" s="13"/>
      <c r="E47" s="13"/>
    </row>
  </sheetData>
  <mergeCells count="30"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33:E33"/>
    <mergeCell ref="C31:E31"/>
    <mergeCell ref="C34:D34"/>
    <mergeCell ref="C28:E28"/>
    <mergeCell ref="C27:E27"/>
    <mergeCell ref="C30:E30"/>
    <mergeCell ref="C29:E29"/>
    <mergeCell ref="C46:D46"/>
    <mergeCell ref="C35:D35"/>
    <mergeCell ref="C36:D36"/>
    <mergeCell ref="C37:D37"/>
    <mergeCell ref="C39:E39"/>
    <mergeCell ref="C45:D45"/>
    <mergeCell ref="C44:E44"/>
    <mergeCell ref="C24:E24"/>
    <mergeCell ref="C23:E23"/>
    <mergeCell ref="C22:E22"/>
    <mergeCell ref="C25:E25"/>
    <mergeCell ref="C26:E26"/>
  </mergeCells>
  <pageMargins left="0.7" right="0.7" top="0.75" bottom="0.75" header="0.3" footer="0.3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31" zoomScale="70" zoomScaleNormal="70" workbookViewId="0">
      <selection activeCell="A17" sqref="A17:I17"/>
    </sheetView>
  </sheetViews>
  <sheetFormatPr defaultRowHeight="15"/>
  <cols>
    <col min="1" max="1" width="6.5703125" style="32" customWidth="1"/>
    <col min="2" max="2" width="47.28515625" style="32" customWidth="1"/>
    <col min="3" max="3" width="31.7109375" style="32" customWidth="1"/>
    <col min="4" max="4" width="30.140625" style="32" customWidth="1"/>
    <col min="5" max="5" width="19" style="32" customWidth="1"/>
    <col min="6" max="6" width="17.28515625" style="32" customWidth="1"/>
    <col min="7" max="7" width="13" style="32" customWidth="1"/>
    <col min="8" max="8" width="19.140625" style="32" customWidth="1"/>
    <col min="9" max="9" width="19.7109375" style="32" customWidth="1"/>
    <col min="10" max="16384" width="9.140625" style="32"/>
  </cols>
  <sheetData>
    <row r="1" spans="1:9">
      <c r="A1" s="187" t="str">
        <f>'Formularz oferty'!D4</f>
        <v>DFP.271.171.2020.KK</v>
      </c>
      <c r="B1" s="187"/>
      <c r="C1" s="45"/>
      <c r="D1" s="45"/>
      <c r="E1" s="45"/>
      <c r="F1" s="45"/>
      <c r="G1" s="180" t="s">
        <v>35</v>
      </c>
      <c r="H1" s="180"/>
      <c r="I1" s="180"/>
    </row>
    <row r="2" spans="1:9">
      <c r="A2" s="45"/>
      <c r="C2" s="75"/>
      <c r="D2" s="45"/>
      <c r="E2" s="45"/>
      <c r="F2" s="45"/>
      <c r="G2" s="180" t="s">
        <v>36</v>
      </c>
      <c r="H2" s="180"/>
      <c r="I2" s="180"/>
    </row>
    <row r="3" spans="1:9">
      <c r="A3" s="28"/>
      <c r="B3" s="45"/>
      <c r="C3" s="74" t="s">
        <v>71</v>
      </c>
      <c r="D3" s="27"/>
      <c r="E3" s="27"/>
      <c r="F3" s="27"/>
      <c r="G3" s="27"/>
      <c r="H3" s="27"/>
      <c r="I3" s="27"/>
    </row>
    <row r="4" spans="1:9" ht="11.25" customHeight="1">
      <c r="A4" s="30"/>
      <c r="B4" s="45"/>
      <c r="C4" s="58"/>
      <c r="D4" s="58"/>
      <c r="E4" s="58"/>
      <c r="F4" s="58"/>
      <c r="G4" s="58"/>
      <c r="H4" s="58"/>
      <c r="I4" s="58"/>
    </row>
    <row r="5" spans="1:9" ht="32.25" customHeight="1">
      <c r="A5" s="22"/>
      <c r="B5" s="184" t="s">
        <v>90</v>
      </c>
      <c r="C5" s="185"/>
      <c r="D5" s="186"/>
      <c r="E5" s="23"/>
      <c r="F5" s="23"/>
      <c r="G5" s="25"/>
      <c r="H5" s="21"/>
      <c r="I5" s="21"/>
    </row>
    <row r="6" spans="1:9" ht="74.25" customHeight="1">
      <c r="A6" s="89" t="s">
        <v>59</v>
      </c>
      <c r="B6" s="90" t="s">
        <v>37</v>
      </c>
      <c r="C6" s="125" t="s">
        <v>94</v>
      </c>
      <c r="D6" s="48"/>
      <c r="E6" s="33"/>
      <c r="F6" s="34"/>
      <c r="G6" s="34"/>
      <c r="H6" s="35"/>
      <c r="I6" s="35"/>
    </row>
    <row r="7" spans="1:9" ht="67.5" customHeight="1">
      <c r="A7" s="68">
        <v>1</v>
      </c>
      <c r="B7" s="81" t="s">
        <v>146</v>
      </c>
      <c r="C7" s="86" t="s">
        <v>95</v>
      </c>
      <c r="D7" s="69"/>
      <c r="E7" s="33"/>
      <c r="F7" s="34"/>
      <c r="G7" s="34"/>
      <c r="H7" s="36"/>
      <c r="I7" s="36"/>
    </row>
    <row r="8" spans="1:9" ht="15.75" customHeight="1">
      <c r="A8" s="47"/>
      <c r="B8" s="48"/>
      <c r="C8" s="49"/>
      <c r="D8" s="50"/>
      <c r="E8" s="33"/>
      <c r="F8" s="34"/>
      <c r="G8" s="34"/>
      <c r="H8" s="36"/>
      <c r="I8" s="36"/>
    </row>
    <row r="9" spans="1:9" ht="47.25">
      <c r="A9" s="91" t="s">
        <v>49</v>
      </c>
      <c r="B9" s="91" t="s">
        <v>37</v>
      </c>
      <c r="C9" s="92" t="s">
        <v>38</v>
      </c>
      <c r="D9" s="91" t="s">
        <v>50</v>
      </c>
      <c r="E9" s="91" t="s">
        <v>51</v>
      </c>
      <c r="F9" s="91" t="s">
        <v>52</v>
      </c>
      <c r="G9" s="91" t="s">
        <v>81</v>
      </c>
      <c r="H9" s="93" t="s">
        <v>82</v>
      </c>
      <c r="I9" s="93" t="s">
        <v>53</v>
      </c>
    </row>
    <row r="10" spans="1:9">
      <c r="A10" s="82" t="s">
        <v>54</v>
      </c>
      <c r="B10" s="59"/>
      <c r="C10" s="46"/>
      <c r="D10" s="38"/>
      <c r="E10" s="38"/>
      <c r="F10" s="38"/>
      <c r="G10" s="72"/>
      <c r="H10" s="73"/>
      <c r="I10" s="29">
        <f>ROUND(ROUND(G10,2)*H10,2)</f>
        <v>0</v>
      </c>
    </row>
    <row r="11" spans="1:9">
      <c r="A11" s="82" t="s">
        <v>55</v>
      </c>
      <c r="B11" s="59"/>
      <c r="C11" s="46"/>
      <c r="D11" s="38"/>
      <c r="E11" s="38"/>
      <c r="F11" s="38"/>
      <c r="G11" s="72"/>
      <c r="H11" s="73"/>
      <c r="I11" s="29">
        <f t="shared" ref="I11:I13" si="0">ROUND(ROUND(G11,2)*H11,2)</f>
        <v>0</v>
      </c>
    </row>
    <row r="12" spans="1:9">
      <c r="A12" s="82" t="s">
        <v>56</v>
      </c>
      <c r="B12" s="59"/>
      <c r="C12" s="46"/>
      <c r="D12" s="38"/>
      <c r="E12" s="38"/>
      <c r="F12" s="38"/>
      <c r="G12" s="72"/>
      <c r="H12" s="73"/>
      <c r="I12" s="29">
        <f t="shared" si="0"/>
        <v>0</v>
      </c>
    </row>
    <row r="13" spans="1:9" ht="15.75" thickBot="1">
      <c r="A13" s="82" t="s">
        <v>57</v>
      </c>
      <c r="B13" s="59"/>
      <c r="C13" s="46"/>
      <c r="D13" s="38"/>
      <c r="E13" s="38"/>
      <c r="F13" s="38"/>
      <c r="G13" s="72"/>
      <c r="H13" s="73"/>
      <c r="I13" s="29">
        <f t="shared" si="0"/>
        <v>0</v>
      </c>
    </row>
    <row r="14" spans="1:9" ht="33.75" customHeight="1" thickBot="1">
      <c r="A14" s="39"/>
      <c r="B14" s="40"/>
      <c r="C14" s="60"/>
      <c r="D14" s="41"/>
      <c r="E14" s="41"/>
      <c r="F14" s="41"/>
      <c r="G14" s="41"/>
      <c r="H14" s="87" t="s">
        <v>84</v>
      </c>
      <c r="I14" s="88">
        <f>SUM(I10:I13)</f>
        <v>0</v>
      </c>
    </row>
    <row r="15" spans="1:9" ht="66.75" customHeight="1">
      <c r="A15" s="183" t="s">
        <v>80</v>
      </c>
      <c r="B15" s="183"/>
      <c r="C15" s="183"/>
      <c r="D15" s="183"/>
      <c r="E15" s="183"/>
      <c r="F15" s="183"/>
      <c r="G15" s="183"/>
      <c r="H15" s="183"/>
      <c r="I15" s="183"/>
    </row>
    <row r="16" spans="1:9" ht="0.75" customHeight="1">
      <c r="A16" s="39"/>
      <c r="B16" s="40"/>
      <c r="C16" s="43"/>
      <c r="D16" s="41"/>
      <c r="E16" s="41"/>
      <c r="F16" s="41"/>
      <c r="G16" s="41"/>
      <c r="H16" s="42"/>
      <c r="I16" s="44"/>
    </row>
    <row r="17" spans="1:9" ht="26.25" customHeight="1">
      <c r="A17" s="182" t="s">
        <v>161</v>
      </c>
      <c r="B17" s="182"/>
      <c r="C17" s="182"/>
      <c r="D17" s="182"/>
      <c r="E17" s="182"/>
      <c r="F17" s="182"/>
      <c r="G17" s="182"/>
      <c r="H17" s="182"/>
      <c r="I17" s="182"/>
    </row>
    <row r="18" spans="1:9" ht="61.5" customHeight="1">
      <c r="A18" s="94" t="s">
        <v>39</v>
      </c>
      <c r="B18" s="91" t="s">
        <v>74</v>
      </c>
      <c r="C18" s="95" t="s">
        <v>73</v>
      </c>
      <c r="D18" s="188" t="s">
        <v>40</v>
      </c>
      <c r="E18" s="189"/>
      <c r="F18" s="190"/>
      <c r="G18" s="91" t="s">
        <v>72</v>
      </c>
      <c r="H18" s="91" t="s">
        <v>41</v>
      </c>
      <c r="I18" s="91" t="s">
        <v>159</v>
      </c>
    </row>
    <row r="19" spans="1:9" ht="15" customHeight="1">
      <c r="A19" s="167" t="s">
        <v>13</v>
      </c>
      <c r="B19" s="168" t="s">
        <v>91</v>
      </c>
      <c r="C19" s="158">
        <v>36</v>
      </c>
      <c r="D19" s="26" t="s">
        <v>42</v>
      </c>
      <c r="E19" s="175"/>
      <c r="F19" s="176"/>
      <c r="G19" s="161">
        <v>1</v>
      </c>
      <c r="H19" s="164">
        <v>0</v>
      </c>
      <c r="I19" s="165">
        <f>H19*C19*G19</f>
        <v>0</v>
      </c>
    </row>
    <row r="20" spans="1:9">
      <c r="A20" s="167"/>
      <c r="B20" s="168"/>
      <c r="C20" s="159"/>
      <c r="D20" s="26" t="s">
        <v>43</v>
      </c>
      <c r="E20" s="175"/>
      <c r="F20" s="176"/>
      <c r="G20" s="162"/>
      <c r="H20" s="164"/>
      <c r="I20" s="165"/>
    </row>
    <row r="21" spans="1:9" ht="15" customHeight="1">
      <c r="A21" s="167"/>
      <c r="B21" s="168"/>
      <c r="C21" s="159"/>
      <c r="D21" s="26" t="s">
        <v>44</v>
      </c>
      <c r="E21" s="173" t="s">
        <v>45</v>
      </c>
      <c r="F21" s="174"/>
      <c r="G21" s="162"/>
      <c r="H21" s="164"/>
      <c r="I21" s="165"/>
    </row>
    <row r="22" spans="1:9">
      <c r="A22" s="167"/>
      <c r="B22" s="168"/>
      <c r="C22" s="159"/>
      <c r="D22" s="26" t="s">
        <v>46</v>
      </c>
      <c r="E22" s="175"/>
      <c r="F22" s="176"/>
      <c r="G22" s="162"/>
      <c r="H22" s="181"/>
      <c r="I22" s="165"/>
    </row>
    <row r="23" spans="1:9">
      <c r="A23" s="167"/>
      <c r="B23" s="168"/>
      <c r="C23" s="159"/>
      <c r="D23" s="26" t="s">
        <v>47</v>
      </c>
      <c r="E23" s="175"/>
      <c r="F23" s="176"/>
      <c r="G23" s="162"/>
      <c r="H23" s="164"/>
      <c r="I23" s="165"/>
    </row>
    <row r="24" spans="1:9">
      <c r="A24" s="167"/>
      <c r="B24" s="168"/>
      <c r="C24" s="160"/>
      <c r="D24" s="26" t="s">
        <v>48</v>
      </c>
      <c r="E24" s="175"/>
      <c r="F24" s="176"/>
      <c r="G24" s="163"/>
      <c r="H24" s="164"/>
      <c r="I24" s="165"/>
    </row>
    <row r="25" spans="1:9">
      <c r="A25" s="166" t="s">
        <v>15</v>
      </c>
      <c r="B25" s="168" t="s">
        <v>91</v>
      </c>
      <c r="C25" s="158">
        <v>36</v>
      </c>
      <c r="D25" s="26" t="s">
        <v>42</v>
      </c>
      <c r="E25" s="175"/>
      <c r="F25" s="176"/>
      <c r="G25" s="161">
        <v>1</v>
      </c>
      <c r="H25" s="164">
        <v>0</v>
      </c>
      <c r="I25" s="165">
        <f t="shared" ref="I25" si="1">H25*C25*G25</f>
        <v>0</v>
      </c>
    </row>
    <row r="26" spans="1:9">
      <c r="A26" s="167"/>
      <c r="B26" s="168"/>
      <c r="C26" s="159"/>
      <c r="D26" s="26" t="s">
        <v>43</v>
      </c>
      <c r="E26" s="175"/>
      <c r="F26" s="176"/>
      <c r="G26" s="162"/>
      <c r="H26" s="164"/>
      <c r="I26" s="165"/>
    </row>
    <row r="27" spans="1:9" ht="15" customHeight="1">
      <c r="A27" s="167"/>
      <c r="B27" s="168"/>
      <c r="C27" s="159"/>
      <c r="D27" s="26" t="s">
        <v>44</v>
      </c>
      <c r="E27" s="173" t="s">
        <v>45</v>
      </c>
      <c r="F27" s="174"/>
      <c r="G27" s="162"/>
      <c r="H27" s="164"/>
      <c r="I27" s="165"/>
    </row>
    <row r="28" spans="1:9">
      <c r="A28" s="167"/>
      <c r="B28" s="168"/>
      <c r="C28" s="159"/>
      <c r="D28" s="26" t="s">
        <v>46</v>
      </c>
      <c r="E28" s="175"/>
      <c r="F28" s="176"/>
      <c r="G28" s="162"/>
      <c r="H28" s="164"/>
      <c r="I28" s="165"/>
    </row>
    <row r="29" spans="1:9">
      <c r="A29" s="167"/>
      <c r="B29" s="168"/>
      <c r="C29" s="159"/>
      <c r="D29" s="26" t="s">
        <v>47</v>
      </c>
      <c r="E29" s="175"/>
      <c r="F29" s="176"/>
      <c r="G29" s="162"/>
      <c r="H29" s="164"/>
      <c r="I29" s="165"/>
    </row>
    <row r="30" spans="1:9">
      <c r="A30" s="167"/>
      <c r="B30" s="168"/>
      <c r="C30" s="160"/>
      <c r="D30" s="26" t="s">
        <v>48</v>
      </c>
      <c r="E30" s="175"/>
      <c r="F30" s="176"/>
      <c r="G30" s="163"/>
      <c r="H30" s="164"/>
      <c r="I30" s="165"/>
    </row>
    <row r="31" spans="1:9" ht="15" customHeight="1">
      <c r="A31" s="166" t="s">
        <v>17</v>
      </c>
      <c r="B31" s="168" t="s">
        <v>91</v>
      </c>
      <c r="C31" s="158">
        <v>36</v>
      </c>
      <c r="D31" s="26" t="s">
        <v>42</v>
      </c>
      <c r="E31" s="175"/>
      <c r="F31" s="176"/>
      <c r="G31" s="161">
        <v>1</v>
      </c>
      <c r="H31" s="164">
        <v>0</v>
      </c>
      <c r="I31" s="165">
        <f t="shared" ref="I31" si="2">H31*C31*G31</f>
        <v>0</v>
      </c>
    </row>
    <row r="32" spans="1:9">
      <c r="A32" s="167"/>
      <c r="B32" s="168"/>
      <c r="C32" s="159"/>
      <c r="D32" s="26" t="s">
        <v>43</v>
      </c>
      <c r="E32" s="175"/>
      <c r="F32" s="176"/>
      <c r="G32" s="162"/>
      <c r="H32" s="164"/>
      <c r="I32" s="165"/>
    </row>
    <row r="33" spans="1:9" ht="15" customHeight="1">
      <c r="A33" s="167"/>
      <c r="B33" s="168"/>
      <c r="C33" s="159"/>
      <c r="D33" s="26" t="s">
        <v>44</v>
      </c>
      <c r="E33" s="173" t="s">
        <v>45</v>
      </c>
      <c r="F33" s="174"/>
      <c r="G33" s="162"/>
      <c r="H33" s="164"/>
      <c r="I33" s="165"/>
    </row>
    <row r="34" spans="1:9">
      <c r="A34" s="167"/>
      <c r="B34" s="168"/>
      <c r="C34" s="159"/>
      <c r="D34" s="26" t="s">
        <v>46</v>
      </c>
      <c r="E34" s="175"/>
      <c r="F34" s="176"/>
      <c r="G34" s="162"/>
      <c r="H34" s="164"/>
      <c r="I34" s="165"/>
    </row>
    <row r="35" spans="1:9">
      <c r="A35" s="167"/>
      <c r="B35" s="168"/>
      <c r="C35" s="159"/>
      <c r="D35" s="26" t="s">
        <v>47</v>
      </c>
      <c r="E35" s="175"/>
      <c r="F35" s="176"/>
      <c r="G35" s="162"/>
      <c r="H35" s="164"/>
      <c r="I35" s="165"/>
    </row>
    <row r="36" spans="1:9">
      <c r="A36" s="167"/>
      <c r="B36" s="168"/>
      <c r="C36" s="160"/>
      <c r="D36" s="26" t="s">
        <v>48</v>
      </c>
      <c r="E36" s="175"/>
      <c r="F36" s="176"/>
      <c r="G36" s="163"/>
      <c r="H36" s="164"/>
      <c r="I36" s="165"/>
    </row>
    <row r="37" spans="1:9">
      <c r="A37" s="166" t="s">
        <v>18</v>
      </c>
      <c r="B37" s="168" t="s">
        <v>91</v>
      </c>
      <c r="C37" s="158">
        <v>36</v>
      </c>
      <c r="D37" s="26" t="s">
        <v>42</v>
      </c>
      <c r="E37" s="175"/>
      <c r="F37" s="176"/>
      <c r="G37" s="161">
        <v>1</v>
      </c>
      <c r="H37" s="164">
        <v>0</v>
      </c>
      <c r="I37" s="165">
        <f t="shared" ref="I37" si="3">H37*C37*G37</f>
        <v>0</v>
      </c>
    </row>
    <row r="38" spans="1:9">
      <c r="A38" s="167"/>
      <c r="B38" s="168"/>
      <c r="C38" s="159"/>
      <c r="D38" s="26" t="s">
        <v>43</v>
      </c>
      <c r="E38" s="175"/>
      <c r="F38" s="176"/>
      <c r="G38" s="162"/>
      <c r="H38" s="164"/>
      <c r="I38" s="165"/>
    </row>
    <row r="39" spans="1:9" ht="15" customHeight="1">
      <c r="A39" s="167"/>
      <c r="B39" s="168"/>
      <c r="C39" s="159"/>
      <c r="D39" s="26" t="s">
        <v>44</v>
      </c>
      <c r="E39" s="173" t="s">
        <v>45</v>
      </c>
      <c r="F39" s="174"/>
      <c r="G39" s="162"/>
      <c r="H39" s="164"/>
      <c r="I39" s="165"/>
    </row>
    <row r="40" spans="1:9">
      <c r="A40" s="167"/>
      <c r="B40" s="168"/>
      <c r="C40" s="159"/>
      <c r="D40" s="26" t="s">
        <v>46</v>
      </c>
      <c r="E40" s="175"/>
      <c r="F40" s="176"/>
      <c r="G40" s="162"/>
      <c r="H40" s="164"/>
      <c r="I40" s="165"/>
    </row>
    <row r="41" spans="1:9">
      <c r="A41" s="167"/>
      <c r="B41" s="168"/>
      <c r="C41" s="159"/>
      <c r="D41" s="26" t="s">
        <v>47</v>
      </c>
      <c r="E41" s="175"/>
      <c r="F41" s="176"/>
      <c r="G41" s="162"/>
      <c r="H41" s="164"/>
      <c r="I41" s="165"/>
    </row>
    <row r="42" spans="1:9">
      <c r="A42" s="167"/>
      <c r="B42" s="168"/>
      <c r="C42" s="160"/>
      <c r="D42" s="26" t="s">
        <v>48</v>
      </c>
      <c r="E42" s="175"/>
      <c r="F42" s="176"/>
      <c r="G42" s="163"/>
      <c r="H42" s="164"/>
      <c r="I42" s="165"/>
    </row>
    <row r="43" spans="1:9" ht="15" customHeight="1">
      <c r="A43" s="166" t="s">
        <v>19</v>
      </c>
      <c r="B43" s="168" t="s">
        <v>91</v>
      </c>
      <c r="C43" s="158">
        <v>36</v>
      </c>
      <c r="D43" s="26" t="s">
        <v>42</v>
      </c>
      <c r="E43" s="175"/>
      <c r="F43" s="176"/>
      <c r="G43" s="161">
        <v>1</v>
      </c>
      <c r="H43" s="164">
        <v>0</v>
      </c>
      <c r="I43" s="165">
        <f t="shared" ref="I43" si="4">H43*C43*G43</f>
        <v>0</v>
      </c>
    </row>
    <row r="44" spans="1:9">
      <c r="A44" s="167"/>
      <c r="B44" s="168"/>
      <c r="C44" s="159"/>
      <c r="D44" s="26" t="s">
        <v>43</v>
      </c>
      <c r="E44" s="175"/>
      <c r="F44" s="176"/>
      <c r="G44" s="162"/>
      <c r="H44" s="164"/>
      <c r="I44" s="165"/>
    </row>
    <row r="45" spans="1:9" ht="15" customHeight="1">
      <c r="A45" s="167"/>
      <c r="B45" s="168"/>
      <c r="C45" s="159"/>
      <c r="D45" s="26" t="s">
        <v>44</v>
      </c>
      <c r="E45" s="173" t="s">
        <v>45</v>
      </c>
      <c r="F45" s="174"/>
      <c r="G45" s="162"/>
      <c r="H45" s="164"/>
      <c r="I45" s="165"/>
    </row>
    <row r="46" spans="1:9" ht="15" customHeight="1">
      <c r="A46" s="167"/>
      <c r="B46" s="168"/>
      <c r="C46" s="159"/>
      <c r="D46" s="26" t="s">
        <v>46</v>
      </c>
      <c r="E46" s="84"/>
      <c r="F46" s="85"/>
      <c r="G46" s="162"/>
      <c r="H46" s="164"/>
      <c r="I46" s="165"/>
    </row>
    <row r="47" spans="1:9">
      <c r="A47" s="167"/>
      <c r="B47" s="168"/>
      <c r="C47" s="159"/>
      <c r="D47" s="26" t="s">
        <v>47</v>
      </c>
      <c r="E47" s="175"/>
      <c r="F47" s="176"/>
      <c r="G47" s="162"/>
      <c r="H47" s="164"/>
      <c r="I47" s="165"/>
    </row>
    <row r="48" spans="1:9">
      <c r="A48" s="167"/>
      <c r="B48" s="168"/>
      <c r="C48" s="159"/>
      <c r="D48" s="26" t="s">
        <v>48</v>
      </c>
      <c r="E48" s="175"/>
      <c r="F48" s="176"/>
      <c r="G48" s="162"/>
      <c r="H48" s="164"/>
      <c r="I48" s="165"/>
    </row>
    <row r="49" spans="1:9">
      <c r="A49" s="166" t="s">
        <v>21</v>
      </c>
      <c r="B49" s="168" t="s">
        <v>91</v>
      </c>
      <c r="C49" s="158">
        <v>36</v>
      </c>
      <c r="D49" s="26" t="s">
        <v>42</v>
      </c>
      <c r="E49" s="175"/>
      <c r="F49" s="176"/>
      <c r="G49" s="161">
        <v>1</v>
      </c>
      <c r="H49" s="164">
        <v>0</v>
      </c>
      <c r="I49" s="165">
        <f t="shared" ref="I49" si="5">H49*C49*G49</f>
        <v>0</v>
      </c>
    </row>
    <row r="50" spans="1:9">
      <c r="A50" s="167"/>
      <c r="B50" s="168"/>
      <c r="C50" s="159"/>
      <c r="D50" s="26" t="s">
        <v>43</v>
      </c>
      <c r="E50" s="175"/>
      <c r="F50" s="176"/>
      <c r="G50" s="162"/>
      <c r="H50" s="164"/>
      <c r="I50" s="165"/>
    </row>
    <row r="51" spans="1:9" ht="15" customHeight="1">
      <c r="A51" s="167"/>
      <c r="B51" s="168"/>
      <c r="C51" s="159"/>
      <c r="D51" s="26" t="s">
        <v>44</v>
      </c>
      <c r="E51" s="173" t="s">
        <v>45</v>
      </c>
      <c r="F51" s="179"/>
      <c r="G51" s="162"/>
      <c r="H51" s="164"/>
      <c r="I51" s="165"/>
    </row>
    <row r="52" spans="1:9">
      <c r="A52" s="167"/>
      <c r="B52" s="168"/>
      <c r="C52" s="159"/>
      <c r="D52" s="26" t="s">
        <v>46</v>
      </c>
      <c r="E52" s="177"/>
      <c r="F52" s="178"/>
      <c r="G52" s="162"/>
      <c r="H52" s="164"/>
      <c r="I52" s="165"/>
    </row>
    <row r="53" spans="1:9">
      <c r="A53" s="167"/>
      <c r="B53" s="168"/>
      <c r="C53" s="159"/>
      <c r="D53" s="26" t="s">
        <v>47</v>
      </c>
      <c r="E53" s="177"/>
      <c r="F53" s="178"/>
      <c r="G53" s="162"/>
      <c r="H53" s="164"/>
      <c r="I53" s="165"/>
    </row>
    <row r="54" spans="1:9">
      <c r="A54" s="167"/>
      <c r="B54" s="168"/>
      <c r="C54" s="160"/>
      <c r="D54" s="26" t="s">
        <v>48</v>
      </c>
      <c r="E54" s="177"/>
      <c r="F54" s="178"/>
      <c r="G54" s="163"/>
      <c r="H54" s="191"/>
      <c r="I54" s="165"/>
    </row>
    <row r="55" spans="1:9" ht="15" customHeight="1">
      <c r="A55" s="166" t="s">
        <v>66</v>
      </c>
      <c r="B55" s="168" t="s">
        <v>91</v>
      </c>
      <c r="C55" s="158">
        <v>36</v>
      </c>
      <c r="D55" s="26" t="s">
        <v>42</v>
      </c>
      <c r="E55" s="175"/>
      <c r="F55" s="176"/>
      <c r="G55" s="161">
        <v>1</v>
      </c>
      <c r="H55" s="164">
        <v>0</v>
      </c>
      <c r="I55" s="165">
        <f t="shared" ref="I55" si="6">H55*C55*G55</f>
        <v>0</v>
      </c>
    </row>
    <row r="56" spans="1:9">
      <c r="A56" s="167"/>
      <c r="B56" s="168"/>
      <c r="C56" s="159"/>
      <c r="D56" s="26" t="s">
        <v>43</v>
      </c>
      <c r="E56" s="175"/>
      <c r="F56" s="176"/>
      <c r="G56" s="162"/>
      <c r="H56" s="164"/>
      <c r="I56" s="165"/>
    </row>
    <row r="57" spans="1:9" ht="15" customHeight="1">
      <c r="A57" s="167"/>
      <c r="B57" s="168"/>
      <c r="C57" s="159"/>
      <c r="D57" s="26" t="s">
        <v>44</v>
      </c>
      <c r="E57" s="173" t="s">
        <v>45</v>
      </c>
      <c r="F57" s="174"/>
      <c r="G57" s="162"/>
      <c r="H57" s="164"/>
      <c r="I57" s="165"/>
    </row>
    <row r="58" spans="1:9">
      <c r="A58" s="167"/>
      <c r="B58" s="168"/>
      <c r="C58" s="159"/>
      <c r="D58" s="26" t="s">
        <v>46</v>
      </c>
      <c r="E58" s="175"/>
      <c r="F58" s="176"/>
      <c r="G58" s="162"/>
      <c r="H58" s="164"/>
      <c r="I58" s="165"/>
    </row>
    <row r="59" spans="1:9">
      <c r="A59" s="167"/>
      <c r="B59" s="168"/>
      <c r="C59" s="159"/>
      <c r="D59" s="26" t="s">
        <v>47</v>
      </c>
      <c r="E59" s="175"/>
      <c r="F59" s="176"/>
      <c r="G59" s="162"/>
      <c r="H59" s="164"/>
      <c r="I59" s="165"/>
    </row>
    <row r="60" spans="1:9">
      <c r="A60" s="167"/>
      <c r="B60" s="168"/>
      <c r="C60" s="160"/>
      <c r="D60" s="26" t="s">
        <v>48</v>
      </c>
      <c r="E60" s="175"/>
      <c r="F60" s="176"/>
      <c r="G60" s="163"/>
      <c r="H60" s="164"/>
      <c r="I60" s="165"/>
    </row>
    <row r="61" spans="1:9">
      <c r="A61" s="166" t="s">
        <v>92</v>
      </c>
      <c r="B61" s="168" t="s">
        <v>91</v>
      </c>
      <c r="C61" s="158">
        <v>36</v>
      </c>
      <c r="D61" s="26" t="s">
        <v>42</v>
      </c>
      <c r="E61" s="175"/>
      <c r="F61" s="176"/>
      <c r="G61" s="161">
        <v>1</v>
      </c>
      <c r="H61" s="164">
        <v>0</v>
      </c>
      <c r="I61" s="165">
        <f t="shared" ref="I61" si="7">H61*C61*G61</f>
        <v>0</v>
      </c>
    </row>
    <row r="62" spans="1:9">
      <c r="A62" s="167"/>
      <c r="B62" s="168"/>
      <c r="C62" s="159"/>
      <c r="D62" s="26" t="s">
        <v>43</v>
      </c>
      <c r="E62" s="175"/>
      <c r="F62" s="176"/>
      <c r="G62" s="162"/>
      <c r="H62" s="164"/>
      <c r="I62" s="165"/>
    </row>
    <row r="63" spans="1:9" ht="15" customHeight="1">
      <c r="A63" s="167"/>
      <c r="B63" s="168"/>
      <c r="C63" s="159"/>
      <c r="D63" s="26" t="s">
        <v>44</v>
      </c>
      <c r="E63" s="173" t="s">
        <v>45</v>
      </c>
      <c r="F63" s="174"/>
      <c r="G63" s="162"/>
      <c r="H63" s="164"/>
      <c r="I63" s="165"/>
    </row>
    <row r="64" spans="1:9">
      <c r="A64" s="167"/>
      <c r="B64" s="168"/>
      <c r="C64" s="159"/>
      <c r="D64" s="26" t="s">
        <v>46</v>
      </c>
      <c r="E64" s="175"/>
      <c r="F64" s="176"/>
      <c r="G64" s="162"/>
      <c r="H64" s="164"/>
      <c r="I64" s="165"/>
    </row>
    <row r="65" spans="1:9">
      <c r="A65" s="167"/>
      <c r="B65" s="168"/>
      <c r="C65" s="159"/>
      <c r="D65" s="26" t="s">
        <v>47</v>
      </c>
      <c r="E65" s="175"/>
      <c r="F65" s="176"/>
      <c r="G65" s="162"/>
      <c r="H65" s="164"/>
      <c r="I65" s="165"/>
    </row>
    <row r="66" spans="1:9">
      <c r="A66" s="167"/>
      <c r="B66" s="168"/>
      <c r="C66" s="160"/>
      <c r="D66" s="26" t="s">
        <v>48</v>
      </c>
      <c r="E66" s="175"/>
      <c r="F66" s="176"/>
      <c r="G66" s="163"/>
      <c r="H66" s="164"/>
      <c r="I66" s="165"/>
    </row>
    <row r="67" spans="1:9" ht="15" customHeight="1">
      <c r="A67" s="154" t="s">
        <v>68</v>
      </c>
      <c r="B67" s="155" t="s">
        <v>91</v>
      </c>
      <c r="C67" s="156">
        <v>36</v>
      </c>
      <c r="D67" s="126" t="s">
        <v>42</v>
      </c>
      <c r="E67" s="169"/>
      <c r="F67" s="169"/>
      <c r="G67" s="157">
        <v>1</v>
      </c>
      <c r="H67" s="152">
        <v>0</v>
      </c>
      <c r="I67" s="153">
        <f t="shared" ref="I67" si="8">H67*C67*G67</f>
        <v>0</v>
      </c>
    </row>
    <row r="68" spans="1:9">
      <c r="A68" s="154"/>
      <c r="B68" s="155"/>
      <c r="C68" s="156"/>
      <c r="D68" s="126" t="s">
        <v>43</v>
      </c>
      <c r="E68" s="169"/>
      <c r="F68" s="169"/>
      <c r="G68" s="157"/>
      <c r="H68" s="152"/>
      <c r="I68" s="153"/>
    </row>
    <row r="69" spans="1:9" ht="15" customHeight="1">
      <c r="A69" s="154"/>
      <c r="B69" s="155"/>
      <c r="C69" s="156"/>
      <c r="D69" s="126" t="s">
        <v>44</v>
      </c>
      <c r="E69" s="170" t="s">
        <v>45</v>
      </c>
      <c r="F69" s="170"/>
      <c r="G69" s="157"/>
      <c r="H69" s="152"/>
      <c r="I69" s="153"/>
    </row>
    <row r="70" spans="1:9">
      <c r="A70" s="154"/>
      <c r="B70" s="155"/>
      <c r="C70" s="156"/>
      <c r="D70" s="126" t="s">
        <v>46</v>
      </c>
      <c r="E70" s="169"/>
      <c r="F70" s="169"/>
      <c r="G70" s="157"/>
      <c r="H70" s="152"/>
      <c r="I70" s="153"/>
    </row>
    <row r="71" spans="1:9">
      <c r="A71" s="154"/>
      <c r="B71" s="155"/>
      <c r="C71" s="156"/>
      <c r="D71" s="126" t="s">
        <v>47</v>
      </c>
      <c r="E71" s="169"/>
      <c r="F71" s="169"/>
      <c r="G71" s="157"/>
      <c r="H71" s="152"/>
      <c r="I71" s="153"/>
    </row>
    <row r="72" spans="1:9">
      <c r="A72" s="154"/>
      <c r="B72" s="155"/>
      <c r="C72" s="156"/>
      <c r="D72" s="126" t="s">
        <v>48</v>
      </c>
      <c r="E72" s="171"/>
      <c r="F72" s="172"/>
      <c r="G72" s="157"/>
      <c r="H72" s="152"/>
      <c r="I72" s="153"/>
    </row>
    <row r="73" spans="1:9" ht="31.5" customHeight="1">
      <c r="A73" s="52"/>
      <c r="B73" s="37"/>
      <c r="C73" s="53"/>
      <c r="D73" s="51"/>
      <c r="E73" s="51"/>
      <c r="F73" s="51"/>
      <c r="G73" s="51"/>
      <c r="H73" s="70" t="s">
        <v>83</v>
      </c>
      <c r="I73" s="71">
        <f>SUM(I19:I72)</f>
        <v>0</v>
      </c>
    </row>
    <row r="74" spans="1:9" ht="21" customHeight="1">
      <c r="A74" s="52"/>
      <c r="B74" s="37"/>
      <c r="C74" s="53"/>
      <c r="D74" s="51"/>
      <c r="E74" s="51"/>
      <c r="F74" s="51"/>
      <c r="G74" s="51"/>
      <c r="H74" s="77"/>
      <c r="I74" s="78"/>
    </row>
    <row r="75" spans="1:9" ht="38.25" customHeight="1">
      <c r="A75" s="52"/>
      <c r="B75" s="37"/>
      <c r="C75" s="53"/>
      <c r="D75" s="51"/>
      <c r="E75" s="51"/>
      <c r="H75" s="79" t="s">
        <v>85</v>
      </c>
      <c r="I75" s="80">
        <f>SUM(I14+I73)</f>
        <v>0</v>
      </c>
    </row>
  </sheetData>
  <mergeCells count="114">
    <mergeCell ref="H49:H54"/>
    <mergeCell ref="I49:I54"/>
    <mergeCell ref="A49:A54"/>
    <mergeCell ref="B49:B54"/>
    <mergeCell ref="C49:C54"/>
    <mergeCell ref="E63:F63"/>
    <mergeCell ref="E64:F64"/>
    <mergeCell ref="E65:F65"/>
    <mergeCell ref="E66:F66"/>
    <mergeCell ref="E50:F50"/>
    <mergeCell ref="E55:F55"/>
    <mergeCell ref="E56:F56"/>
    <mergeCell ref="E57:F57"/>
    <mergeCell ref="E58:F58"/>
    <mergeCell ref="E59:F59"/>
    <mergeCell ref="E60:F60"/>
    <mergeCell ref="E61:F61"/>
    <mergeCell ref="E62:F62"/>
    <mergeCell ref="H37:H42"/>
    <mergeCell ref="I37:I42"/>
    <mergeCell ref="A37:A42"/>
    <mergeCell ref="B37:B42"/>
    <mergeCell ref="C37:C42"/>
    <mergeCell ref="E40:F40"/>
    <mergeCell ref="E41:F41"/>
    <mergeCell ref="E42:F42"/>
    <mergeCell ref="H43:H48"/>
    <mergeCell ref="I43:I48"/>
    <mergeCell ref="A43:A48"/>
    <mergeCell ref="B43:B48"/>
    <mergeCell ref="C43:C48"/>
    <mergeCell ref="E43:F43"/>
    <mergeCell ref="E44:F44"/>
    <mergeCell ref="E45:F45"/>
    <mergeCell ref="E47:F47"/>
    <mergeCell ref="E37:F37"/>
    <mergeCell ref="H31:H36"/>
    <mergeCell ref="I31:I36"/>
    <mergeCell ref="A31:A36"/>
    <mergeCell ref="B31:B36"/>
    <mergeCell ref="C31:C36"/>
    <mergeCell ref="E31:F31"/>
    <mergeCell ref="E32:F32"/>
    <mergeCell ref="E33:F33"/>
    <mergeCell ref="E34:F34"/>
    <mergeCell ref="E35:F35"/>
    <mergeCell ref="E36:F36"/>
    <mergeCell ref="G31:G36"/>
    <mergeCell ref="G1:I1"/>
    <mergeCell ref="G2:I2"/>
    <mergeCell ref="H25:H30"/>
    <mergeCell ref="H19:H24"/>
    <mergeCell ref="I19:I24"/>
    <mergeCell ref="A17:I17"/>
    <mergeCell ref="A19:A24"/>
    <mergeCell ref="A25:A30"/>
    <mergeCell ref="B25:B30"/>
    <mergeCell ref="C25:C30"/>
    <mergeCell ref="A15:I15"/>
    <mergeCell ref="I25:I30"/>
    <mergeCell ref="B19:B24"/>
    <mergeCell ref="C19:C24"/>
    <mergeCell ref="B5:D5"/>
    <mergeCell ref="E19:F19"/>
    <mergeCell ref="A1:B1"/>
    <mergeCell ref="D18:F18"/>
    <mergeCell ref="G19:G24"/>
    <mergeCell ref="G25:G30"/>
    <mergeCell ref="E23:F23"/>
    <mergeCell ref="E24:F24"/>
    <mergeCell ref="E25:F25"/>
    <mergeCell ref="E26:F26"/>
    <mergeCell ref="E27:F27"/>
    <mergeCell ref="E28:F28"/>
    <mergeCell ref="E20:F20"/>
    <mergeCell ref="E21:F21"/>
    <mergeCell ref="E22:F22"/>
    <mergeCell ref="G37:G42"/>
    <mergeCell ref="G43:G48"/>
    <mergeCell ref="G49:G54"/>
    <mergeCell ref="E48:F48"/>
    <mergeCell ref="E49:F49"/>
    <mergeCell ref="E29:F29"/>
    <mergeCell ref="E30:F30"/>
    <mergeCell ref="E38:F38"/>
    <mergeCell ref="E39:F39"/>
    <mergeCell ref="E52:F52"/>
    <mergeCell ref="E51:F51"/>
    <mergeCell ref="E53:F53"/>
    <mergeCell ref="E54:F54"/>
    <mergeCell ref="H67:H72"/>
    <mergeCell ref="I67:I72"/>
    <mergeCell ref="A67:A72"/>
    <mergeCell ref="B67:B72"/>
    <mergeCell ref="C67:C72"/>
    <mergeCell ref="G67:G72"/>
    <mergeCell ref="C55:C60"/>
    <mergeCell ref="G55:G60"/>
    <mergeCell ref="H55:H60"/>
    <mergeCell ref="I55:I60"/>
    <mergeCell ref="A61:A66"/>
    <mergeCell ref="B61:B66"/>
    <mergeCell ref="C61:C66"/>
    <mergeCell ref="G61:G66"/>
    <mergeCell ref="H61:H66"/>
    <mergeCell ref="I61:I66"/>
    <mergeCell ref="E68:F68"/>
    <mergeCell ref="E69:F69"/>
    <mergeCell ref="E70:F70"/>
    <mergeCell ref="A55:A60"/>
    <mergeCell ref="B55:B60"/>
    <mergeCell ref="E71:F71"/>
    <mergeCell ref="E72:F72"/>
    <mergeCell ref="E67:F67"/>
  </mergeCells>
  <pageMargins left="0.25" right="0.25" top="0.75" bottom="0.75" header="0.3" footer="0.3"/>
  <pageSetup paperSize="9" scale="69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40" zoomScale="70" zoomScaleNormal="70" workbookViewId="0">
      <selection activeCell="B8" sqref="B8"/>
    </sheetView>
  </sheetViews>
  <sheetFormatPr defaultRowHeight="15"/>
  <cols>
    <col min="1" max="1" width="6.5703125" style="32" customWidth="1"/>
    <col min="2" max="2" width="92" style="32" customWidth="1"/>
    <col min="3" max="3" width="34.85546875" style="32" customWidth="1"/>
    <col min="4" max="4" width="9" style="32" hidden="1" customWidth="1"/>
    <col min="5" max="5" width="18.42578125" style="32" customWidth="1"/>
    <col min="6" max="6" width="13.42578125" style="32" customWidth="1"/>
    <col min="7" max="7" width="12.140625" style="32" customWidth="1"/>
    <col min="8" max="16384" width="9.140625" style="32"/>
  </cols>
  <sheetData>
    <row r="1" spans="1:4" ht="15.75">
      <c r="A1" s="197" t="str">
        <f>'Formularz oferty'!D4</f>
        <v>DFP.271.171.2020.KK</v>
      </c>
      <c r="B1" s="197"/>
      <c r="C1" s="195" t="s">
        <v>61</v>
      </c>
      <c r="D1" s="195"/>
    </row>
    <row r="2" spans="1:4" ht="15.75">
      <c r="A2" s="96"/>
      <c r="B2" s="98"/>
      <c r="C2" s="195" t="s">
        <v>36</v>
      </c>
      <c r="D2" s="195"/>
    </row>
    <row r="3" spans="1:4" ht="15.75">
      <c r="A3" s="98"/>
      <c r="B3" s="109" t="s">
        <v>75</v>
      </c>
      <c r="D3" s="98"/>
    </row>
    <row r="4" spans="1:4" ht="15.75">
      <c r="A4" s="98"/>
      <c r="B4" s="98"/>
      <c r="C4" s="99"/>
      <c r="D4" s="98"/>
    </row>
    <row r="5" spans="1:4" ht="42" customHeight="1">
      <c r="A5" s="98"/>
      <c r="B5" s="196" t="s">
        <v>96</v>
      </c>
      <c r="C5" s="196"/>
      <c r="D5" s="98"/>
    </row>
    <row r="6" spans="1:4" ht="15.75">
      <c r="A6" s="98"/>
      <c r="B6" s="98"/>
      <c r="C6" s="98"/>
      <c r="D6" s="98"/>
    </row>
    <row r="7" spans="1:4" ht="57.75" customHeight="1" thickBot="1">
      <c r="A7" s="100" t="s">
        <v>59</v>
      </c>
      <c r="B7" s="100" t="s">
        <v>76</v>
      </c>
      <c r="C7" s="101" t="s">
        <v>158</v>
      </c>
      <c r="D7" s="98"/>
    </row>
    <row r="8" spans="1:4" ht="48" customHeight="1" thickBot="1">
      <c r="A8" s="102" t="s">
        <v>77</v>
      </c>
      <c r="B8" s="106" t="s">
        <v>162</v>
      </c>
      <c r="C8" s="103"/>
      <c r="D8" s="98"/>
    </row>
    <row r="9" spans="1:4" ht="48" customHeight="1" thickBot="1">
      <c r="A9" s="102" t="s">
        <v>62</v>
      </c>
      <c r="B9" s="107" t="s">
        <v>111</v>
      </c>
      <c r="C9" s="103"/>
      <c r="D9" s="98"/>
    </row>
    <row r="10" spans="1:4" ht="27" customHeight="1" thickBot="1">
      <c r="A10" s="102" t="s">
        <v>78</v>
      </c>
      <c r="B10" s="107" t="s">
        <v>112</v>
      </c>
      <c r="C10" s="103"/>
      <c r="D10" s="98"/>
    </row>
    <row r="11" spans="1:4" ht="32.25" thickBot="1">
      <c r="A11" s="102" t="s">
        <v>63</v>
      </c>
      <c r="B11" s="107" t="s">
        <v>113</v>
      </c>
      <c r="C11" s="103"/>
      <c r="D11" s="98"/>
    </row>
    <row r="12" spans="1:4" ht="52.5" customHeight="1" thickBot="1">
      <c r="A12" s="102" t="s">
        <v>64</v>
      </c>
      <c r="B12" s="107" t="s">
        <v>114</v>
      </c>
      <c r="C12" s="103"/>
      <c r="D12" s="98"/>
    </row>
    <row r="13" spans="1:4" ht="29.25" customHeight="1" thickBot="1">
      <c r="A13" s="102" t="s">
        <v>65</v>
      </c>
      <c r="B13" s="107" t="s">
        <v>115</v>
      </c>
      <c r="C13" s="103"/>
      <c r="D13" s="98"/>
    </row>
    <row r="14" spans="1:4" ht="48.75" customHeight="1" thickBot="1">
      <c r="A14" s="102" t="s">
        <v>66</v>
      </c>
      <c r="B14" s="107" t="s">
        <v>116</v>
      </c>
      <c r="C14" s="103"/>
      <c r="D14" s="98"/>
    </row>
    <row r="15" spans="1:4" ht="32.25" thickBot="1">
      <c r="A15" s="102" t="s">
        <v>67</v>
      </c>
      <c r="B15" s="107" t="s">
        <v>117</v>
      </c>
      <c r="C15" s="103"/>
      <c r="D15" s="98"/>
    </row>
    <row r="16" spans="1:4" ht="29.25" customHeight="1" thickBot="1">
      <c r="A16" s="102" t="s">
        <v>68</v>
      </c>
      <c r="B16" s="107" t="s">
        <v>118</v>
      </c>
      <c r="C16" s="103"/>
      <c r="D16" s="98"/>
    </row>
    <row r="17" spans="1:4" ht="32.25" customHeight="1" thickBot="1">
      <c r="A17" s="102" t="s">
        <v>69</v>
      </c>
      <c r="B17" s="107" t="s">
        <v>119</v>
      </c>
      <c r="C17" s="103"/>
      <c r="D17" s="98"/>
    </row>
    <row r="18" spans="1:4" ht="32.25" thickBot="1">
      <c r="A18" s="102" t="s">
        <v>70</v>
      </c>
      <c r="B18" s="107" t="s">
        <v>120</v>
      </c>
      <c r="C18" s="103"/>
      <c r="D18" s="98"/>
    </row>
    <row r="19" spans="1:4" ht="39" customHeight="1" thickBot="1">
      <c r="A19" s="102" t="s">
        <v>97</v>
      </c>
      <c r="B19" s="107" t="s">
        <v>134</v>
      </c>
      <c r="C19" s="103"/>
      <c r="D19" s="98"/>
    </row>
    <row r="20" spans="1:4" ht="30.75" customHeight="1" thickBot="1">
      <c r="A20" s="102" t="s">
        <v>98</v>
      </c>
      <c r="B20" s="107" t="s">
        <v>121</v>
      </c>
      <c r="C20" s="103"/>
      <c r="D20" s="98"/>
    </row>
    <row r="21" spans="1:4" ht="16.5" thickBot="1">
      <c r="A21" s="102" t="s">
        <v>99</v>
      </c>
      <c r="B21" s="107" t="s">
        <v>122</v>
      </c>
      <c r="C21" s="103"/>
      <c r="D21" s="98"/>
    </row>
    <row r="22" spans="1:4" ht="32.25" thickBot="1">
      <c r="A22" s="102" t="s">
        <v>100</v>
      </c>
      <c r="B22" s="107" t="s">
        <v>123</v>
      </c>
      <c r="C22" s="103"/>
      <c r="D22" s="98"/>
    </row>
    <row r="23" spans="1:4" ht="40.5" customHeight="1" thickBot="1">
      <c r="A23" s="102" t="s">
        <v>101</v>
      </c>
      <c r="B23" s="107" t="s">
        <v>124</v>
      </c>
      <c r="C23" s="103"/>
      <c r="D23" s="98"/>
    </row>
    <row r="24" spans="1:4" ht="32.25" thickBot="1">
      <c r="A24" s="102" t="s">
        <v>102</v>
      </c>
      <c r="B24" s="107" t="s">
        <v>125</v>
      </c>
      <c r="C24" s="103"/>
      <c r="D24" s="98"/>
    </row>
    <row r="25" spans="1:4" ht="48" thickBot="1">
      <c r="A25" s="102" t="s">
        <v>103</v>
      </c>
      <c r="B25" s="107" t="s">
        <v>126</v>
      </c>
      <c r="C25" s="103"/>
      <c r="D25" s="98"/>
    </row>
    <row r="26" spans="1:4" ht="33.75" customHeight="1" thickBot="1">
      <c r="A26" s="102" t="s">
        <v>104</v>
      </c>
      <c r="B26" s="107" t="s">
        <v>127</v>
      </c>
      <c r="C26" s="103"/>
      <c r="D26" s="98"/>
    </row>
    <row r="27" spans="1:4" ht="16.5" thickBot="1">
      <c r="A27" s="102" t="s">
        <v>105</v>
      </c>
      <c r="B27" s="107" t="s">
        <v>128</v>
      </c>
      <c r="C27" s="103"/>
      <c r="D27" s="98"/>
    </row>
    <row r="28" spans="1:4" ht="48" thickBot="1">
      <c r="A28" s="102" t="s">
        <v>106</v>
      </c>
      <c r="B28" s="107" t="s">
        <v>129</v>
      </c>
      <c r="C28" s="103"/>
      <c r="D28" s="98"/>
    </row>
    <row r="29" spans="1:4" ht="31.5" customHeight="1" thickBot="1">
      <c r="A29" s="102" t="s">
        <v>107</v>
      </c>
      <c r="B29" s="107" t="s">
        <v>130</v>
      </c>
      <c r="C29" s="103"/>
      <c r="D29" s="98"/>
    </row>
    <row r="30" spans="1:4" ht="32.25" thickBot="1">
      <c r="A30" s="102" t="s">
        <v>108</v>
      </c>
      <c r="B30" s="108" t="s">
        <v>131</v>
      </c>
      <c r="C30" s="103"/>
      <c r="D30" s="98"/>
    </row>
    <row r="31" spans="1:4" ht="32.25" thickBot="1">
      <c r="A31" s="102" t="s">
        <v>109</v>
      </c>
      <c r="B31" s="108" t="s">
        <v>132</v>
      </c>
      <c r="C31" s="103"/>
      <c r="D31" s="98"/>
    </row>
    <row r="32" spans="1:4" s="76" customFormat="1" ht="30.75" customHeight="1" thickBot="1">
      <c r="A32" s="102" t="s">
        <v>110</v>
      </c>
      <c r="B32" s="108" t="s">
        <v>133</v>
      </c>
      <c r="C32" s="104"/>
      <c r="D32" s="105"/>
    </row>
    <row r="33" spans="1:4" ht="15.75">
      <c r="A33" s="98"/>
      <c r="B33" s="98"/>
      <c r="C33" s="98"/>
      <c r="D33" s="98"/>
    </row>
    <row r="34" spans="1:4" ht="32.25" customHeight="1">
      <c r="A34" s="194" t="s">
        <v>79</v>
      </c>
      <c r="B34" s="194"/>
      <c r="C34" s="194"/>
      <c r="D34" s="98"/>
    </row>
    <row r="35" spans="1:4" ht="15.75">
      <c r="A35" s="98"/>
      <c r="B35" s="98"/>
      <c r="C35" s="98"/>
      <c r="D35" s="98"/>
    </row>
    <row r="36" spans="1:4" ht="25.5" customHeight="1">
      <c r="A36" s="98"/>
      <c r="B36" s="122" t="s">
        <v>148</v>
      </c>
      <c r="C36" s="98"/>
      <c r="D36" s="98"/>
    </row>
    <row r="37" spans="1:4" ht="51" customHeight="1">
      <c r="A37" s="114" t="s">
        <v>59</v>
      </c>
      <c r="B37" s="114" t="s">
        <v>76</v>
      </c>
      <c r="C37" s="115" t="s">
        <v>158</v>
      </c>
      <c r="D37" s="98"/>
    </row>
    <row r="38" spans="1:4" ht="77.25" customHeight="1">
      <c r="A38" s="118" t="s">
        <v>77</v>
      </c>
      <c r="B38" s="117" t="s">
        <v>149</v>
      </c>
      <c r="C38" s="116"/>
      <c r="D38" s="116"/>
    </row>
    <row r="39" spans="1:4" ht="42.75" customHeight="1">
      <c r="A39" s="118" t="s">
        <v>62</v>
      </c>
      <c r="B39" s="120" t="s">
        <v>150</v>
      </c>
      <c r="C39" s="116"/>
      <c r="D39" s="116"/>
    </row>
    <row r="40" spans="1:4" ht="51" customHeight="1">
      <c r="A40" s="118" t="s">
        <v>78</v>
      </c>
      <c r="B40" s="121" t="s">
        <v>152</v>
      </c>
      <c r="C40" s="116"/>
      <c r="D40" s="116"/>
    </row>
    <row r="41" spans="1:4" ht="42.75" customHeight="1">
      <c r="A41" s="118" t="s">
        <v>63</v>
      </c>
      <c r="B41" s="119" t="s">
        <v>153</v>
      </c>
      <c r="C41" s="116"/>
      <c r="D41" s="116"/>
    </row>
    <row r="42" spans="1:4" ht="102.75" customHeight="1">
      <c r="A42" s="118" t="s">
        <v>64</v>
      </c>
      <c r="B42" s="119" t="s">
        <v>154</v>
      </c>
      <c r="C42" s="116"/>
      <c r="D42" s="116"/>
    </row>
    <row r="43" spans="1:4" ht="189.75" customHeight="1">
      <c r="A43" s="118" t="s">
        <v>65</v>
      </c>
      <c r="B43" s="119" t="s">
        <v>155</v>
      </c>
      <c r="C43" s="116"/>
      <c r="D43" s="116"/>
    </row>
    <row r="44" spans="1:4" ht="40.5" customHeight="1">
      <c r="A44" s="118" t="s">
        <v>66</v>
      </c>
      <c r="B44" s="119" t="s">
        <v>156</v>
      </c>
      <c r="C44" s="116"/>
      <c r="D44" s="116"/>
    </row>
    <row r="45" spans="1:4" ht="50.25" customHeight="1">
      <c r="A45" s="118" t="s">
        <v>67</v>
      </c>
      <c r="B45" s="123" t="s">
        <v>157</v>
      </c>
      <c r="C45" s="116"/>
      <c r="D45" s="116"/>
    </row>
    <row r="47" spans="1:4" ht="33" customHeight="1">
      <c r="A47" s="192" t="s">
        <v>151</v>
      </c>
      <c r="B47" s="193"/>
      <c r="C47" s="193"/>
      <c r="D47" s="193"/>
    </row>
  </sheetData>
  <mergeCells count="6">
    <mergeCell ref="A47:D47"/>
    <mergeCell ref="A34:C34"/>
    <mergeCell ref="C1:D1"/>
    <mergeCell ref="C2:D2"/>
    <mergeCell ref="B5:C5"/>
    <mergeCell ref="A1:B1"/>
  </mergeCells>
  <pageMargins left="0.7" right="0.7" top="0.75" bottom="0.75" header="0.3" footer="0.3"/>
  <pageSetup paperSize="9" scale="65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="70" zoomScaleNormal="70" workbookViewId="0">
      <selection activeCell="D14" sqref="D14"/>
    </sheetView>
  </sheetViews>
  <sheetFormatPr defaultRowHeight="15"/>
  <cols>
    <col min="1" max="1" width="6.5703125" style="32" customWidth="1"/>
    <col min="2" max="2" width="47.28515625" style="32" customWidth="1"/>
    <col min="3" max="3" width="37.42578125" style="32" customWidth="1"/>
    <col min="4" max="4" width="36.5703125" style="32" customWidth="1"/>
    <col min="5" max="5" width="13.42578125" style="32" hidden="1" customWidth="1"/>
    <col min="6" max="6" width="12.140625" style="32" customWidth="1"/>
    <col min="7" max="16384" width="9.140625" style="32"/>
  </cols>
  <sheetData>
    <row r="1" spans="1:6" ht="15.75">
      <c r="A1" s="197" t="str">
        <f>'Formularz oferty'!D4</f>
        <v>DFP.271.171.2020.KK</v>
      </c>
      <c r="B1" s="197"/>
      <c r="C1" s="97"/>
      <c r="D1" s="110" t="s">
        <v>93</v>
      </c>
      <c r="E1" s="98"/>
    </row>
    <row r="2" spans="1:6" ht="15.75">
      <c r="A2" s="96"/>
      <c r="B2" s="98"/>
      <c r="C2" s="98"/>
      <c r="D2" s="110" t="s">
        <v>36</v>
      </c>
      <c r="E2" s="98"/>
    </row>
    <row r="3" spans="1:6" ht="15.75">
      <c r="A3" s="96"/>
      <c r="B3" s="98"/>
      <c r="C3" s="98"/>
      <c r="D3" s="96"/>
      <c r="E3" s="110"/>
      <c r="F3" s="61"/>
    </row>
    <row r="4" spans="1:6" ht="26.25" customHeight="1">
      <c r="A4" s="98"/>
      <c r="B4" s="201" t="s">
        <v>145</v>
      </c>
      <c r="C4" s="201"/>
      <c r="D4" s="201"/>
      <c r="E4" s="201"/>
    </row>
    <row r="5" spans="1:6" ht="48" customHeight="1">
      <c r="A5" s="98"/>
      <c r="B5" s="200" t="s">
        <v>96</v>
      </c>
      <c r="C5" s="200"/>
      <c r="D5" s="200"/>
      <c r="E5" s="200"/>
    </row>
    <row r="6" spans="1:6" ht="15.75">
      <c r="A6" s="98"/>
      <c r="B6" s="98"/>
      <c r="C6" s="98"/>
      <c r="D6" s="98"/>
      <c r="E6" s="98"/>
    </row>
    <row r="7" spans="1:6" ht="15.75">
      <c r="A7" s="98"/>
      <c r="B7" s="98"/>
      <c r="C7" s="98"/>
      <c r="D7" s="98"/>
      <c r="E7" s="98"/>
    </row>
    <row r="8" spans="1:6" ht="50.25" customHeight="1">
      <c r="A8" s="100" t="s">
        <v>59</v>
      </c>
      <c r="B8" s="100" t="s">
        <v>135</v>
      </c>
      <c r="C8" s="100" t="s">
        <v>136</v>
      </c>
      <c r="D8" s="101" t="s">
        <v>144</v>
      </c>
      <c r="E8" s="98"/>
    </row>
    <row r="9" spans="1:6" ht="45" customHeight="1">
      <c r="A9" s="102" t="s">
        <v>77</v>
      </c>
      <c r="B9" s="112" t="s">
        <v>137</v>
      </c>
      <c r="C9" s="111" t="s">
        <v>142</v>
      </c>
      <c r="D9" s="103"/>
      <c r="E9" s="98"/>
    </row>
    <row r="10" spans="1:6" ht="49.5" customHeight="1">
      <c r="A10" s="102" t="s">
        <v>62</v>
      </c>
      <c r="B10" s="112" t="s">
        <v>138</v>
      </c>
      <c r="C10" s="111" t="s">
        <v>142</v>
      </c>
      <c r="D10" s="103"/>
      <c r="E10" s="98"/>
    </row>
    <row r="11" spans="1:6" ht="52.5" customHeight="1">
      <c r="A11" s="102" t="s">
        <v>78</v>
      </c>
      <c r="B11" s="112" t="s">
        <v>139</v>
      </c>
      <c r="C11" s="111" t="s">
        <v>142</v>
      </c>
      <c r="D11" s="103"/>
      <c r="E11" s="98"/>
    </row>
    <row r="12" spans="1:6" ht="51.75" customHeight="1">
      <c r="A12" s="102" t="s">
        <v>63</v>
      </c>
      <c r="B12" s="112" t="s">
        <v>140</v>
      </c>
      <c r="C12" s="111" t="s">
        <v>143</v>
      </c>
      <c r="D12" s="103"/>
      <c r="E12" s="98"/>
    </row>
    <row r="13" spans="1:6" s="76" customFormat="1" ht="62.25" customHeight="1">
      <c r="A13" s="102" t="s">
        <v>64</v>
      </c>
      <c r="B13" s="112" t="s">
        <v>141</v>
      </c>
      <c r="C13" s="111" t="s">
        <v>143</v>
      </c>
      <c r="D13" s="104"/>
      <c r="E13" s="105"/>
    </row>
    <row r="14" spans="1:6" ht="15.75">
      <c r="A14" s="98"/>
      <c r="B14" s="98"/>
      <c r="C14" s="98"/>
      <c r="D14" s="98"/>
      <c r="E14" s="98"/>
    </row>
    <row r="15" spans="1:6" ht="15.75">
      <c r="A15" s="198"/>
      <c r="B15" s="199"/>
      <c r="C15" s="199"/>
      <c r="D15" s="199"/>
      <c r="E15" s="98"/>
    </row>
    <row r="16" spans="1:6" ht="2.25" customHeight="1">
      <c r="A16" s="98"/>
      <c r="B16" s="98"/>
      <c r="C16" s="98"/>
      <c r="D16" s="98"/>
      <c r="E16" s="98"/>
    </row>
    <row r="17" spans="1:5" ht="15.75" hidden="1">
      <c r="A17" s="98"/>
      <c r="B17" s="98"/>
      <c r="C17" s="98"/>
      <c r="D17" s="98"/>
      <c r="E17" s="98"/>
    </row>
    <row r="18" spans="1:5" hidden="1"/>
  </sheetData>
  <mergeCells count="4">
    <mergeCell ref="A1:B1"/>
    <mergeCell ref="A15:D15"/>
    <mergeCell ref="B5:E5"/>
    <mergeCell ref="B4:E4"/>
  </mergeCells>
  <pageMargins left="0.25" right="0.25" top="0.75" bottom="0.75" header="0.3" footer="0.3"/>
  <pageSetup paperSize="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Formularz oferty</vt:lpstr>
      <vt:lpstr>Zał. nr 1a</vt:lpstr>
      <vt:lpstr>Zał. nr 1b</vt:lpstr>
      <vt:lpstr>zał. nr 1c</vt:lpstr>
      <vt:lpstr>'Zał. nr 1b'!Obszar_wydruku</vt:lpstr>
      <vt:lpstr>'zał. nr 1c'!Obszar_wydruku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Katarzyna Kowalczyk</cp:lastModifiedBy>
  <cp:lastPrinted>2021-01-04T11:43:05Z</cp:lastPrinted>
  <dcterms:created xsi:type="dcterms:W3CDTF">2018-11-06T07:16:57Z</dcterms:created>
  <dcterms:modified xsi:type="dcterms:W3CDTF">2021-01-04T11:49:07Z</dcterms:modified>
</cp:coreProperties>
</file>