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818" firstSheet="10" activeTab="1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  <sheet name="część (29)" sheetId="30" r:id="rId30"/>
    <sheet name="część (30)" sheetId="31" r:id="rId31"/>
    <sheet name="część (31)" sheetId="32" r:id="rId32"/>
    <sheet name="część (32)" sheetId="33" r:id="rId33"/>
    <sheet name="część (33)" sheetId="34" r:id="rId34"/>
    <sheet name="część (34)" sheetId="35" r:id="rId35"/>
  </sheets>
  <definedNames>
    <definedName name="_xlnm.Print_Area" localSheetId="1">'część (1)'!$A$1:$H$16</definedName>
    <definedName name="_xlnm.Print_Area" localSheetId="10">'część (10)'!$A$1:$H$37</definedName>
    <definedName name="_xlnm.Print_Area" localSheetId="11">'część (11)'!$A$1:$H$33</definedName>
    <definedName name="_xlnm.Print_Area" localSheetId="12">'część (12)'!$A$1:$H$30</definedName>
    <definedName name="_xlnm.Print_Area" localSheetId="13">'część (13)'!$A$1:$H$35</definedName>
    <definedName name="_xlnm.Print_Area" localSheetId="14">'część (14)'!$A$1:$H$35</definedName>
    <definedName name="_xlnm.Print_Area" localSheetId="15">'część (15)'!$A$1:$H$35</definedName>
    <definedName name="_xlnm.Print_Area" localSheetId="16">'część (16)'!$A$1:$H$35</definedName>
    <definedName name="_xlnm.Print_Area" localSheetId="17">'część (17)'!$A$1:$H$35</definedName>
    <definedName name="_xlnm.Print_Area" localSheetId="18">'część (18)'!$A$1:$H$35</definedName>
    <definedName name="_xlnm.Print_Area" localSheetId="19">'część (19)'!$A$1:$H$35</definedName>
    <definedName name="_xlnm.Print_Area" localSheetId="20">'część (20)'!$A$1:$H$35</definedName>
    <definedName name="_xlnm.Print_Area" localSheetId="21">'część (21)'!$A$1:$H$35</definedName>
    <definedName name="_xlnm.Print_Area" localSheetId="22">'część (22)'!$A$1:$H$35</definedName>
    <definedName name="_xlnm.Print_Area" localSheetId="23">'część (23)'!$A$1:$H$35</definedName>
    <definedName name="_xlnm.Print_Area" localSheetId="24">'część (24)'!$A$1:$H$33</definedName>
    <definedName name="_xlnm.Print_Area" localSheetId="25">'część (25)'!$A$1:$H$39</definedName>
    <definedName name="_xlnm.Print_Area" localSheetId="26">'część (26)'!$A$1:$H$38</definedName>
    <definedName name="_xlnm.Print_Area" localSheetId="27">'część (27)'!$A$1:$H$41</definedName>
    <definedName name="_xlnm.Print_Area" localSheetId="28">'część (28)'!$A$1:$H$23</definedName>
    <definedName name="_xlnm.Print_Area" localSheetId="29">'część (29)'!$A$1:$H$24</definedName>
    <definedName name="_xlnm.Print_Area" localSheetId="30">'część (30)'!$A$1:$H$39</definedName>
    <definedName name="_xlnm.Print_Area" localSheetId="31">'część (31)'!$A$1:$H$35</definedName>
    <definedName name="_xlnm.Print_Area" localSheetId="32">'część (32)'!$A$1:$H$35</definedName>
    <definedName name="_xlnm.Print_Area" localSheetId="33">'część (33)'!$A$1:$H$35</definedName>
    <definedName name="_xlnm.Print_Area" localSheetId="34">'część (34)'!$A$1:$H$35</definedName>
    <definedName name="_xlnm.Print_Area" localSheetId="4">'część (4)'!$A$1:$H$25</definedName>
    <definedName name="_xlnm.Print_Area" localSheetId="5">'część (5)'!$A$1:$H$26</definedName>
    <definedName name="_xlnm.Print_Area" localSheetId="6">'część (6)'!$A$1:$H$27</definedName>
    <definedName name="_xlnm.Print_Area" localSheetId="7">'część (7)'!$A$1:$H$27</definedName>
    <definedName name="_xlnm.Print_Area" localSheetId="8">'część (8)'!$A$1:$H$30</definedName>
    <definedName name="_xlnm.Print_Area" localSheetId="9">'część (9)'!$A$1:$H$34</definedName>
    <definedName name="_xlnm.Print_Area" localSheetId="0">'formularz oferty'!$A$1:$E$85</definedName>
  </definedNames>
  <calcPr fullCalcOnLoad="1"/>
</workbook>
</file>

<file path=xl/sharedStrings.xml><?xml version="1.0" encoding="utf-8"?>
<sst xmlns="http://schemas.openxmlformats.org/spreadsheetml/2006/main" count="731" uniqueCount="172">
  <si>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</si>
  <si>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</si>
  <si>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</si>
  <si>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</si>
  <si>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</si>
  <si>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</si>
  <si>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</si>
  <si>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</si>
  <si>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</si>
  <si>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</si>
  <si>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</si>
  <si>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</si>
  <si>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</si>
  <si>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</si>
  <si>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</si>
  <si>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</si>
  <si>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</si>
  <si>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</si>
  <si>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</si>
  <si>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</si>
  <si>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</si>
  <si>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</si>
  <si>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</si>
  <si>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</si>
  <si>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</si>
  <si>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</si>
  <si>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</si>
  <si>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</si>
  <si>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</si>
  <si>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</si>
  <si>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</si>
  <si>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</si>
  <si>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</si>
  <si>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</si>
  <si>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</si>
  <si>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</si>
  <si>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</si>
  <si>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</si>
  <si>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</si>
  <si>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</si>
  <si>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</si>
  <si>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</si>
  <si>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</si>
  <si>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</si>
  <si>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</si>
  <si>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</si>
  <si>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</si>
  <si>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</si>
  <si>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</si>
  <si>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</si>
  <si>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</si>
  <si>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Producent</t>
  </si>
  <si>
    <t>Opis</t>
  </si>
  <si>
    <t>Cena jednostkowa brutto</t>
  </si>
  <si>
    <t>załącznik nr ….. do umowy</t>
  </si>
  <si>
    <t>szt.</t>
  </si>
  <si>
    <t>9.</t>
  </si>
  <si>
    <r>
      <t xml:space="preserve">Oświadczamy, że wybór naszej oferty BĘDZIE / NIE BĘDZIE (niepotrzebne skreślić) prowadzić do powstania u Zamawiającego obowiązku podatkowego zgodnie z przepisami o podatku od towarów i usług. Wraz ze złożonym oświadczeniem, podajemy nazwę (rodzaj) towaru lub usługi, których dostawa lub świadczenie będzie prowadzić do jego powstania tj. ………..……..., oraz w pkt. 1 wskazujemy jego wartość bez kwoty podatku VAT. 
</t>
    </r>
    <r>
      <rPr>
        <i/>
        <sz val="10"/>
        <rFont val="Times New Roman"/>
        <family val="1"/>
      </rPr>
      <t>(UWAGA! - brak skreśleń i oświadczenia w tym zakresie ze strony Wykonawcy oznacza, że oferta Wykonawcy składającego ofertę nie będzie prowadzić do powstania u Zamawiającego obowiązku podatkowego.)</t>
    </r>
  </si>
  <si>
    <t>Dostawa materiałów kardiologicznych</t>
  </si>
  <si>
    <t xml:space="preserve">Kardiowerter defibrylator DDD z kompletem elektrod; 
Parametry wymagane:
1. Minimalna energia defibrylacji (dostarczona) 40 J
2. Komunikacja bezprzewodowa (bez przykładania głowicy programatora) podczas implantacji
3. Możliwość wykonywania badania MRI 
4. Elektroda defibrylująca przechodząca przez koszulkę 8F (lub cieńszą) o konstrukcji spiralnej wszystkich przewodników sygnału; z aktywną fiksacją, do wyboru na etapie zamówienia: jedno lub 2-spiralowa  i co najmniej 2 różne długości elektrody.
5. Elektroda przedsionkowa przechodząca przez koszulki 6F, z aktywną fiksacją, do wyboru co najmniej 2 różne długości elektrody 
6. Żywotność stymulatora minimum 8,5 roku zakładając włączony system do bezprzewodowej transmisji danych z domu pacjenta i okresową stymulację (15)%  i 4 wyładowaniach na rok.
7. Objętość urządzenia &lt; 32 cm3
</t>
  </si>
  <si>
    <t>Rozrusznik dwujamowy (DDDR) z kompletem elektrod 
Parametry wymagane:
1. Dostępne elektrody przedsionkowe i komorowe, sterydowe, o kilku długościach i o mechanizmach fiksacji aktywnym i pasywnym  - do wyboru 
2. Dostępne elektrody bezmandrynowe o aktywnej fiksacji i średnicy &lt; 5 F (do 100 sztuk zamawianych rozruszników)
3. Dostępne koszulki (kilka typów w tym sterowalna) dedykowane do selektywnej implantacji elektrod w różne miejsca w prawej komorze oraz do stymulacji pęczka Hisa (do 100 sztuk zamawianych rozruszników) 
4. Dostępne urządzenia z elektrodami umożliwiające wykonanie badania MRI bez stref wykluczenia (do 10 sztuk zamawianych rozruszników)
5. Żywotność stymulatora minimum 8 lat zakładając 50%  stymulacji DDD 60/min, prądem ≥  2.0V/0.5ms 
6. Waga maksymalnie 30 g
7. Pamięć IEGM z programowanymi triggerami zapisu IEGM</t>
  </si>
  <si>
    <t>10.</t>
  </si>
  <si>
    <t>Hasło dostępu do pliku JEDZ przekazanego pocztą elektroniczną: ………………………….</t>
  </si>
  <si>
    <t xml:space="preserve">Ilość </t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</si>
  <si>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</si>
  <si>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DFP.271.110.2018.KB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</si>
  <si>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</si>
  <si>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</si>
  <si>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</si>
  <si>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</si>
  <si>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</si>
  <si>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</si>
  <si>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</si>
  <si>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</si>
  <si>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</si>
  <si>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</si>
  <si>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</si>
  <si>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</si>
  <si>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</si>
  <si>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</si>
  <si>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</si>
  <si>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</si>
  <si>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</si>
  <si>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</si>
  <si>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</si>
  <si>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</si>
  <si>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</si>
  <si>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</si>
  <si>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>część 29</t>
  </si>
  <si>
    <t>część 30</t>
  </si>
  <si>
    <t>część 31</t>
  </si>
  <si>
    <t>część 32</t>
  </si>
  <si>
    <t>część 33</t>
  </si>
  <si>
    <t>część 34</t>
  </si>
  <si>
    <t>Oświadczamy, że oferowane przez nas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(nie dotyczy: część 28 poz. 7)</t>
  </si>
  <si>
    <t>szt</t>
  </si>
  <si>
    <t xml:space="preserve">Rozrusznik do stymulacji lewokomorowej dwupunktowej, przystosowany do badania rezonansem,  z kompletem elektrod i cewników;  
Parametry wymagane:
1. Dostępne, do wyboru, co najmniej 2 typy elektrod lewokomorowych OTW w tym elektrody dwubiegunowe o średnicy umożliwiającej wprowadzenie do żył bocznych  przez subselektory (pkt 5) oraz elektrody czterobiegunowe.
2. Obsługa elektrod lewokomorowych czterobiegunowych
3. Możliwość stymulacji jednocześnie w co najmniej dwóch punktach lewej komory z elektrody lewokomorowej
4. Koszulka wprowadzająca do zatoki wieńcowej (co najmniej 5 krzywizn)  
5. Cewnik do subselekcji  żył serca (co najmniej 3 krzywizny), 
6. Nożyk do rozcinania cewników z pozycji 4 i 5
7. Balon do okluzji i kontrastowania wstecznego zatoki wieńcowej
8. Prowadnica 'angioplastyczna' - 0.014"  - kompatybilna z elektrodą OTW 
9. Możliwość wykonania badania MRI w polu 1.5 T bez stref wykluczenia 
10. Elektroda przedsionkowa i komorowa przechodząca przez koszulki 6F, z aktywną fiksacją, do wyboru co najmniej 2 różne długości elektrody </t>
  </si>
  <si>
    <t xml:space="preserve">Rozrusznik podstawowy resynchronizujący ze złączem lewokomorowym  IS-1 
Parametry wymagane:
1. Dostępne, co najmniej 2 typy elektrod lewokomorowych OTW w tym elektrody dwubiegunowe o średnicy umożliwiającej wprowadzenie do żył bocznych  przez subselektory (pkt 3).
2. Cewnik wprowadzający do zatoki wieńcowej (co najmniej 5 krzywizn)  
3. Cewnik do subselekcji  żył serca (co najmniej 4 krzywizny), 
4. Cewnik do lokalizacji ujścia i kaniulacji zatoki wieńcowej o średnicy &lt; 7F
5. Nożyk do rozcinania cewników z pozycji 2 i 3
6. Balon do okluzji i kontrastowania wstecznego zatoki wieńcowej
7. Wymagane: Cewnik do subselekcji żył dostarczany z rozszerzaczem o hydrofilnej końcówce
8.  Wymagane: Dostępne elektrody bezmandrynowe o aktywnej fiksacji i średnicy &lt; 5 F                                              9. Wymaganie: Dostępne koszulki (kilka typów) dedykowane do selektywnej implantacji elektrod w różne miejsca w prawej komorze oraz do stymulacji pęczka Hisa, w tym sterowalna </t>
  </si>
  <si>
    <t xml:space="preserve">Kardiowerter defibrylator jednojamowy (VVI/VDD) wraz z elektrodą; 
Parametry wymagane:
1. Minimalna energia defibrylacji 40 J
2. Żywotność stymulatora minimum 8.5 roku zakładając włączony system do bezprzewodowej transmisji danych z domu pacjenta i okresową stymulację (15%)  i 4 wyładowaniach na rok.
3. Elektroda defibrylująca przechodząca przez koszulkę 8F (lub cieńszą) o konstrukcji spiralnej wszystkich przewodników sygnału, z aktywną fiksacją, do wyboru na etapie zamówienia: jedno lub 2-spiralowa, do stymulacji VDD lub DDD  i co najmniej 2 różne długości elektrody. 
4. Możliwość wykonywania badania MRI 
5. Dostępne urządzenia ze złączem DF-1 i DF-4 do wyboru przez zamawiającego                                      6. Dostępne urządzenia do stymulacji VDD jednoelektrodowej
</t>
  </si>
  <si>
    <t xml:space="preserve">Kardiowerter defibrylator resynchronizujący z kompletem elektrod i cewników                                                                                                  1. Możliwe wykonanie badania MRI w polu 1,5T  i w polu 3T bez stref wyłączenia (czyli MRI całego ciała).
2. Żywotność baterii  6,8  lat dla stymulacji (15%) A/V i 100% LV amplituda impulsu 2,5V impedancja 500Ohm
3. Energia defibrylacji co najmniej 36 J
4. Obsługa elektrod lewokomorowych czterobiegunowych 
5. Możliwość dostarczenia urządzenia ze złączem IS-1 (bez obsługi elektrod czterobiegunowych) zamiast IS-41 (do wyboru przez zamawiającego)
6. Dostępne urządzenia ze złączem DF4 lub z DF-1 (do wyboru przez zamawiającego)
7. Cewnik wprowadzający do zatoki wieńcowej (co najmniej 5 krzywizn)  
8. Cewnik do subselekcji  żył serca (co najmniej 4 krzywizny), 
9. Nożyk do rozcinania cewników z pozycji 7 i 8
10. Balon do okluzji i kontrastowania wstecznego zatoki wieńcowej
11. Prowadnica 'angioplastyczna' - 0.014"  - kompatybilna z elektrodą OTW 
12. Komunikacja bezprzewodowa (bez przykładania głowicy programatora) podczas implantacji
13. Możliwość programowalnego wyłączenia obudowy urządzenia z obwodu wysokonapięciowego
14. Cewnik do subselekcji żył dostarczany z kompatybilnym rozszerzaczem o hydrofilnej końcówce
15. Funkcja dyskryminacji załamka T bez zmian w programowaniu czułości urządzenia
16. Możliwość dostarczenia terapii ATP w czasie ładowania kondensatorów w strefie VF 
17. Dostępne, co najmniej 3 typy elektrod lewokomorowych OTW czterobiegunowych oraz co najmniej 2 typy elektrody dwubiegunowych o średnicy umożliwiającej wprowadzenie ich do żył bocznych  przez subselektory (z pozycji 8)
18. Elektrody do CS sterydowe (wszystkie bieguny)
19. Elektroda defibrylująca przechodząca przez koszulki 9F lub cieńsze z aktywną fiksacją, do wyboru na etapie zamówienia jedno lub spiralowa i co najmniej 2 różne długości elektrody 
20. Elektroda przedsionkowa przechodząca przez koszulki 7F lub cieńsze, z aktywną fiksacją, do wyboru co najmniej 2 różne długości elektrody                                                                                              21. Dostępne elektrody bezmandrynowe o aktywnej fiksacji i średnicy &lt; 5 F (do 60 sztuk zamawianych urządzeń)                                                                                                                                                       22. Dostępne koszulki (kilka typów) dedykowane do selektywnej implantacji elektrod w różne miejsca w prawej komorze oraz do stymulacji pęczka Hisa, w tym sterowalna (do 60 sztuk zamawianych urządzeń) </t>
  </si>
  <si>
    <r>
      <rPr>
        <b/>
        <sz val="11"/>
        <rFont val="Times New Roman"/>
        <family val="1"/>
      </rPr>
      <t xml:space="preserve">Rozrusznik jednojamowy (VVIR) z elektroda komorową </t>
    </r>
    <r>
      <rPr>
        <sz val="11"/>
        <rFont val="Times New Roman"/>
        <family val="1"/>
      </rPr>
      <t xml:space="preserve">
Parametry wymagane:
1. Żywotność stymulatora min 9 lat  przy stymulacji 60/min, 50%, prądem ≥ 2,5 V / 0.4 ms 
2. Waga maksymalnie 30 g
3. Dostępne elektrody przedsionkowe i komorowe, sterydowe, wprowadzalne przez koszulkę 7F, kilku długościach i o mechanizmach fiksacji aktywnym (‘wkrętki’) i pasywnym  - do wyboru 
4. Histereza stymulacji
5. Pamięć z zapisem ekg wewnątrzsercowego (IEGM) z trigerami zapisu 
6. Dostępne urządzenia z elektrodami umożliwiające wykonanie badania MRI bez stref wykluczenia (do 1 sztuki zamawianego rozrusznika)
7. Dostępne elektrody bezmandrynowe o aktywnej fiksacji i średnicy &lt; 5F 
8. Dostępne koszulki (kilka typów w tym sterowalna) dedykowane do selektywnej implantacji elektrod w różne miejsca w prawej komorze oraz do stymulacji pęczka Hisa (do 20 sztuk zamawianych rozruszników)</t>
    </r>
  </si>
  <si>
    <r>
      <rPr>
        <b/>
        <sz val="11"/>
        <rFont val="Times New Roman"/>
        <family val="1"/>
      </rPr>
      <t>Rozrusznik dwujamowy (DDDR) o zwiększonej pojemności baterii
Parametry wymagane:</t>
    </r>
    <r>
      <rPr>
        <sz val="11"/>
        <rFont val="Times New Roman"/>
        <family val="1"/>
      </rPr>
      <t xml:space="preserve">
1. Dostępne elektrody przedsionkowe i komorowe, sterydowe, o kilku długościach i o mechanizmach fiksacji aktywnym i pasywnym  - do wyboru 
2. Dostępne koszulki (kilka typów) dedykowane do selektywnej implantacji elektrod w różne miejsca w prawej komorze oraz do stymulacji pęczka Hisa (do 50 sztuk zamawianych rozruszników)
3. Pojemność baterii minimum 1.6 Ah
4. Żywotność stymulatora minimum 10 lat zakładając 50%  stymulacji DDD 60/min, prądem ≥  2.0V/0.5ms 
5. Waga maksymalnie 30 g
6. Pamięć IEGM z programowanymi triggerami zapisu IEGM</t>
    </r>
  </si>
  <si>
    <r>
      <t xml:space="preserve">Wkłucia do żyły podobojczykowej  - koszulki rozrywane dedykowane do implantacji elektrod rozrusznikowych.                                                                                                                                        </t>
    </r>
    <r>
      <rPr>
        <sz val="11"/>
        <rFont val="Times New Roman"/>
        <family val="1"/>
      </rPr>
      <t xml:space="preserve">  1. Dostępne średnice 5F – 16F
2. Długość 14 cm (+/- 2 cm)
3. W zestawie igła 18GA i prowadnica 0.038’’ do nakłucia/wprowadzenia koszulki
4. Funkcja dająca możliwość utrzymania rozszerzacza w koszulce podczas wprowadzania        </t>
    </r>
  </si>
  <si>
    <t>kapturki / zaślepki na elektrodę</t>
  </si>
  <si>
    <t>zaślepki do portów IS-1 / DF-1</t>
  </si>
  <si>
    <t>klej silikonowy medyczny</t>
  </si>
  <si>
    <t>śrubokręt do elektrod</t>
  </si>
  <si>
    <t>nożyk do rozcinania koszulki</t>
  </si>
  <si>
    <t>zestaw mandrynów 0.014 proste i 'J' długosc 45 - 110 do wyboru zamawiającego</t>
  </si>
  <si>
    <t>zest</t>
  </si>
  <si>
    <t>para</t>
  </si>
  <si>
    <r>
      <rPr>
        <b/>
        <sz val="11"/>
        <color indexed="8"/>
        <rFont val="Times New Roman"/>
        <family val="1"/>
      </rPr>
      <t>Elektroda do defibrylatora Philips Hearstar M3713A</t>
    </r>
    <r>
      <rPr>
        <sz val="11"/>
        <color indexed="8"/>
        <rFont val="Times New Roman"/>
        <family val="1"/>
      </rPr>
      <t xml:space="preserve">                                                                               1. służąca do defibrylacji, kardiowersji, czasowej stymulacji serca i monitorungu EKG,
2. jednorazowego użytku, 
3. wyposażona we wtyczkę antyporażeniową, 
4. dobrze przylegająca do skóry pacjenta, 
5. spełniająca wymogi Europejskiej Dyrektywy i Międzynarodowe Standardy (ANSI/AAMI DF-80, IEC/CEI/EN 60601-2-4, 60601-1, ISO 10993-1)</t>
    </r>
  </si>
  <si>
    <r>
      <rPr>
        <b/>
        <sz val="11"/>
        <rFont val="Times New Roman"/>
        <family val="1"/>
      </rPr>
      <t xml:space="preserve">Zestaw do obłożenia pola zabiegowego, osłony i fartuchy do zabiegu implantacji rozruszników </t>
    </r>
    <r>
      <rPr>
        <sz val="11"/>
        <rFont val="Times New Roman"/>
        <family val="1"/>
      </rPr>
      <t xml:space="preserve">                                                                Wymagane Elementy zestawu: 
• serweta o wymiarach min 225x360 cm z przezroczystymi foliowymi wstawkami po obu stronach do zabezpieczenia pulpitu sterowniczego. 1 szt.
• Serweta posiada dwa samoprzylepne  otwory eliptyczne w okolicach podobojczykowych o wymiarach 12x15 cm wypełnione folią chirurgiczną. Otwory otoczone warstwą chłonną o wymiarach 150x230 cm oraz 2 zaślepione otwory w okolicach tt. udowych (O 8,5 cm) otoczone taśmą.
• fartuch chirurgiczny wykonany z włókniny typu SMS rozmiar XL - 2 sztuki; 
• ręczniki chłonne 30x40 cm - 4 sztuki; 
• osłona na głowicę RTG O 50 cm - 1 sztuka; 
• osłona na ekran radiologiczny O 80 - 1 sztuka; 
• serweta na stolik - 150x200 cm (owinięcie zestawu) - 1 sztuka. 
</t>
    </r>
  </si>
  <si>
    <r>
      <rPr>
        <b/>
        <sz val="11"/>
        <color indexed="8"/>
        <rFont val="Times New Roman"/>
        <family val="1"/>
      </rPr>
      <t xml:space="preserve">Implantowalny rozrusznik do bezelektrodowej stymulacji serca VVI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Wymagane parametry:
- żywotność spodziewana 12 lat
- Kompatybilny zestaw do dostarczenia rozrusznika (koszulka naczyniowa rozrywalna, koszulka prowadząca, introducer , rozszerzacz) 
</t>
    </r>
  </si>
  <si>
    <t>Defibrylator całkowicie podskórny. Defibrylator wraz z kompatybilna elektrodą do implantacji podskórnej oraz zestawem do implantacji elektrody.</t>
  </si>
  <si>
    <r>
      <rPr>
        <sz val="11"/>
        <rFont val="Times New Roman"/>
        <family val="1"/>
      </rPr>
      <t>Prowadnik diagnostyczny pokryty heparyną:
- prowadnik stalowy w osłonie teflonowej pokryty powłoką heparyny
- końcówka prowadnika J
- średnica 0,035"</t>
    </r>
    <r>
      <rPr>
        <sz val="11"/>
        <color indexed="10"/>
        <rFont val="Times New Roman"/>
        <family val="1"/>
      </rPr>
      <t xml:space="preserve">
</t>
    </r>
    <r>
      <rPr>
        <sz val="11"/>
        <rFont val="Times New Roman"/>
        <family val="1"/>
      </rPr>
      <t>- długość 145 cm</t>
    </r>
  </si>
  <si>
    <t>Prowadniki zabiegowe, angioplastyczne typ Balance HeavyWeight zaprojektowane dla dodatkowego podparcia tzw „Delivery  lub Extra Support Guide Wires”, o średnicy  0.014", materiał: Elastinite Nitinol.
Prowadnik z powłoką hydrofilną,  długość 190 i 300 cm, końcówka typu: „shaping ribbon”, prosta i „J”, radiocieniująca na długości 4,5 cm, „Tip load” 0,8 g.</t>
  </si>
  <si>
    <t xml:space="preserve">Prowadnik extra hydrofilny typu Guidewire
cechy:
- prowadnik  pokryty powłoką hydrofilną
- końcówki różnego kształtu - prosta, typu „J”, krzywizna Bolia
- średnica od 0.018" do 0,035"
- długość w zakresie od 150cm do 260cm
- końcówki o różnej sztywności
</t>
  </si>
  <si>
    <t>Prowadniki zabiegowe, angioplastyczne typ WHISPER MS  o średnicy  0.014", Prowadnik z powłoką hydrofilną,  długość 190 , końcówka typu: „shaping ribbon”, prosta i „J”</t>
  </si>
  <si>
    <r>
      <rPr>
        <b/>
        <sz val="11"/>
        <rFont val="Times New Roman"/>
        <family val="1"/>
      </rPr>
      <t>Y-connector</t>
    </r>
    <r>
      <rPr>
        <sz val="11"/>
        <rFont val="Times New Roman"/>
        <family val="1"/>
      </rPr>
      <t xml:space="preserve">
</t>
    </r>
    <r>
      <rPr>
        <u val="single"/>
        <sz val="11"/>
        <rFont val="Times New Roman"/>
        <family val="1"/>
      </rPr>
      <t xml:space="preserve">Parametry graniczne:  </t>
    </r>
    <r>
      <rPr>
        <sz val="11"/>
        <rFont val="Times New Roman"/>
        <family val="1"/>
      </rPr>
      <t xml:space="preserve">światło wewnętrzne zastawki 9,5F;  z ruchomą końcówką „męską”; wykonany z przezroczystego materiału; z introduktorem.
</t>
    </r>
    <r>
      <rPr>
        <u val="single"/>
        <sz val="11"/>
        <rFont val="Times New Roman"/>
        <family val="1"/>
      </rPr>
      <t xml:space="preserve">Parametry pożądane: </t>
    </r>
    <r>
      <rPr>
        <sz val="11"/>
        <rFont val="Times New Roman"/>
        <family val="1"/>
      </rPr>
      <t xml:space="preserve">zastawka nie traci szczelności podczas zabiegu        </t>
    </r>
  </si>
  <si>
    <t xml:space="preserve">Wkłucie tętnicze• średnice wewnętrzne 5F, 6F, 7F, 8F, 9F, 10F, 11F• długość 11 cm i 23 cm• zastawka hemostatyczna dająca optymalną hemostazę i niskie opory • ramię boczne z kranikiem• wysoka odporność na zagięcia i załamania,• zachowuje niezmienne światło na całej swojej długości• teleskopowy układ rozszerzający• gładkie, atraumatyczne przejście pomiędzy prowadnikiem, a rozszerzaczem, oraz pomiędzy rozszerzaczem, a koszulką• atraumatyczna końcówka• możliwość ułożenia pacjenta w pozycji półsiedzącej 60°• w zestawie znajduje się: koszulka, rozszerzacz, krótki prowadnik (w introducerach krótkich również igła na specjalne zamówienie w cenie kompletu), w introducerach długich dodatkowo obturator śr. 3mm </t>
  </si>
  <si>
    <t>Elektroda referencyjna kompatybilna z posiadanym generatorem AMPERE, wykorzystywana do zabiegów ablacji metodą RF</t>
  </si>
  <si>
    <t>Filtr bakteryjny powietrza wdychanego, 22mm ISO, jednorazowego użytku, D/Flex do posiadanego respiratora BENNETT 760</t>
  </si>
  <si>
    <t>Filtr bakteryjny powietrza wydychanego, 22 mm ISO, jednorazowego użytku, D/X7 do posiadanego respiratora BENNETT 760</t>
  </si>
  <si>
    <t>Dren łączący z łącznikiem kontroli ssania CH25/210 cm, kompatybilny z posiadanym ssakiem firmy Medela</t>
  </si>
  <si>
    <t xml:space="preserve">Cewniki ablacyjne klasyczne: 
Średnica cewnika: dostępne 7F i 5F; Zagięcie końcówki jednokierunkowe oraz dwukierunkowe (ale wyłącznie jednej płaszczyźnie i z różnymi zakresami, np. M / L prawo/lewo) - do wyboru przez Zamawiającego; Sterowalne wyłącznie metodą push-pull; Końcówka 4 mm (do wyboru 8 mm F i większej);  Co najmniej 6 krzywizn do wyboru;  Termopara; Kompatybilność z posiadanym generatorem RF Stockert.  </t>
  </si>
  <si>
    <t>Kable połączeniowe do cewników z poz. 1 do posiadanego systemu BARD i generatora RF Stockert</t>
  </si>
  <si>
    <t>Cewniki 10 polowe sterowalne, do zatoki wieńcowej: 
Sterowalne wyłącznie metodą push-pull; Średnica 6F lub 5F (do wyboru przez Zamawiającego); Do wyboru co najmniej pięć zakresów krzywizn w tym jedna specjalnie dedykowana do zatoki wieńcowej; Dostępna elektroda dwukierunkowa.</t>
  </si>
  <si>
    <t>Cewniki 20 - 24 polowe sterowalne:
Sterowalne wyłącznie metodą push-pull lub wyłącznie obrotową (do wyboru przez Wykonawcę); Średnica 7F lub 6F; Rozstawy elektrod, co najmniej pięć do wyboru np. 2-6-2, 2-2, 2-8-2, 2-7-1, 2-8-2-60-2-8-2 (tolerancja +/- 2 mm); Do wyboru co najmniej cztery zakresy krzywizn w tym jedna dedykowano jako ‘halo’ do prawego przedsionka.</t>
  </si>
  <si>
    <t xml:space="preserve">4-polowe cewniki diagnostyczne o typowych krzywiznach DAO, CRD, Josephson:
średnica 4, 5 lub 6 F (do wyboru na etapie zamówienia przez Zamawiającego); 4 różne rozstawy elektrod do wyboru przez Zamawiającego </t>
  </si>
  <si>
    <t xml:space="preserve"> Cewniki 10- polowe o krzywiźnie dedykowanej do zatoki wieńcowej (np. typ P czy CS, CSL z dostępu od żyły podobojczykowej), niesterowalne:
Średnica 5 F lub 6 F do wyboru przez Zamawiającego; Co najmniej dwa rodzaje rozstawu elektrod do wyboru (2-5-2, 2-8-2); Co najmniej dwie długości do wyboru przez Zamawiającego</t>
  </si>
  <si>
    <t>Cewniki lasso do mapowania żył płucnych:
co najmniej 2 cewniki ze sterowalną średnicą lub zagięciem oraz tak ze sterowalną średnicą jak i zagięciem końcówki do wybory przez Zamawiającego; Dostępne 10 - 20 biegunów; Średnica pętli 25-15 mm; Średnica trzonu 7F; Dostępne z pętlą 4F; co najmniej 2 dostępne rozstawy elektrod do wyboru przez Zamawiającego; Dostępna elektroda dwukierunkowa</t>
  </si>
  <si>
    <t>Kable połączeniowe do cewników z poz. 1-5 do posiadanego systemu BARD</t>
  </si>
  <si>
    <t>Koszulki z zastawkami hemostatycznymi o krzywiznach dedykowanych do mapowania pierścienia mitralnego i trójdzielnego oraz nakłucia transseptalnego (typu SR 0-4, SL 0-4):
Średnica 8 i 8.5 F do wyboru przez Zamawiającego; Długość 63 cm; Co najmniej 9 krzywizn do wyboru</t>
  </si>
  <si>
    <t>Koszulki sterowalne 8.5 F:
Co najmniej 3 długości do wyboru; Kompatybilność z igłami transseptalnymi z poz.4; Co najmniej trzy krzywizny do wyboru; Zagięcie dwukierunkowe; Zbrojony trzon</t>
  </si>
  <si>
    <t>Koszulki z zastawkami hemostatycznymi do żyły / tętnicy udowej:
 Długość 12- 14 cm; Średnica do wyboru co najmniej 12 różnych od 5 do 14 F</t>
  </si>
  <si>
    <t>Igły do nakłuć transseptalnych:
Kompatybilne z koszulkami z poz.1; Co najmniej trzy długości (71 cm, 89, i 98 cm) do wyboru przez Zamawiającego; Co najmniej trzy krzywizny do wyboru przez Zamawiającego</t>
  </si>
  <si>
    <t xml:space="preserve">Cewnik 7F chłodzony/irygowany solą fizjologiczną (do wyboru na etapie realizacji zamówienia przez Zamawiającego):
Irygowany solą w układzie zamkniętym – kompatybilny z posiadaną pompą Stockert; Końcówka 3.5 mm, rozstaw elektrod 2-5-2; Dostępne co najmniej 4 różne krzywizny w tym o dużym zasięgu jak do ablacji trzepotania przedsionków (krzywizna F i J); Kompatybilny z posiadanym genratorem RF Stockert i pompą Biosense Webster oraz systemem EP BARD     </t>
  </si>
  <si>
    <t xml:space="preserve">Cewniki ablacyjne klasyczne:
Średnica 6, 7F do wyboru przez Zamawiającego; Zagięcie końcówki jednokierunkowe i w jednej płaszczyźnie; Sterowalne metodą push-pull, bez elementów rotowanych na rączce; Końcówka 4 mm; Termopara; Kompatybilny z posiadanym genratorem RF Stockert i systemem EP BARD; Dostępne modele ze końcówka wzmocnioną oplotem (braided tip)     </t>
  </si>
  <si>
    <t xml:space="preserve">Kable połączeniowe do cewników ablacyjnych z poz. 1-2, do posiadanego systemu BARD i posiadanego generatora RF Stockert   </t>
  </si>
  <si>
    <t xml:space="preserve">Cewniki lasso do mapowania żył płucnych:
Sterowalna tak średnica jak i zagięcie końcówki; 20 biegunów, rozstaw 2-6-2 (tolerancja +/- 2 mm); Średnica pętli zmienna 25-15 mm   </t>
  </si>
  <si>
    <t xml:space="preserve">Cewniki typu Halo – 20 biegunowe do mapowania prawego przedsionka:
Średnica 7 F; Kształt profilowany anatomiczne do pierścienia trójdzielnego; Co najmniej 3 rodzaje rozstawu elektrod do wyboru; Zagięcie końcówki jednokierunkowe i w jednej płaszczyźnie; Sterowalne metodą push-pull, bez elementów rotowanych na rączce; Końcówka 4 mm; Termopara; Kompatybilny z posiadanym genratorem RF Stockert i systemem EP BARD; Dostępne modele ze końcówka wzmocnioną oplotem (braided tip)    </t>
  </si>
  <si>
    <t xml:space="preserve">Kable wodne łączące do cewników z poz. 2, kmpatybilne z posiadaną pomą Biosense Webster   </t>
  </si>
  <si>
    <t xml:space="preserve">Kable połączeniowe do cewników diagnostycznych wielobiegunowych z poz.4-5 do systemu BARD   </t>
  </si>
  <si>
    <t xml:space="preserve">Cewniki balonowe do krioablacji ujść żył płucnych:
Parametry wymagane: dostępne co najmniej dwie średnice balonu w tym 28 mm kompatybilny z posiadaną konsolą do krioablacji Medtronic </t>
  </si>
  <si>
    <t>Elektroda lasso kompatybilna z balonem (z poz. 1) :
dostępne co najmniej dwie średnice elektrody</t>
  </si>
  <si>
    <t>Przewód połączeniowy do cewnika "lasso"</t>
  </si>
  <si>
    <t>Przewody połączeniowe gazowe</t>
  </si>
  <si>
    <t>Przewody połączeniowe elektryczne</t>
  </si>
  <si>
    <t>Koszulka sterowalna kompatybilna z cewnikiem balonowym (z poz. 1)</t>
  </si>
  <si>
    <t>Butla z gazem N2O, Butla do konsoli krioablacyjnej CryoCath GEN V, Butla: SOL, Zawartość butli: Nitrous Oxide, LIQUID PHASE PURITY: 99,5% N2O(min.), Waga: 7,66 kg, Pojemność: 4,95l., Butla: L3187Z/mm; 25E; 10,2mm. Dostawca zobowiązany jest do odbioru pustej butli i dostarczenia napełnionej. (szt.= 4,95 L)</t>
  </si>
  <si>
    <t xml:space="preserve">Elektrody skórne do mapowania metodą 3D - kompatybilne do posiadanego systemu ENSITE NAVX VELOCITY </t>
  </si>
  <si>
    <t>Elektrody koszyczkowe "ARRAY" do mapowania bezkontaktowego kompatybilne do posiadanego systemu ENSITE</t>
  </si>
  <si>
    <t xml:space="preserve">Cewniki do mapowania 3D kompatybilne z posiadanym systemem Ensite Precision:
Cewniki ablacyjne irygowane solą fizjologiczną wyposażone w czujnik pola magnetycznego. Dostępne co najmniej 3 krzywizny elektrody, jedno i dwukierunkowe -  do wyboru na etapie zamówienia. </t>
  </si>
  <si>
    <t>Cewniki lasso wyposażone w czujnik pola magnetycznego</t>
  </si>
  <si>
    <t>Kable wodne kompatybilne z pompą i elektrodami z pkt. 1</t>
  </si>
  <si>
    <t>Cewniki do mapowania 3D kompatybilne z posiadanym systemem Ensite Precision. Cewniki ablacyjne irygowane solą fizjologiczną wyposażone w czujniki pola magnetycznego oraz czujnik siły nacisku</t>
  </si>
  <si>
    <t>patche referencyjne do posiadanego generatora RF Ampere</t>
  </si>
  <si>
    <t>Cewnik wieloelektrodowy nieirygowany w kształcie 'lasso' umożliwiający okrężną ablację wokół żył płucnych: Parametry wymagane: sterowalne zagięcie końcówki</t>
  </si>
  <si>
    <t>Kabel połączeniowy do cewnika z poz. 1</t>
  </si>
  <si>
    <t>Koszulka sterowalna kompatybilna z cewnikiem wieloelektrodowym</t>
  </si>
  <si>
    <t>Prowadnik kompatybilny z cewnikiem ablacyjnym</t>
  </si>
  <si>
    <t>* Wykonawca każdorazowo na czas zabiegu zobowiązany jest udostępnić generator kompatybilny z zaoferowanym cewnikiem z poz. 1</t>
  </si>
  <si>
    <t>Przewody wodne kompatybilne z posiadaną pompą Biotronik Qiona</t>
  </si>
  <si>
    <r>
      <rPr>
        <sz val="11"/>
        <color indexed="8"/>
        <rFont val="Times New Roman"/>
        <family val="1"/>
      </rPr>
      <t xml:space="preserve">ZESTAW Do ANGIOGRAFII 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Elementy zestawu:</t>
    </r>
    <r>
      <rPr>
        <sz val="11"/>
        <color indexed="8"/>
        <rFont val="Times New Roman"/>
        <family val="1"/>
      </rPr>
      <t>Serweta do angiografii 320x235cm z panelem foliowym, warstwą chłonną i dwoma otworami o śr. 12cm.  1 szt.Serweta na stół instrumentalny w którą owinięty jest zestaw. 190x150  1szt.Serweta z włókniny kompresowej 80x60cm 1szt.Serwetki do rąk z włókniny kompresowej 40x20cm 2szt.Osłona foliowa z gumką 100x180cm 1szt.Kompresy z gazy 13-nitkowej, 8-warstwowe 10x10cm 30szt.Miska plastikowa 200ml 1szt.Korcang plastikowy 24cm 1szt.Pęseta metalowa anatomiczna 14cm- 1szt.Skalpel nr 11   -  1szt.Strzykawka 3-częściowa Luer 10ml     - 2szt.Strzykawka 3-częściowa Luer Lock 20ml    - 2szt.Fartuch chirurgiczny Standard L -  2szt.</t>
    </r>
  </si>
  <si>
    <t>Zestaw przewodów do cieczy chłodzącej elektrodę ablacyjną kompatybilne z posiadaną pompą CoolFlow Pump System.</t>
  </si>
  <si>
    <t xml:space="preserve">Cewniki diagnostyczne do koronarografii z dostępu przez tętnicę promieniową  JR, JL, MPA, AL2 do wyboru zamawiającego. Parametry graniczne: cewniki dedykowane do koronarografii z dostępu przez t. promieniową; cewniki o dużym świetle wewnętrznym (min. 0,051 dla 6F);  cewniki o średnicy zewnętrznej 4-6F; Parametry pożądane: dobrze manewrowalne;       
końcówka atraumatyczna, dobrze widoczna w skopii odporna na złamanie i zagięcie, charakteryzuje się dużą siłą podparcia i pamięcią kształtu; </t>
  </si>
  <si>
    <t>podpis i pieczęć osoby (osób) upoważnionej do reprezentowania Wykonawcy</t>
  </si>
  <si>
    <r>
      <t>Oświadczamy, że zamówienie będziemy wykonywać do czasu wyczerpania zamawianej ilości produktów, jednak nie dłużej niż przez 12</t>
    </r>
    <r>
      <rPr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miesięcy od dnia zawarcia umowy.</t>
    </r>
  </si>
  <si>
    <r>
      <t xml:space="preserve">Nazwa produktu / 
nr katalogowy </t>
    </r>
    <r>
      <rPr>
        <sz val="11"/>
        <color indexed="8"/>
        <rFont val="Times New Roman"/>
        <family val="1"/>
      </rPr>
      <t>(jeżeli istnieje)</t>
    </r>
  </si>
  <si>
    <t>Cewnik do krioablacji punktowej;
3 modele do wyboru kompatybilne z posiadaną kriokonsolą Medtronic</t>
  </si>
  <si>
    <t>Rozdzielacze sygnału 'typ Y', tak IS-1 bipolar do 2 x IS -1 unipolar jaki bipolar IS1 do 2 x bipolar IS-1, do wyboru na etapie realizacji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</si>
</sst>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name val="Garamond"/>
      <family val="1"/>
    </font>
    <font>
      <i/>
      <sz val="11"/>
      <name val="Times New Roman"/>
      <family val="1"/>
    </font>
    <font>
      <i/>
      <sz val="11"/>
      <name val="Times New Romana"/>
      <family val="0"/>
    </font>
    <font>
      <sz val="11"/>
      <name val="Times New Rom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7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0" fontId="51" fillId="0" borderId="0" xfId="0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1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3" fontId="51" fillId="0" borderId="0" xfId="0" applyNumberFormat="1" applyFont="1" applyFill="1" applyAlignment="1" applyProtection="1">
      <alignment horizontal="left" vertical="top"/>
      <protection locked="0"/>
    </xf>
    <xf numFmtId="3" fontId="51" fillId="0" borderId="0" xfId="0" applyNumberFormat="1" applyFont="1" applyFill="1" applyAlignment="1" applyProtection="1">
      <alignment horizontal="left" vertical="top" wrapText="1"/>
      <protection locked="0"/>
    </xf>
    <xf numFmtId="1" fontId="52" fillId="0" borderId="0" xfId="0" applyNumberFormat="1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center" vertical="top" wrapText="1"/>
      <protection locked="0"/>
    </xf>
    <xf numFmtId="0" fontId="51" fillId="0" borderId="10" xfId="0" applyFont="1" applyFill="1" applyBorder="1" applyAlignment="1" applyProtection="1">
      <alignment horizontal="left" vertical="top" wrapText="1"/>
      <protection locked="0"/>
    </xf>
    <xf numFmtId="175" fontId="51" fillId="0" borderId="11" xfId="45" applyNumberFormat="1" applyFont="1" applyFill="1" applyBorder="1" applyAlignment="1" applyProtection="1">
      <alignment horizontal="left" vertical="top" wrapText="1"/>
      <protection locked="0"/>
    </xf>
    <xf numFmtId="0" fontId="52" fillId="0" borderId="12" xfId="0" applyFont="1" applyFill="1" applyBorder="1" applyAlignment="1" applyProtection="1">
      <alignment horizontal="left" vertical="top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175" fontId="52" fillId="0" borderId="10" xfId="45" applyNumberFormat="1" applyFont="1" applyFill="1" applyBorder="1" applyAlignment="1" applyProtection="1">
      <alignment horizontal="left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1" fillId="0" borderId="10" xfId="0" applyNumberFormat="1" applyFont="1" applyFill="1" applyBorder="1" applyAlignment="1" applyProtection="1">
      <alignment horizontal="left" vertical="top" wrapText="1"/>
      <protection locked="0"/>
    </xf>
    <xf numFmtId="3" fontId="51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175" fontId="51" fillId="0" borderId="11" xfId="45" applyNumberFormat="1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0" xfId="7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4" fontId="4" fillId="0" borderId="13" xfId="7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75" fontId="52" fillId="0" borderId="0" xfId="45" applyNumberFormat="1" applyFont="1" applyFill="1" applyBorder="1" applyAlignment="1" applyProtection="1">
      <alignment horizontal="left" vertical="top" wrapText="1"/>
      <protection locked="0"/>
    </xf>
    <xf numFmtId="4" fontId="52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0" borderId="13" xfId="0" applyFont="1" applyFill="1" applyBorder="1" applyAlignment="1" applyProtection="1">
      <alignment horizontal="left" vertical="top" wrapText="1"/>
      <protection locked="0"/>
    </xf>
    <xf numFmtId="49" fontId="52" fillId="0" borderId="13" xfId="0" applyNumberFormat="1" applyFont="1" applyFill="1" applyBorder="1" applyAlignment="1" applyProtection="1">
      <alignment horizontal="left" vertical="top" wrapText="1"/>
      <protection locked="0"/>
    </xf>
    <xf numFmtId="175" fontId="52" fillId="0" borderId="13" xfId="45" applyNumberFormat="1" applyFont="1" applyFill="1" applyBorder="1" applyAlignment="1" applyProtection="1">
      <alignment horizontal="left" vertical="top" wrapText="1"/>
      <protection locked="0"/>
    </xf>
    <xf numFmtId="4" fontId="52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52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61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3" fontId="52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7" fillId="0" borderId="11" xfId="56" applyFont="1" applyFill="1" applyBorder="1" applyAlignment="1">
      <alignment horizontal="lef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9" fillId="0" borderId="10" xfId="56" applyFont="1" applyFill="1" applyBorder="1" applyAlignment="1">
      <alignment horizontal="left" vertical="center" wrapText="1"/>
      <protection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49" fontId="52" fillId="0" borderId="14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49" fontId="51" fillId="0" borderId="11" xfId="0" applyNumberFormat="1" applyFont="1" applyFill="1" applyBorder="1" applyAlignment="1" applyProtection="1">
      <alignment horizontal="left" vertical="top" wrapText="1"/>
      <protection locked="0"/>
    </xf>
    <xf numFmtId="49" fontId="51" fillId="0" borderId="12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justify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 8" xfId="60"/>
    <cellStyle name="Normalny_Arkusz1" xfId="61"/>
    <cellStyle name="Obliczenia" xfId="62"/>
    <cellStyle name="Followed Hyperlink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84"/>
  <sheetViews>
    <sheetView showGridLines="0" zoomScaleSheetLayoutView="85" zoomScalePageLayoutView="115" workbookViewId="0" topLeftCell="A16">
      <selection activeCell="F30" sqref="F30"/>
    </sheetView>
  </sheetViews>
  <sheetFormatPr defaultColWidth="9.00390625" defaultRowHeight="12.75"/>
  <cols>
    <col min="1" max="1" width="3.75390625" style="9" customWidth="1"/>
    <col min="2" max="3" width="30.00390625" style="9" customWidth="1"/>
    <col min="4" max="4" width="41.625" style="11" customWidth="1"/>
    <col min="5" max="8" width="9.125" style="9" customWidth="1"/>
    <col min="9" max="9" width="23.00390625" style="9" customWidth="1"/>
    <col min="10" max="11" width="16.125" style="9" customWidth="1"/>
    <col min="12" max="16384" width="9.125" style="9" customWidth="1"/>
  </cols>
  <sheetData>
    <row r="1" ht="15">
      <c r="D1" s="7" t="s">
        <v>46</v>
      </c>
    </row>
    <row r="2" spans="2:4" ht="15">
      <c r="B2" s="10"/>
      <c r="C2" s="10" t="s">
        <v>45</v>
      </c>
      <c r="D2" s="10"/>
    </row>
    <row r="4" spans="2:3" ht="15">
      <c r="B4" s="9" t="s">
        <v>36</v>
      </c>
      <c r="C4" s="9" t="s">
        <v>65</v>
      </c>
    </row>
    <row r="6" spans="2:4" ht="15">
      <c r="B6" s="9" t="s">
        <v>35</v>
      </c>
      <c r="C6" s="107" t="s">
        <v>58</v>
      </c>
      <c r="D6" s="107"/>
    </row>
    <row r="8" spans="2:4" ht="15">
      <c r="B8" s="13" t="s">
        <v>31</v>
      </c>
      <c r="C8" s="126"/>
      <c r="D8" s="117"/>
    </row>
    <row r="9" spans="2:4" ht="15">
      <c r="B9" s="13" t="s">
        <v>37</v>
      </c>
      <c r="C9" s="118"/>
      <c r="D9" s="119"/>
    </row>
    <row r="10" spans="2:4" ht="15">
      <c r="B10" s="13" t="s">
        <v>30</v>
      </c>
      <c r="C10" s="108"/>
      <c r="D10" s="109"/>
    </row>
    <row r="11" spans="2:4" ht="15">
      <c r="B11" s="13" t="s">
        <v>39</v>
      </c>
      <c r="C11" s="108"/>
      <c r="D11" s="109"/>
    </row>
    <row r="12" spans="2:4" ht="15">
      <c r="B12" s="13" t="s">
        <v>40</v>
      </c>
      <c r="C12" s="108"/>
      <c r="D12" s="109"/>
    </row>
    <row r="13" spans="2:4" ht="15">
      <c r="B13" s="13" t="s">
        <v>41</v>
      </c>
      <c r="C13" s="108"/>
      <c r="D13" s="109"/>
    </row>
    <row r="14" spans="2:4" ht="15">
      <c r="B14" s="13" t="s">
        <v>42</v>
      </c>
      <c r="C14" s="108"/>
      <c r="D14" s="109"/>
    </row>
    <row r="15" spans="2:4" ht="15">
      <c r="B15" s="13" t="s">
        <v>43</v>
      </c>
      <c r="C15" s="108"/>
      <c r="D15" s="109"/>
    </row>
    <row r="16" spans="2:4" ht="15">
      <c r="B16" s="13" t="s">
        <v>44</v>
      </c>
      <c r="C16" s="108"/>
      <c r="D16" s="109"/>
    </row>
    <row r="17" spans="3:4" ht="15">
      <c r="C17" s="6"/>
      <c r="D17" s="14"/>
    </row>
    <row r="18" spans="1:4" ht="15">
      <c r="A18" s="9" t="s">
        <v>1</v>
      </c>
      <c r="B18" s="112" t="s">
        <v>38</v>
      </c>
      <c r="C18" s="113"/>
      <c r="D18" s="15"/>
    </row>
    <row r="19" spans="3:4" ht="15">
      <c r="C19" s="1"/>
      <c r="D19" s="15"/>
    </row>
    <row r="20" spans="2:4" ht="21" customHeight="1">
      <c r="B20" s="5" t="s">
        <v>15</v>
      </c>
      <c r="C20" s="16" t="s">
        <v>0</v>
      </c>
      <c r="D20" s="6"/>
    </row>
    <row r="21" spans="2:4" ht="15">
      <c r="B21" s="13" t="s">
        <v>21</v>
      </c>
      <c r="C21" s="17">
        <f>'część (1)'!F$9</f>
        <v>0</v>
      </c>
      <c r="D21" s="18"/>
    </row>
    <row r="22" spans="2:4" ht="15">
      <c r="B22" s="13" t="s">
        <v>22</v>
      </c>
      <c r="C22" s="17">
        <f>'część (2)'!F$9</f>
        <v>0</v>
      </c>
      <c r="D22" s="18"/>
    </row>
    <row r="23" spans="2:4" ht="15">
      <c r="B23" s="13" t="s">
        <v>23</v>
      </c>
      <c r="C23" s="17">
        <f>'część (3)'!F$9</f>
        <v>0</v>
      </c>
      <c r="D23" s="18"/>
    </row>
    <row r="24" spans="2:4" ht="15">
      <c r="B24" s="13" t="s">
        <v>24</v>
      </c>
      <c r="C24" s="17">
        <f>'część (4)'!F$9</f>
        <v>0</v>
      </c>
      <c r="D24" s="18"/>
    </row>
    <row r="25" spans="2:4" ht="15">
      <c r="B25" s="13" t="s">
        <v>25</v>
      </c>
      <c r="C25" s="17">
        <f>'część (5)'!F$9</f>
        <v>0</v>
      </c>
      <c r="D25" s="18"/>
    </row>
    <row r="26" spans="2:4" ht="15">
      <c r="B26" s="13" t="s">
        <v>26</v>
      </c>
      <c r="C26" s="17">
        <f>'część (6)'!F$9</f>
        <v>0</v>
      </c>
      <c r="D26" s="18"/>
    </row>
    <row r="27" spans="2:4" ht="15">
      <c r="B27" s="13" t="s">
        <v>66</v>
      </c>
      <c r="C27" s="17">
        <f>'część (7)'!F$9</f>
        <v>0</v>
      </c>
      <c r="D27" s="18"/>
    </row>
    <row r="28" spans="2:4" ht="15">
      <c r="B28" s="13" t="s">
        <v>67</v>
      </c>
      <c r="C28" s="17">
        <f>'część (8)'!F$9</f>
        <v>0</v>
      </c>
      <c r="D28" s="18"/>
    </row>
    <row r="29" spans="2:4" ht="15">
      <c r="B29" s="13" t="s">
        <v>68</v>
      </c>
      <c r="C29" s="17">
        <f>'część (9)'!F$9</f>
        <v>0</v>
      </c>
      <c r="D29" s="18"/>
    </row>
    <row r="30" spans="2:4" ht="15">
      <c r="B30" s="13" t="s">
        <v>69</v>
      </c>
      <c r="C30" s="17">
        <f>'część (10)'!F$9</f>
        <v>0</v>
      </c>
      <c r="D30" s="18"/>
    </row>
    <row r="31" spans="2:4" ht="15">
      <c r="B31" s="13" t="s">
        <v>70</v>
      </c>
      <c r="C31" s="17">
        <f>'część (11)'!F$9</f>
        <v>0</v>
      </c>
      <c r="D31" s="18"/>
    </row>
    <row r="32" spans="2:4" ht="15">
      <c r="B32" s="13" t="s">
        <v>71</v>
      </c>
      <c r="C32" s="17">
        <f>'część (12)'!F$9</f>
        <v>0</v>
      </c>
      <c r="D32" s="18"/>
    </row>
    <row r="33" spans="2:4" ht="15">
      <c r="B33" s="13" t="s">
        <v>72</v>
      </c>
      <c r="C33" s="17">
        <f>'część (13)'!F$9</f>
        <v>0</v>
      </c>
      <c r="D33" s="18"/>
    </row>
    <row r="34" spans="2:4" ht="15">
      <c r="B34" s="13" t="s">
        <v>73</v>
      </c>
      <c r="C34" s="17">
        <f>'część (14)'!F$9</f>
        <v>0</v>
      </c>
      <c r="D34" s="18"/>
    </row>
    <row r="35" spans="2:4" ht="15">
      <c r="B35" s="13" t="s">
        <v>74</v>
      </c>
      <c r="C35" s="17">
        <f>'część (15)'!F$9</f>
        <v>0</v>
      </c>
      <c r="D35" s="18"/>
    </row>
    <row r="36" spans="2:4" ht="15">
      <c r="B36" s="13" t="s">
        <v>75</v>
      </c>
      <c r="C36" s="17">
        <f>'część (16)'!F$9</f>
        <v>0</v>
      </c>
      <c r="D36" s="18"/>
    </row>
    <row r="37" spans="2:4" ht="15">
      <c r="B37" s="13" t="s">
        <v>76</v>
      </c>
      <c r="C37" s="17">
        <f>'część (17)'!F$9</f>
        <v>0</v>
      </c>
      <c r="D37" s="18"/>
    </row>
    <row r="38" spans="2:4" ht="15">
      <c r="B38" s="13" t="s">
        <v>77</v>
      </c>
      <c r="C38" s="17">
        <f>'część (18)'!F$9</f>
        <v>0</v>
      </c>
      <c r="D38" s="18"/>
    </row>
    <row r="39" spans="2:4" ht="15">
      <c r="B39" s="13" t="s">
        <v>78</v>
      </c>
      <c r="C39" s="17">
        <f>'część (19)'!F$9</f>
        <v>0</v>
      </c>
      <c r="D39" s="18"/>
    </row>
    <row r="40" spans="2:4" ht="15">
      <c r="B40" s="13" t="s">
        <v>79</v>
      </c>
      <c r="C40" s="17">
        <f>'część (20)'!F$9</f>
        <v>0</v>
      </c>
      <c r="D40" s="18"/>
    </row>
    <row r="41" spans="2:4" ht="15">
      <c r="B41" s="13" t="s">
        <v>80</v>
      </c>
      <c r="C41" s="17">
        <f>'część (21)'!F$9</f>
        <v>0</v>
      </c>
      <c r="D41" s="18"/>
    </row>
    <row r="42" spans="2:4" ht="15">
      <c r="B42" s="13" t="s">
        <v>81</v>
      </c>
      <c r="C42" s="17">
        <f>'część (22)'!F$9</f>
        <v>0</v>
      </c>
      <c r="D42" s="18"/>
    </row>
    <row r="43" spans="2:4" ht="15">
      <c r="B43" s="13" t="s">
        <v>82</v>
      </c>
      <c r="C43" s="17">
        <f>'część (23)'!F$9</f>
        <v>0</v>
      </c>
      <c r="D43" s="18"/>
    </row>
    <row r="44" spans="2:4" ht="15">
      <c r="B44" s="13" t="s">
        <v>83</v>
      </c>
      <c r="C44" s="17">
        <f>'część (24)'!F$9</f>
        <v>0</v>
      </c>
      <c r="D44" s="18"/>
    </row>
    <row r="45" spans="2:4" ht="15">
      <c r="B45" s="13" t="s">
        <v>84</v>
      </c>
      <c r="C45" s="17">
        <f>'część (25)'!F$9</f>
        <v>0</v>
      </c>
      <c r="D45" s="18"/>
    </row>
    <row r="46" spans="2:4" ht="15">
      <c r="B46" s="13" t="s">
        <v>85</v>
      </c>
      <c r="C46" s="17">
        <f>'część (26)'!F$9</f>
        <v>0</v>
      </c>
      <c r="D46" s="18"/>
    </row>
    <row r="47" spans="2:4" ht="15">
      <c r="B47" s="13" t="s">
        <v>86</v>
      </c>
      <c r="C47" s="17">
        <f>'część (27)'!F$9</f>
        <v>0</v>
      </c>
      <c r="D47" s="18"/>
    </row>
    <row r="48" spans="2:4" ht="15">
      <c r="B48" s="13" t="s">
        <v>87</v>
      </c>
      <c r="C48" s="17">
        <f>'część (28)'!F$9</f>
        <v>0</v>
      </c>
      <c r="D48" s="18"/>
    </row>
    <row r="49" spans="2:4" ht="15">
      <c r="B49" s="13" t="s">
        <v>88</v>
      </c>
      <c r="C49" s="17">
        <f>'część (29)'!F$9</f>
        <v>0</v>
      </c>
      <c r="D49" s="18"/>
    </row>
    <row r="50" spans="2:4" ht="15">
      <c r="B50" s="13" t="s">
        <v>89</v>
      </c>
      <c r="C50" s="17">
        <f>'część (30)'!F$9</f>
        <v>0</v>
      </c>
      <c r="D50" s="18"/>
    </row>
    <row r="51" spans="2:4" ht="15">
      <c r="B51" s="13" t="s">
        <v>90</v>
      </c>
      <c r="C51" s="17">
        <f>'część (31)'!F$9</f>
        <v>0</v>
      </c>
      <c r="D51" s="18"/>
    </row>
    <row r="52" spans="2:4" ht="15">
      <c r="B52" s="13" t="s">
        <v>91</v>
      </c>
      <c r="C52" s="17">
        <f>'część (32)'!F$9</f>
        <v>0</v>
      </c>
      <c r="D52" s="18"/>
    </row>
    <row r="53" spans="2:4" ht="15">
      <c r="B53" s="13" t="s">
        <v>92</v>
      </c>
      <c r="C53" s="17">
        <f>'część (33)'!F$9</f>
        <v>0</v>
      </c>
      <c r="D53" s="18"/>
    </row>
    <row r="54" spans="2:4" ht="15">
      <c r="B54" s="13" t="s">
        <v>93</v>
      </c>
      <c r="C54" s="17">
        <f>'część (34)'!F$9</f>
        <v>0</v>
      </c>
      <c r="D54" s="18"/>
    </row>
    <row r="55" spans="2:4" ht="15">
      <c r="B55" s="64"/>
      <c r="C55" s="65"/>
      <c r="D55" s="18"/>
    </row>
    <row r="56" spans="3:4" ht="15" customHeight="1">
      <c r="C56" s="63"/>
      <c r="D56" s="19"/>
    </row>
    <row r="57" spans="1:4" ht="95.25" customHeight="1">
      <c r="A57" s="9" t="s">
        <v>2</v>
      </c>
      <c r="B57" s="107" t="s">
        <v>57</v>
      </c>
      <c r="C57" s="130"/>
      <c r="D57" s="130"/>
    </row>
    <row r="58" spans="1:4" ht="20.25" customHeight="1">
      <c r="A58" s="9" t="s">
        <v>3</v>
      </c>
      <c r="B58" s="121" t="s">
        <v>34</v>
      </c>
      <c r="C58" s="120"/>
      <c r="D58" s="125"/>
    </row>
    <row r="59" spans="1:4" ht="35.25" customHeight="1">
      <c r="A59" s="9" t="s">
        <v>4</v>
      </c>
      <c r="B59" s="114" t="s">
        <v>168</v>
      </c>
      <c r="C59" s="114"/>
      <c r="D59" s="114"/>
    </row>
    <row r="60" spans="1:4" s="20" customFormat="1" ht="67.5" customHeight="1">
      <c r="A60" s="9" t="s">
        <v>27</v>
      </c>
      <c r="B60" s="110" t="s">
        <v>94</v>
      </c>
      <c r="C60" s="110"/>
      <c r="D60" s="110"/>
    </row>
    <row r="61" spans="1:4" s="20" customFormat="1" ht="36" customHeight="1">
      <c r="A61" s="28" t="s">
        <v>27</v>
      </c>
      <c r="B61" s="110" t="s">
        <v>19</v>
      </c>
      <c r="C61" s="111"/>
      <c r="D61" s="111"/>
    </row>
    <row r="62" spans="1:4" s="20" customFormat="1" ht="33.75" customHeight="1">
      <c r="A62" s="28" t="s">
        <v>33</v>
      </c>
      <c r="B62" s="120" t="s">
        <v>28</v>
      </c>
      <c r="C62" s="121"/>
      <c r="D62" s="121"/>
    </row>
    <row r="63" spans="1:4" s="20" customFormat="1" ht="36" customHeight="1">
      <c r="A63" s="28" t="s">
        <v>5</v>
      </c>
      <c r="B63" s="110" t="s">
        <v>29</v>
      </c>
      <c r="C63" s="111"/>
      <c r="D63" s="111"/>
    </row>
    <row r="64" spans="1:4" s="20" customFormat="1" ht="30" customHeight="1">
      <c r="A64" s="28" t="s">
        <v>6</v>
      </c>
      <c r="B64" s="107" t="s">
        <v>50</v>
      </c>
      <c r="C64" s="107"/>
      <c r="D64" s="107"/>
    </row>
    <row r="65" spans="1:4" ht="42" customHeight="1">
      <c r="A65" s="28"/>
      <c r="B65" s="107" t="s">
        <v>48</v>
      </c>
      <c r="C65" s="107"/>
      <c r="D65" s="107"/>
    </row>
    <row r="66" spans="1:4" ht="33" customHeight="1">
      <c r="A66" s="28"/>
      <c r="B66" s="127" t="s">
        <v>49</v>
      </c>
      <c r="C66" s="127"/>
      <c r="D66" s="127"/>
    </row>
    <row r="67" spans="1:4" ht="15" customHeight="1">
      <c r="A67" s="53" t="s">
        <v>56</v>
      </c>
      <c r="B67" s="54" t="s">
        <v>7</v>
      </c>
      <c r="C67" s="54"/>
      <c r="D67" s="53"/>
    </row>
    <row r="68" spans="1:4" ht="15" customHeight="1">
      <c r="A68" s="43"/>
      <c r="B68" s="122" t="s">
        <v>17</v>
      </c>
      <c r="C68" s="123"/>
      <c r="D68" s="124"/>
    </row>
    <row r="69" spans="1:4" ht="15" customHeight="1">
      <c r="A69" s="28"/>
      <c r="B69" s="122" t="s">
        <v>8</v>
      </c>
      <c r="C69" s="124"/>
      <c r="D69" s="37"/>
    </row>
    <row r="70" spans="1:4" ht="15">
      <c r="A70" s="28"/>
      <c r="B70" s="128"/>
      <c r="C70" s="129"/>
      <c r="D70" s="37"/>
    </row>
    <row r="71" spans="1:4" ht="15" customHeight="1">
      <c r="A71" s="28"/>
      <c r="B71" s="128"/>
      <c r="C71" s="129"/>
      <c r="D71" s="37"/>
    </row>
    <row r="72" spans="1:4" ht="15">
      <c r="A72" s="28"/>
      <c r="B72" s="128"/>
      <c r="C72" s="129"/>
      <c r="D72" s="37"/>
    </row>
    <row r="73" spans="1:4" ht="15" customHeight="1">
      <c r="A73" s="28"/>
      <c r="B73" s="122" t="s">
        <v>18</v>
      </c>
      <c r="C73" s="123"/>
      <c r="D73" s="124"/>
    </row>
    <row r="74" spans="1:4" ht="15">
      <c r="A74" s="28"/>
      <c r="B74" s="42" t="s">
        <v>8</v>
      </c>
      <c r="C74" s="44" t="s">
        <v>9</v>
      </c>
      <c r="D74" s="45" t="s">
        <v>10</v>
      </c>
    </row>
    <row r="75" spans="1:4" ht="15">
      <c r="A75" s="28"/>
      <c r="B75" s="46"/>
      <c r="C75" s="44"/>
      <c r="D75" s="47"/>
    </row>
    <row r="76" spans="1:4" ht="15" customHeight="1">
      <c r="A76" s="28"/>
      <c r="B76" s="46"/>
      <c r="C76" s="44"/>
      <c r="D76" s="47"/>
    </row>
    <row r="77" spans="1:4" ht="15" customHeight="1">
      <c r="A77" s="28"/>
      <c r="B77" s="122" t="s">
        <v>20</v>
      </c>
      <c r="C77" s="123"/>
      <c r="D77" s="124"/>
    </row>
    <row r="78" spans="1:4" ht="15" customHeight="1">
      <c r="A78" s="28"/>
      <c r="B78" s="122" t="s">
        <v>11</v>
      </c>
      <c r="C78" s="124"/>
      <c r="D78" s="37"/>
    </row>
    <row r="79" spans="1:4" ht="15">
      <c r="A79" s="28"/>
      <c r="B79" s="133"/>
      <c r="C79" s="133"/>
      <c r="D79" s="37"/>
    </row>
    <row r="80" spans="2:4" ht="18" customHeight="1">
      <c r="B80" s="131" t="s">
        <v>11</v>
      </c>
      <c r="C80" s="132"/>
      <c r="D80" s="13"/>
    </row>
    <row r="81" spans="2:4" ht="18" customHeight="1">
      <c r="B81" s="117"/>
      <c r="C81" s="117"/>
      <c r="D81" s="13"/>
    </row>
    <row r="82" spans="2:4" ht="13.5" customHeight="1">
      <c r="B82" s="12"/>
      <c r="C82" s="21"/>
      <c r="D82" s="21"/>
    </row>
    <row r="83" spans="1:4" s="6" customFormat="1" ht="60" customHeight="1">
      <c r="A83" s="6" t="s">
        <v>61</v>
      </c>
      <c r="B83" s="115" t="s">
        <v>62</v>
      </c>
      <c r="C83" s="116"/>
      <c r="D83" s="116"/>
    </row>
    <row r="84" spans="3:5" s="6" customFormat="1" ht="60" customHeight="1">
      <c r="C84" s="105" t="s">
        <v>167</v>
      </c>
      <c r="D84" s="106"/>
      <c r="E84" s="106"/>
    </row>
  </sheetData>
  <sheetProtection/>
  <mergeCells count="34">
    <mergeCell ref="B80:C80"/>
    <mergeCell ref="B79:C79"/>
    <mergeCell ref="B63:D63"/>
    <mergeCell ref="B78:C78"/>
    <mergeCell ref="B64:D64"/>
    <mergeCell ref="B73:D73"/>
    <mergeCell ref="B77:D77"/>
    <mergeCell ref="C8:D8"/>
    <mergeCell ref="B60:D60"/>
    <mergeCell ref="C10:D10"/>
    <mergeCell ref="B66:D66"/>
    <mergeCell ref="B72:C72"/>
    <mergeCell ref="B65:D65"/>
    <mergeCell ref="B57:D57"/>
    <mergeCell ref="B71:C71"/>
    <mergeCell ref="B70:C70"/>
    <mergeCell ref="B69:C69"/>
    <mergeCell ref="C9:D9"/>
    <mergeCell ref="C14:D14"/>
    <mergeCell ref="C15:D15"/>
    <mergeCell ref="B62:D62"/>
    <mergeCell ref="C16:D16"/>
    <mergeCell ref="B68:D68"/>
    <mergeCell ref="B58:D58"/>
    <mergeCell ref="C84:E84"/>
    <mergeCell ref="C6:D6"/>
    <mergeCell ref="C13:D13"/>
    <mergeCell ref="B61:D61"/>
    <mergeCell ref="B18:C18"/>
    <mergeCell ref="C11:D11"/>
    <mergeCell ref="B59:D59"/>
    <mergeCell ref="C12:D12"/>
    <mergeCell ref="B83:D83"/>
    <mergeCell ref="B81:C8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1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9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53" customHeight="1">
      <c r="A14" s="59" t="s">
        <v>1</v>
      </c>
      <c r="B14" s="79" t="s">
        <v>102</v>
      </c>
      <c r="C14" s="76">
        <v>1000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1" spans="5:7" ht="15">
      <c r="E21" s="136" t="s">
        <v>167</v>
      </c>
      <c r="F21" s="137"/>
      <c r="G21" s="137"/>
    </row>
  </sheetData>
  <sheetProtection/>
  <mergeCells count="2">
    <mergeCell ref="F9:G9"/>
    <mergeCell ref="E21:G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tabSelected="1" zoomScale="77" zoomScaleNormal="77" zoomScaleSheetLayoutView="70" zoomScalePageLayoutView="85" workbookViewId="0" topLeftCell="A1">
      <selection activeCell="C27" sqref="C27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10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SUM(H14:H20)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42.75" customHeight="1">
      <c r="A14" s="83" t="s">
        <v>1</v>
      </c>
      <c r="B14" s="80" t="s">
        <v>171</v>
      </c>
      <c r="C14" s="85">
        <v>30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39.75" customHeight="1">
      <c r="A15" s="86">
        <v>2</v>
      </c>
      <c r="B15" s="80" t="s">
        <v>103</v>
      </c>
      <c r="C15" s="85">
        <v>40</v>
      </c>
      <c r="D15" s="77" t="s">
        <v>95</v>
      </c>
      <c r="E15" s="39"/>
      <c r="F15" s="39"/>
      <c r="G15" s="39"/>
      <c r="H15" s="40">
        <f aca="true" t="shared" si="0" ref="H15:H20">ROUND((ROUND(C15,2)*ROUND(G15,2)),2)</f>
        <v>0</v>
      </c>
      <c r="K15" s="41"/>
    </row>
    <row r="16" spans="1:11" s="61" customFormat="1" ht="23.25" customHeight="1">
      <c r="A16" s="83">
        <v>3</v>
      </c>
      <c r="B16" s="81" t="s">
        <v>104</v>
      </c>
      <c r="C16" s="85">
        <v>15</v>
      </c>
      <c r="D16" s="77" t="s">
        <v>95</v>
      </c>
      <c r="E16" s="39"/>
      <c r="F16" s="39"/>
      <c r="G16" s="39"/>
      <c r="H16" s="40">
        <f t="shared" si="0"/>
        <v>0</v>
      </c>
      <c r="K16" s="41"/>
    </row>
    <row r="17" spans="1:11" s="61" customFormat="1" ht="32.25" customHeight="1">
      <c r="A17" s="83">
        <v>4</v>
      </c>
      <c r="B17" s="81" t="s">
        <v>105</v>
      </c>
      <c r="C17" s="85">
        <v>15</v>
      </c>
      <c r="D17" s="77" t="s">
        <v>95</v>
      </c>
      <c r="E17" s="39"/>
      <c r="F17" s="39"/>
      <c r="G17" s="39"/>
      <c r="H17" s="40">
        <f t="shared" si="0"/>
        <v>0</v>
      </c>
      <c r="K17" s="41"/>
    </row>
    <row r="18" spans="1:11" s="61" customFormat="1" ht="27" customHeight="1">
      <c r="A18" s="83">
        <v>5</v>
      </c>
      <c r="B18" s="81" t="s">
        <v>106</v>
      </c>
      <c r="C18" s="85">
        <v>30</v>
      </c>
      <c r="D18" s="77" t="s">
        <v>95</v>
      </c>
      <c r="E18" s="39"/>
      <c r="F18" s="39"/>
      <c r="G18" s="39"/>
      <c r="H18" s="40">
        <f t="shared" si="0"/>
        <v>0</v>
      </c>
      <c r="K18" s="41"/>
    </row>
    <row r="19" spans="1:11" s="61" customFormat="1" ht="20.25" customHeight="1">
      <c r="A19" s="83">
        <v>6</v>
      </c>
      <c r="B19" s="81" t="s">
        <v>107</v>
      </c>
      <c r="C19" s="85">
        <v>30</v>
      </c>
      <c r="D19" s="77" t="s">
        <v>95</v>
      </c>
      <c r="E19" s="39"/>
      <c r="F19" s="39"/>
      <c r="G19" s="39"/>
      <c r="H19" s="40">
        <f t="shared" si="0"/>
        <v>0</v>
      </c>
      <c r="K19" s="41"/>
    </row>
    <row r="20" spans="1:8" ht="15">
      <c r="A20" s="84">
        <v>7</v>
      </c>
      <c r="B20" s="13" t="s">
        <v>108</v>
      </c>
      <c r="C20" s="84">
        <v>30</v>
      </c>
      <c r="D20" s="84" t="s">
        <v>109</v>
      </c>
      <c r="E20" s="82"/>
      <c r="F20" s="13"/>
      <c r="G20" s="13"/>
      <c r="H20" s="40">
        <f t="shared" si="0"/>
        <v>0</v>
      </c>
    </row>
    <row r="21" spans="1:8" ht="15">
      <c r="A21" s="64"/>
      <c r="B21" s="64"/>
      <c r="C21" s="64"/>
      <c r="D21" s="64"/>
      <c r="E21" s="87"/>
      <c r="F21" s="64"/>
      <c r="G21" s="64"/>
      <c r="H21" s="64"/>
    </row>
    <row r="22" spans="1:8" ht="15">
      <c r="A22" s="9"/>
      <c r="B22" s="9"/>
      <c r="C22" s="9"/>
      <c r="D22" s="9"/>
      <c r="E22" s="11"/>
      <c r="F22" s="9"/>
      <c r="G22" s="9"/>
      <c r="H22" s="9"/>
    </row>
    <row r="23" spans="1:8" ht="15">
      <c r="A23" s="9"/>
      <c r="B23" s="9"/>
      <c r="C23" s="9"/>
      <c r="D23" s="9"/>
      <c r="E23" s="11"/>
      <c r="F23" s="9"/>
      <c r="G23" s="9"/>
      <c r="H23" s="9"/>
    </row>
    <row r="24" spans="1:8" ht="15">
      <c r="A24" s="9"/>
      <c r="B24" s="9"/>
      <c r="C24" s="9"/>
      <c r="D24" s="9"/>
      <c r="E24" s="11"/>
      <c r="F24" s="9"/>
      <c r="G24" s="9"/>
      <c r="H24" s="9"/>
    </row>
    <row r="25" spans="1:8" ht="15">
      <c r="A25" s="9"/>
      <c r="B25" s="9"/>
      <c r="C25" s="9"/>
      <c r="D25" s="9"/>
      <c r="E25" s="11"/>
      <c r="F25" s="9"/>
      <c r="G25" s="9"/>
      <c r="H25" s="9"/>
    </row>
    <row r="26" spans="1:8" ht="15">
      <c r="A26" s="9"/>
      <c r="B26" s="9"/>
      <c r="C26" s="9"/>
      <c r="D26" s="9"/>
      <c r="E26" s="11"/>
      <c r="F26" s="9"/>
      <c r="G26" s="9"/>
      <c r="H26" s="9"/>
    </row>
    <row r="27" spans="1:8" ht="15">
      <c r="A27" s="9"/>
      <c r="B27" s="9"/>
      <c r="C27" s="9"/>
      <c r="D27" s="9"/>
      <c r="E27" s="11"/>
      <c r="F27" s="9"/>
      <c r="G27" s="9"/>
      <c r="H27" s="9"/>
    </row>
    <row r="28" spans="1:8" ht="15">
      <c r="A28" s="9"/>
      <c r="B28" s="9"/>
      <c r="C28" s="9"/>
      <c r="D28" s="9"/>
      <c r="E28" s="11"/>
      <c r="F28" s="9"/>
      <c r="G28" s="9"/>
      <c r="H28" s="9"/>
    </row>
    <row r="29" spans="1:8" ht="15">
      <c r="A29" s="9"/>
      <c r="B29" s="9"/>
      <c r="C29" s="9"/>
      <c r="D29" s="9"/>
      <c r="E29" s="11"/>
      <c r="F29" s="136" t="s">
        <v>167</v>
      </c>
      <c r="G29" s="137"/>
      <c r="H29" s="137"/>
    </row>
    <row r="30" spans="1:8" ht="15">
      <c r="A30" s="9"/>
      <c r="B30" s="9"/>
      <c r="C30" s="9"/>
      <c r="D30" s="9"/>
      <c r="E30" s="11"/>
      <c r="F30" s="9"/>
      <c r="G30" s="9"/>
      <c r="H30" s="9"/>
    </row>
    <row r="31" spans="1:8" ht="15">
      <c r="A31" s="9"/>
      <c r="B31" s="9"/>
      <c r="C31" s="9"/>
      <c r="D31" s="9"/>
      <c r="E31" s="11"/>
      <c r="F31" s="9"/>
      <c r="G31" s="9"/>
      <c r="H31" s="9"/>
    </row>
    <row r="32" spans="1:8" ht="15">
      <c r="A32" s="9"/>
      <c r="B32" s="9"/>
      <c r="C32" s="9"/>
      <c r="D32" s="9"/>
      <c r="E32" s="11"/>
      <c r="F32" s="9"/>
      <c r="G32" s="9"/>
      <c r="H32" s="9"/>
    </row>
    <row r="33" spans="1:8" ht="15">
      <c r="A33" s="9"/>
      <c r="B33" s="9"/>
      <c r="C33" s="9"/>
      <c r="D33" s="9"/>
      <c r="E33" s="11"/>
      <c r="F33" s="9"/>
      <c r="G33" s="9"/>
      <c r="H33" s="9"/>
    </row>
    <row r="34" spans="1:8" ht="15">
      <c r="A34" s="9"/>
      <c r="B34" s="9"/>
      <c r="C34" s="9"/>
      <c r="D34" s="9"/>
      <c r="E34" s="11"/>
      <c r="F34" s="9"/>
      <c r="G34" s="9"/>
      <c r="H34" s="9"/>
    </row>
    <row r="35" spans="1:8" ht="15">
      <c r="A35" s="9"/>
      <c r="B35" s="9"/>
      <c r="C35" s="9"/>
      <c r="D35" s="9"/>
      <c r="E35" s="11"/>
      <c r="F35" s="9"/>
      <c r="G35" s="9"/>
      <c r="H35" s="9"/>
    </row>
    <row r="36" spans="1:8" ht="15">
      <c r="A36" s="9"/>
      <c r="B36" s="9"/>
      <c r="C36" s="9"/>
      <c r="D36" s="9"/>
      <c r="E36" s="11"/>
      <c r="F36" s="9"/>
      <c r="G36" s="9"/>
      <c r="H36" s="9"/>
    </row>
    <row r="37" spans="1:8" ht="15">
      <c r="A37" s="9"/>
      <c r="B37" s="9"/>
      <c r="C37" s="9"/>
      <c r="D37" s="9"/>
      <c r="E37" s="11"/>
      <c r="F37" s="9"/>
      <c r="G37" s="9"/>
      <c r="H37" s="9"/>
    </row>
    <row r="38" spans="1:8" ht="15">
      <c r="A38" s="9"/>
      <c r="B38" s="9"/>
      <c r="C38" s="9"/>
      <c r="D38" s="9"/>
      <c r="E38" s="11"/>
      <c r="F38" s="9"/>
      <c r="G38" s="9"/>
      <c r="H38" s="9"/>
    </row>
    <row r="39" spans="1:8" ht="15">
      <c r="A39" s="9"/>
      <c r="B39" s="9"/>
      <c r="C39" s="9"/>
      <c r="D39" s="9"/>
      <c r="E39" s="11"/>
      <c r="F39" s="9"/>
      <c r="G39" s="9"/>
      <c r="H39" s="9"/>
    </row>
    <row r="40" spans="1:8" ht="15">
      <c r="A40" s="9"/>
      <c r="B40" s="9"/>
      <c r="C40" s="9"/>
      <c r="D40" s="9"/>
      <c r="E40" s="11"/>
      <c r="F40" s="9"/>
      <c r="G40" s="9"/>
      <c r="H40" s="9"/>
    </row>
  </sheetData>
  <sheetProtection/>
  <mergeCells count="2">
    <mergeCell ref="F9:G9"/>
    <mergeCell ref="F29:H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62.75" customHeight="1">
      <c r="A14" s="59" t="s">
        <v>1</v>
      </c>
      <c r="B14" s="88" t="s">
        <v>111</v>
      </c>
      <c r="C14" s="76">
        <v>300</v>
      </c>
      <c r="D14" s="77" t="s">
        <v>110</v>
      </c>
      <c r="E14" s="39"/>
      <c r="F14" s="39"/>
      <c r="G14" s="39"/>
      <c r="H14" s="40">
        <f>ROUND((ROUND(C14,2)*ROUND(G14,2)),2)</f>
        <v>0</v>
      </c>
      <c r="K14" s="41"/>
    </row>
    <row r="22" spans="5:7" ht="15">
      <c r="E22" s="136" t="s">
        <v>167</v>
      </c>
      <c r="F22" s="137"/>
      <c r="G22" s="137"/>
    </row>
  </sheetData>
  <sheetProtection/>
  <mergeCells count="2">
    <mergeCell ref="F9:G9"/>
    <mergeCell ref="E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217.5" customHeight="1">
      <c r="A14" s="59" t="s">
        <v>1</v>
      </c>
      <c r="B14" s="78" t="s">
        <v>112</v>
      </c>
      <c r="C14" s="76">
        <v>700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5:7" ht="15">
      <c r="E20" s="136" t="s">
        <v>167</v>
      </c>
      <c r="F20" s="137"/>
      <c r="G20" s="137"/>
    </row>
  </sheetData>
  <sheetProtection/>
  <mergeCells count="2">
    <mergeCell ref="F9:G9"/>
    <mergeCell ref="E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5" customHeight="1">
      <c r="A14" s="59" t="s">
        <v>1</v>
      </c>
      <c r="B14" s="89" t="s">
        <v>113</v>
      </c>
      <c r="C14" s="76">
        <v>4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87" customHeight="1">
      <c r="A14" s="59" t="s">
        <v>1</v>
      </c>
      <c r="B14" s="89" t="s">
        <v>114</v>
      </c>
      <c r="C14" s="76">
        <v>2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6:8" ht="15">
      <c r="F20" s="136" t="s">
        <v>167</v>
      </c>
      <c r="G20" s="137"/>
      <c r="H20" s="137"/>
    </row>
  </sheetData>
  <sheetProtection/>
  <mergeCells count="2">
    <mergeCell ref="F9:G9"/>
    <mergeCell ref="F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8" customHeight="1">
      <c r="A14" s="59" t="s">
        <v>1</v>
      </c>
      <c r="B14" s="90" t="s">
        <v>115</v>
      </c>
      <c r="C14" s="91">
        <v>120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6:8" ht="15">
      <c r="F20" s="136" t="s">
        <v>167</v>
      </c>
      <c r="G20" s="137"/>
      <c r="H20" s="137"/>
    </row>
  </sheetData>
  <sheetProtection/>
  <mergeCells count="2">
    <mergeCell ref="F9:G9"/>
    <mergeCell ref="F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16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26" customHeight="1">
      <c r="A14" s="59" t="s">
        <v>1</v>
      </c>
      <c r="B14" s="92" t="s">
        <v>116</v>
      </c>
      <c r="C14" s="91">
        <v>120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6:8" ht="15">
      <c r="F20" s="136" t="s">
        <v>167</v>
      </c>
      <c r="G20" s="137"/>
      <c r="H20" s="137"/>
    </row>
  </sheetData>
  <sheetProtection/>
  <mergeCells count="2">
    <mergeCell ref="F9:G9"/>
    <mergeCell ref="F20:H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17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5" customHeight="1">
      <c r="A14" s="59" t="s">
        <v>1</v>
      </c>
      <c r="B14" s="93" t="s">
        <v>117</v>
      </c>
      <c r="C14" s="91">
        <v>120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18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69.75" customHeight="1">
      <c r="A14" s="59" t="s">
        <v>1</v>
      </c>
      <c r="B14" s="94" t="s">
        <v>118</v>
      </c>
      <c r="C14" s="95">
        <v>120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16"/>
  <sheetViews>
    <sheetView showGridLines="0" view="pageBreakPreview" zoomScale="70" zoomScaleNormal="80" zoomScaleSheetLayoutView="70" zoomScalePageLayoutView="85" workbookViewId="0" topLeftCell="A3">
      <selection activeCell="G15" sqref="G15"/>
    </sheetView>
  </sheetViews>
  <sheetFormatPr defaultColWidth="9.00390625" defaultRowHeight="12.75"/>
  <cols>
    <col min="1" max="1" width="7.00390625" style="1" customWidth="1"/>
    <col min="2" max="2" width="125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O1" s="2"/>
      <c r="P1" s="2"/>
    </row>
    <row r="2" ht="30.75" customHeight="1">
      <c r="H2" s="48" t="s">
        <v>54</v>
      </c>
    </row>
    <row r="4" spans="2:14" ht="15">
      <c r="B4" s="4" t="s">
        <v>12</v>
      </c>
      <c r="C4" s="5">
        <v>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2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27" customFormat="1" ht="15">
      <c r="A10" s="23"/>
      <c r="C10" s="24"/>
      <c r="D10" s="25"/>
      <c r="E10" s="28"/>
      <c r="F10" s="28"/>
      <c r="G10" s="28"/>
    </row>
    <row r="11" spans="1:7" s="2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27" customFormat="1" ht="38.25" customHeight="1">
      <c r="B12" s="23"/>
      <c r="C12" s="31"/>
      <c r="D12" s="32"/>
    </row>
    <row r="13" spans="1:8" s="36" customFormat="1" ht="33.75" customHeight="1">
      <c r="A13" s="33" t="s">
        <v>32</v>
      </c>
      <c r="B13" s="33" t="s">
        <v>52</v>
      </c>
      <c r="C13" s="55" t="s">
        <v>63</v>
      </c>
      <c r="D13" s="35"/>
      <c r="E13" s="33" t="s">
        <v>169</v>
      </c>
      <c r="F13" s="33" t="s">
        <v>51</v>
      </c>
      <c r="G13" s="33" t="s">
        <v>53</v>
      </c>
      <c r="H13" s="33" t="s">
        <v>14</v>
      </c>
    </row>
    <row r="14" spans="1:11" s="27" customFormat="1" ht="409.5" customHeight="1">
      <c r="A14" s="62" t="s">
        <v>1</v>
      </c>
      <c r="B14" s="49" t="s">
        <v>99</v>
      </c>
      <c r="C14" s="38">
        <v>120</v>
      </c>
      <c r="D14" s="35" t="s">
        <v>55</v>
      </c>
      <c r="E14" s="39"/>
      <c r="F14" s="39"/>
      <c r="G14" s="39"/>
      <c r="H14" s="40">
        <f>ROUND((ROUND(C14,2)*ROUND(G14,2)),2)</f>
        <v>0</v>
      </c>
      <c r="K14" s="41"/>
    </row>
    <row r="15" spans="1:11" s="57" customFormat="1" ht="101.25" customHeight="1">
      <c r="A15" s="60"/>
      <c r="B15" s="66"/>
      <c r="C15" s="67"/>
      <c r="D15" s="136" t="s">
        <v>167</v>
      </c>
      <c r="E15" s="137"/>
      <c r="F15" s="137"/>
      <c r="G15" s="68"/>
      <c r="H15" s="69"/>
      <c r="K15" s="41"/>
    </row>
    <row r="16" ht="18" customHeight="1">
      <c r="B16" s="56"/>
    </row>
    <row r="17" ht="13.5" customHeight="1"/>
  </sheetData>
  <sheetProtection/>
  <mergeCells count="2">
    <mergeCell ref="F9:G9"/>
    <mergeCell ref="D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19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94.5" customHeight="1">
      <c r="A14" s="59" t="s">
        <v>1</v>
      </c>
      <c r="B14" s="97" t="s">
        <v>119</v>
      </c>
      <c r="C14" s="98">
        <v>350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18" spans="5:7" ht="15">
      <c r="E18" s="136" t="s">
        <v>167</v>
      </c>
      <c r="F18" s="137"/>
      <c r="G18" s="137"/>
    </row>
  </sheetData>
  <sheetProtection/>
  <mergeCells count="2">
    <mergeCell ref="F9:G9"/>
    <mergeCell ref="E18:G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20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8" customHeight="1">
      <c r="A14" s="59" t="s">
        <v>1</v>
      </c>
      <c r="B14" s="99" t="s">
        <v>120</v>
      </c>
      <c r="C14" s="95">
        <v>500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72" customHeight="1">
      <c r="A14" s="59" t="s">
        <v>1</v>
      </c>
      <c r="B14" s="100" t="s">
        <v>121</v>
      </c>
      <c r="C14" s="76">
        <v>250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8" spans="6:8" ht="15">
      <c r="F18" s="136" t="s">
        <v>167</v>
      </c>
      <c r="G18" s="137"/>
      <c r="H18" s="137"/>
    </row>
  </sheetData>
  <sheetProtection/>
  <mergeCells count="2">
    <mergeCell ref="F9:G9"/>
    <mergeCell ref="F18:H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SUM(H14:H15)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75" customHeight="1">
      <c r="A14" s="59" t="s">
        <v>1</v>
      </c>
      <c r="B14" s="100" t="s">
        <v>122</v>
      </c>
      <c r="C14" s="76">
        <v>24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76.5" customHeight="1">
      <c r="A15" s="101">
        <v>2</v>
      </c>
      <c r="B15" s="100" t="s">
        <v>123</v>
      </c>
      <c r="C15" s="76">
        <v>24</v>
      </c>
      <c r="D15" s="77" t="s">
        <v>95</v>
      </c>
      <c r="E15" s="39"/>
      <c r="F15" s="39"/>
      <c r="G15" s="39"/>
      <c r="H15" s="40">
        <f>ROUND((ROUND(C15,2)*ROUND(G15,2)),2)</f>
        <v>0</v>
      </c>
      <c r="K15" s="41"/>
    </row>
    <row r="22" spans="5:7" ht="15">
      <c r="E22" s="136" t="s">
        <v>167</v>
      </c>
      <c r="F22" s="137"/>
      <c r="G22" s="137"/>
    </row>
  </sheetData>
  <sheetProtection/>
  <mergeCells count="2">
    <mergeCell ref="F9:G9"/>
    <mergeCell ref="E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89.25" customHeight="1">
      <c r="A14" s="59" t="s">
        <v>1</v>
      </c>
      <c r="B14" s="100" t="s">
        <v>124</v>
      </c>
      <c r="C14" s="76">
        <v>160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view="pageBreakPreview" zoomScale="70" zoomScaleNormal="77" zoomScaleSheetLayoutView="70" zoomScalePageLayoutView="85" workbookViewId="0" topLeftCell="A4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SUM(H14:H15)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13.25" customHeight="1">
      <c r="A14" s="101">
        <v>1</v>
      </c>
      <c r="B14" s="99" t="s">
        <v>125</v>
      </c>
      <c r="C14" s="76">
        <v>250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62.25" customHeight="1">
      <c r="A15" s="101">
        <v>2</v>
      </c>
      <c r="B15" s="99" t="s">
        <v>126</v>
      </c>
      <c r="C15" s="76">
        <v>50</v>
      </c>
      <c r="D15" s="77" t="s">
        <v>95</v>
      </c>
      <c r="E15" s="39"/>
      <c r="F15" s="39"/>
      <c r="G15" s="39"/>
      <c r="H15" s="40">
        <f>ROUND((ROUND(C15,2)*ROUND(G15,2)),2)</f>
        <v>0</v>
      </c>
      <c r="K15" s="41"/>
    </row>
    <row r="17" spans="5:7" ht="15">
      <c r="E17" s="136" t="s">
        <v>167</v>
      </c>
      <c r="F17" s="137"/>
      <c r="G17" s="137"/>
    </row>
  </sheetData>
  <sheetProtection/>
  <mergeCells count="2">
    <mergeCell ref="F9:G9"/>
    <mergeCell ref="E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5"/>
  <sheetViews>
    <sheetView showGridLines="0" view="pageBreakPreview" zoomScale="70" zoomScaleNormal="77" zoomScaleSheetLayoutView="70" zoomScalePageLayoutView="85" workbookViewId="0" topLeftCell="A1">
      <selection activeCell="H19" sqref="H19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SUM(H14:H19)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84" customHeight="1">
      <c r="A14" s="101">
        <v>1</v>
      </c>
      <c r="B14" s="99" t="s">
        <v>127</v>
      </c>
      <c r="C14" s="76">
        <v>280</v>
      </c>
      <c r="D14" s="77" t="s">
        <v>95</v>
      </c>
      <c r="E14" s="39"/>
      <c r="F14" s="39"/>
      <c r="G14" s="39"/>
      <c r="H14" s="40">
        <f aca="true" t="shared" si="0" ref="H14:H19">ROUND((ROUND(C14,2)*ROUND(G14,2)),2)</f>
        <v>0</v>
      </c>
      <c r="K14" s="41"/>
    </row>
    <row r="15" spans="1:11" s="61" customFormat="1" ht="98.25" customHeight="1">
      <c r="A15" s="101">
        <v>2</v>
      </c>
      <c r="B15" s="99" t="s">
        <v>128</v>
      </c>
      <c r="C15" s="76">
        <v>50</v>
      </c>
      <c r="D15" s="77" t="s">
        <v>95</v>
      </c>
      <c r="E15" s="39"/>
      <c r="F15" s="39"/>
      <c r="G15" s="39"/>
      <c r="H15" s="40">
        <f t="shared" si="0"/>
        <v>0</v>
      </c>
      <c r="K15" s="41"/>
    </row>
    <row r="16" spans="1:11" s="61" customFormat="1" ht="59.25" customHeight="1">
      <c r="A16" s="101">
        <v>3</v>
      </c>
      <c r="B16" s="99" t="s">
        <v>129</v>
      </c>
      <c r="C16" s="76">
        <v>650</v>
      </c>
      <c r="D16" s="77" t="s">
        <v>95</v>
      </c>
      <c r="E16" s="39"/>
      <c r="F16" s="39"/>
      <c r="G16" s="39"/>
      <c r="H16" s="40">
        <f t="shared" si="0"/>
        <v>0</v>
      </c>
      <c r="K16" s="41"/>
    </row>
    <row r="17" spans="1:8" ht="90" customHeight="1">
      <c r="A17" s="101">
        <v>4</v>
      </c>
      <c r="B17" s="99" t="s">
        <v>130</v>
      </c>
      <c r="C17" s="76">
        <v>140</v>
      </c>
      <c r="D17" s="77" t="s">
        <v>95</v>
      </c>
      <c r="E17" s="82"/>
      <c r="F17" s="13"/>
      <c r="G17" s="13"/>
      <c r="H17" s="40">
        <f t="shared" si="0"/>
        <v>0</v>
      </c>
    </row>
    <row r="18" spans="1:8" ht="104.25" customHeight="1">
      <c r="A18" s="101">
        <v>5</v>
      </c>
      <c r="B18" s="99" t="s">
        <v>131</v>
      </c>
      <c r="C18" s="76">
        <v>10</v>
      </c>
      <c r="D18" s="77" t="s">
        <v>95</v>
      </c>
      <c r="E18" s="82"/>
      <c r="F18" s="13"/>
      <c r="G18" s="13"/>
      <c r="H18" s="40">
        <f t="shared" si="0"/>
        <v>0</v>
      </c>
    </row>
    <row r="19" spans="1:8" ht="42.75" customHeight="1">
      <c r="A19" s="101">
        <v>6</v>
      </c>
      <c r="B19" s="99" t="s">
        <v>132</v>
      </c>
      <c r="C19" s="76">
        <v>60</v>
      </c>
      <c r="D19" s="77" t="s">
        <v>95</v>
      </c>
      <c r="E19" s="82"/>
      <c r="F19" s="13"/>
      <c r="G19" s="13"/>
      <c r="H19" s="40">
        <f t="shared" si="0"/>
        <v>0</v>
      </c>
    </row>
    <row r="20" spans="1:8" ht="15">
      <c r="A20" s="64"/>
      <c r="B20" s="64"/>
      <c r="C20" s="64"/>
      <c r="D20" s="64"/>
      <c r="E20" s="87"/>
      <c r="F20" s="64"/>
      <c r="G20" s="64"/>
      <c r="H20" s="64"/>
    </row>
    <row r="21" spans="1:8" ht="15">
      <c r="A21" s="9"/>
      <c r="B21" s="9"/>
      <c r="C21" s="9"/>
      <c r="D21" s="9"/>
      <c r="E21" s="11"/>
      <c r="F21" s="9"/>
      <c r="G21" s="9"/>
      <c r="H21" s="9"/>
    </row>
    <row r="25" spans="6:8" ht="15">
      <c r="F25" s="136" t="s">
        <v>167</v>
      </c>
      <c r="G25" s="137"/>
      <c r="H25" s="137"/>
    </row>
  </sheetData>
  <sheetProtection/>
  <mergeCells count="2">
    <mergeCell ref="F9:G9"/>
    <mergeCell ref="F25:H2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26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SUM(H14:H17)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87.75" customHeight="1">
      <c r="A14" s="101">
        <v>1</v>
      </c>
      <c r="B14" s="99" t="s">
        <v>133</v>
      </c>
      <c r="C14" s="76">
        <v>200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75" customHeight="1">
      <c r="A15" s="101">
        <v>2</v>
      </c>
      <c r="B15" s="99" t="s">
        <v>134</v>
      </c>
      <c r="C15" s="76">
        <v>60</v>
      </c>
      <c r="D15" s="77" t="s">
        <v>95</v>
      </c>
      <c r="E15" s="39"/>
      <c r="F15" s="39"/>
      <c r="G15" s="39"/>
      <c r="H15" s="40">
        <f>ROUND((ROUND(C15,2)*ROUND(G15,2)),2)</f>
        <v>0</v>
      </c>
      <c r="K15" s="41"/>
    </row>
    <row r="16" spans="1:11" s="61" customFormat="1" ht="63" customHeight="1">
      <c r="A16" s="101">
        <v>3</v>
      </c>
      <c r="B16" s="99" t="s">
        <v>135</v>
      </c>
      <c r="C16" s="76">
        <v>1200</v>
      </c>
      <c r="D16" s="77" t="s">
        <v>95</v>
      </c>
      <c r="E16" s="39"/>
      <c r="F16" s="39"/>
      <c r="G16" s="39"/>
      <c r="H16" s="40">
        <f>ROUND((ROUND(C16,2)*ROUND(G16,2)),2)</f>
        <v>0</v>
      </c>
      <c r="K16" s="41"/>
    </row>
    <row r="17" spans="1:11" s="61" customFormat="1" ht="60" customHeight="1">
      <c r="A17" s="101">
        <v>4</v>
      </c>
      <c r="B17" s="99" t="s">
        <v>136</v>
      </c>
      <c r="C17" s="76">
        <v>250</v>
      </c>
      <c r="D17" s="77" t="s">
        <v>95</v>
      </c>
      <c r="E17" s="39"/>
      <c r="F17" s="39"/>
      <c r="G17" s="39"/>
      <c r="H17" s="40">
        <f>ROUND((ROUND(C17,2)*ROUND(G17,2)),2)</f>
        <v>0</v>
      </c>
      <c r="K17" s="41"/>
    </row>
    <row r="23" spans="5:7" ht="15">
      <c r="E23" s="136" t="s">
        <v>167</v>
      </c>
      <c r="F23" s="137"/>
      <c r="G23" s="137"/>
    </row>
  </sheetData>
  <sheetProtection/>
  <mergeCells count="2">
    <mergeCell ref="F9:G9"/>
    <mergeCell ref="E23:G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view="pageBreakPreview" zoomScale="70" zoomScaleNormal="77" zoomScaleSheetLayoutView="70" zoomScalePageLayoutView="85" workbookViewId="0" topLeftCell="A7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27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SUM(H14:H20)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8.75" customHeight="1">
      <c r="A14" s="101">
        <v>1</v>
      </c>
      <c r="B14" s="99" t="s">
        <v>137</v>
      </c>
      <c r="C14" s="76">
        <v>180</v>
      </c>
      <c r="D14" s="77" t="s">
        <v>95</v>
      </c>
      <c r="E14" s="39"/>
      <c r="F14" s="39"/>
      <c r="G14" s="39"/>
      <c r="H14" s="40">
        <f aca="true" t="shared" si="0" ref="H14:H20">ROUND((ROUND(C14,2)*ROUND(G14,2)),2)</f>
        <v>0</v>
      </c>
      <c r="K14" s="41"/>
    </row>
    <row r="15" spans="1:11" s="61" customFormat="1" ht="113.25" customHeight="1">
      <c r="A15" s="101">
        <v>2</v>
      </c>
      <c r="B15" s="99" t="s">
        <v>138</v>
      </c>
      <c r="C15" s="76">
        <v>20</v>
      </c>
      <c r="D15" s="77" t="s">
        <v>95</v>
      </c>
      <c r="E15" s="39"/>
      <c r="F15" s="39"/>
      <c r="G15" s="39"/>
      <c r="H15" s="40">
        <f t="shared" si="0"/>
        <v>0</v>
      </c>
      <c r="K15" s="41"/>
    </row>
    <row r="16" spans="1:8" ht="51.75" customHeight="1">
      <c r="A16" s="101">
        <v>3</v>
      </c>
      <c r="B16" s="99" t="s">
        <v>139</v>
      </c>
      <c r="C16" s="76">
        <v>15</v>
      </c>
      <c r="D16" s="77" t="s">
        <v>95</v>
      </c>
      <c r="E16" s="82"/>
      <c r="F16" s="13"/>
      <c r="G16" s="13"/>
      <c r="H16" s="40">
        <f t="shared" si="0"/>
        <v>0</v>
      </c>
    </row>
    <row r="17" spans="1:8" ht="72" customHeight="1">
      <c r="A17" s="101">
        <v>4</v>
      </c>
      <c r="B17" s="99" t="s">
        <v>140</v>
      </c>
      <c r="C17" s="76">
        <v>6</v>
      </c>
      <c r="D17" s="77" t="s">
        <v>95</v>
      </c>
      <c r="E17" s="82"/>
      <c r="F17" s="13"/>
      <c r="G17" s="13"/>
      <c r="H17" s="40">
        <f t="shared" si="0"/>
        <v>0</v>
      </c>
    </row>
    <row r="18" spans="1:8" ht="112.5" customHeight="1">
      <c r="A18" s="101">
        <v>5</v>
      </c>
      <c r="B18" s="99" t="s">
        <v>141</v>
      </c>
      <c r="C18" s="76">
        <v>50</v>
      </c>
      <c r="D18" s="77" t="s">
        <v>95</v>
      </c>
      <c r="E18" s="82"/>
      <c r="F18" s="13"/>
      <c r="G18" s="13"/>
      <c r="H18" s="40">
        <f t="shared" si="0"/>
        <v>0</v>
      </c>
    </row>
    <row r="19" spans="1:8" ht="32.25" customHeight="1">
      <c r="A19" s="101">
        <v>6</v>
      </c>
      <c r="B19" s="99" t="s">
        <v>142</v>
      </c>
      <c r="C19" s="76">
        <v>250</v>
      </c>
      <c r="D19" s="77" t="s">
        <v>95</v>
      </c>
      <c r="E19" s="82"/>
      <c r="F19" s="13"/>
      <c r="G19" s="13"/>
      <c r="H19" s="40">
        <f t="shared" si="0"/>
        <v>0</v>
      </c>
    </row>
    <row r="20" spans="1:8" ht="30">
      <c r="A20" s="101">
        <v>7</v>
      </c>
      <c r="B20" s="99" t="s">
        <v>143</v>
      </c>
      <c r="C20" s="76">
        <v>25</v>
      </c>
      <c r="D20" s="77" t="s">
        <v>95</v>
      </c>
      <c r="E20" s="82"/>
      <c r="F20" s="13"/>
      <c r="G20" s="13"/>
      <c r="H20" s="40">
        <f t="shared" si="0"/>
        <v>0</v>
      </c>
    </row>
    <row r="24" spans="6:8" ht="15">
      <c r="F24" s="136" t="s">
        <v>167</v>
      </c>
      <c r="G24" s="137"/>
      <c r="H24" s="137"/>
    </row>
  </sheetData>
  <sheetProtection/>
  <mergeCells count="2">
    <mergeCell ref="F9:G9"/>
    <mergeCell ref="F24:H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view="pageBreakPreview" zoomScale="70" zoomScaleNormal="77" zoomScaleSheetLayoutView="70" zoomScalePageLayoutView="85" workbookViewId="0" topLeftCell="A7">
      <selection activeCell="B21" sqref="B21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28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SUM(H14:H21)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88.5" customHeight="1">
      <c r="A14" s="101">
        <v>1</v>
      </c>
      <c r="B14" s="99" t="s">
        <v>144</v>
      </c>
      <c r="C14" s="76">
        <v>200</v>
      </c>
      <c r="D14" s="77" t="s">
        <v>95</v>
      </c>
      <c r="E14" s="39"/>
      <c r="F14" s="39"/>
      <c r="G14" s="39"/>
      <c r="H14" s="40">
        <f aca="true" t="shared" si="0" ref="H14:H21">ROUND((ROUND(C14,2)*ROUND(G14,2)),2)</f>
        <v>0</v>
      </c>
      <c r="K14" s="41"/>
    </row>
    <row r="15" spans="1:11" s="61" customFormat="1" ht="50.25" customHeight="1">
      <c r="A15" s="101">
        <v>2</v>
      </c>
      <c r="B15" s="99" t="s">
        <v>145</v>
      </c>
      <c r="C15" s="76">
        <v>200</v>
      </c>
      <c r="D15" s="77" t="s">
        <v>95</v>
      </c>
      <c r="E15" s="39"/>
      <c r="F15" s="39"/>
      <c r="G15" s="39"/>
      <c r="H15" s="40">
        <f t="shared" si="0"/>
        <v>0</v>
      </c>
      <c r="K15" s="41"/>
    </row>
    <row r="16" spans="1:11" s="61" customFormat="1" ht="50.25" customHeight="1">
      <c r="A16" s="101">
        <v>3</v>
      </c>
      <c r="B16" s="99" t="s">
        <v>146</v>
      </c>
      <c r="C16" s="76">
        <v>30</v>
      </c>
      <c r="D16" s="77" t="s">
        <v>95</v>
      </c>
      <c r="E16" s="39"/>
      <c r="F16" s="39"/>
      <c r="G16" s="39"/>
      <c r="H16" s="40">
        <f t="shared" si="0"/>
        <v>0</v>
      </c>
      <c r="K16" s="41"/>
    </row>
    <row r="17" spans="1:11" s="61" customFormat="1" ht="50.25" customHeight="1">
      <c r="A17" s="101">
        <v>4</v>
      </c>
      <c r="B17" s="99" t="s">
        <v>147</v>
      </c>
      <c r="C17" s="76">
        <v>210</v>
      </c>
      <c r="D17" s="77" t="s">
        <v>95</v>
      </c>
      <c r="E17" s="39"/>
      <c r="F17" s="39"/>
      <c r="G17" s="39"/>
      <c r="H17" s="40">
        <f t="shared" si="0"/>
        <v>0</v>
      </c>
      <c r="K17" s="41"/>
    </row>
    <row r="18" spans="1:11" s="61" customFormat="1" ht="50.25" customHeight="1">
      <c r="A18" s="101">
        <v>5</v>
      </c>
      <c r="B18" s="99" t="s">
        <v>148</v>
      </c>
      <c r="C18" s="76">
        <v>60</v>
      </c>
      <c r="D18" s="77" t="s">
        <v>95</v>
      </c>
      <c r="E18" s="39"/>
      <c r="F18" s="39"/>
      <c r="G18" s="39"/>
      <c r="H18" s="40">
        <f t="shared" si="0"/>
        <v>0</v>
      </c>
      <c r="K18" s="41"/>
    </row>
    <row r="19" spans="1:11" s="61" customFormat="1" ht="50.25" customHeight="1">
      <c r="A19" s="101">
        <v>6</v>
      </c>
      <c r="B19" s="99" t="s">
        <v>149</v>
      </c>
      <c r="C19" s="76">
        <v>200</v>
      </c>
      <c r="D19" s="77" t="s">
        <v>95</v>
      </c>
      <c r="E19" s="39"/>
      <c r="F19" s="39"/>
      <c r="G19" s="39"/>
      <c r="H19" s="40">
        <f t="shared" si="0"/>
        <v>0</v>
      </c>
      <c r="K19" s="41"/>
    </row>
    <row r="20" spans="1:11" s="61" customFormat="1" ht="67.5" customHeight="1">
      <c r="A20" s="101">
        <v>7</v>
      </c>
      <c r="B20" s="99" t="s">
        <v>150</v>
      </c>
      <c r="C20" s="76">
        <v>120</v>
      </c>
      <c r="D20" s="77" t="s">
        <v>95</v>
      </c>
      <c r="E20" s="39"/>
      <c r="F20" s="39"/>
      <c r="G20" s="39"/>
      <c r="H20" s="40">
        <f t="shared" si="0"/>
        <v>0</v>
      </c>
      <c r="K20" s="41"/>
    </row>
    <row r="21" spans="1:11" s="61" customFormat="1" ht="50.25" customHeight="1">
      <c r="A21" s="101">
        <v>8</v>
      </c>
      <c r="B21" s="99" t="s">
        <v>170</v>
      </c>
      <c r="C21" s="76">
        <v>20</v>
      </c>
      <c r="D21" s="77" t="s">
        <v>95</v>
      </c>
      <c r="E21" s="39"/>
      <c r="F21" s="39"/>
      <c r="G21" s="39"/>
      <c r="H21" s="40">
        <f t="shared" si="0"/>
        <v>0</v>
      </c>
      <c r="K21" s="41"/>
    </row>
    <row r="23" spans="5:7" ht="15">
      <c r="E23" s="136" t="s">
        <v>167</v>
      </c>
      <c r="F23" s="137"/>
      <c r="G23" s="137"/>
    </row>
  </sheetData>
  <sheetProtection/>
  <mergeCells count="2">
    <mergeCell ref="F9:G9"/>
    <mergeCell ref="E23:G2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view="pageBreakPreview" zoomScale="70" zoomScaleNormal="80" zoomScaleSheetLayoutView="70" zoomScalePageLayoutView="85" workbookViewId="0" topLeftCell="A1">
      <selection activeCell="E15" sqref="E15:G15"/>
    </sheetView>
  </sheetViews>
  <sheetFormatPr defaultColWidth="9.00390625" defaultRowHeight="12.75"/>
  <cols>
    <col min="1" max="1" width="7.00390625" style="1" customWidth="1"/>
    <col min="2" max="2" width="100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1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1" customFormat="1" ht="15">
      <c r="A10" s="23"/>
      <c r="C10" s="24"/>
      <c r="D10" s="25"/>
      <c r="E10" s="50"/>
      <c r="F10" s="50"/>
      <c r="G10" s="50"/>
    </row>
    <row r="11" spans="1:7" s="51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1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5" t="s">
        <v>63</v>
      </c>
      <c r="D13" s="35"/>
      <c r="E13" s="33" t="s">
        <v>169</v>
      </c>
      <c r="F13" s="33" t="s">
        <v>51</v>
      </c>
      <c r="G13" s="33" t="s">
        <v>53</v>
      </c>
      <c r="H13" s="33" t="s">
        <v>14</v>
      </c>
    </row>
    <row r="14" spans="1:11" s="51" customFormat="1" ht="241.5" customHeight="1">
      <c r="A14" s="62" t="s">
        <v>1</v>
      </c>
      <c r="B14" s="49" t="s">
        <v>97</v>
      </c>
      <c r="C14" s="38">
        <v>30</v>
      </c>
      <c r="D14" s="35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51" customFormat="1" ht="216" customHeight="1">
      <c r="A15" s="70"/>
      <c r="B15" s="71"/>
      <c r="C15" s="72"/>
      <c r="D15" s="70"/>
      <c r="E15" s="136" t="s">
        <v>167</v>
      </c>
      <c r="F15" s="137"/>
      <c r="G15" s="137"/>
      <c r="H15" s="74"/>
      <c r="K15" s="41"/>
    </row>
  </sheetData>
  <sheetProtection/>
  <mergeCells count="2">
    <mergeCell ref="F9:G9"/>
    <mergeCell ref="E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2"/>
  <sheetViews>
    <sheetView showGridLines="0" view="pageBreakPreview" zoomScale="70" zoomScaleNormal="77" zoomScaleSheetLayoutView="70" zoomScalePageLayoutView="85" workbookViewId="0" topLeftCell="A7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29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SUM(H14:H20)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50.25" customHeight="1">
      <c r="A14" s="101">
        <v>1</v>
      </c>
      <c r="B14" s="99" t="s">
        <v>151</v>
      </c>
      <c r="C14" s="76">
        <v>150</v>
      </c>
      <c r="D14" s="77" t="s">
        <v>95</v>
      </c>
      <c r="E14" s="39"/>
      <c r="F14" s="39"/>
      <c r="G14" s="39"/>
      <c r="H14" s="40">
        <f aca="true" t="shared" si="0" ref="H14:H20">ROUND((ROUND(C14,2)*ROUND(G14,2)),2)</f>
        <v>0</v>
      </c>
      <c r="K14" s="41"/>
    </row>
    <row r="15" spans="1:11" s="61" customFormat="1" ht="50.25" customHeight="1">
      <c r="A15" s="101">
        <v>2</v>
      </c>
      <c r="B15" s="99" t="s">
        <v>152</v>
      </c>
      <c r="C15" s="76">
        <v>5</v>
      </c>
      <c r="D15" s="77" t="s">
        <v>95</v>
      </c>
      <c r="E15" s="39"/>
      <c r="F15" s="39"/>
      <c r="G15" s="39"/>
      <c r="H15" s="40">
        <f t="shared" si="0"/>
        <v>0</v>
      </c>
      <c r="K15" s="41"/>
    </row>
    <row r="16" spans="1:11" s="61" customFormat="1" ht="50.25" customHeight="1">
      <c r="A16" s="101">
        <v>3</v>
      </c>
      <c r="B16" s="99" t="s">
        <v>153</v>
      </c>
      <c r="C16" s="76">
        <v>40</v>
      </c>
      <c r="D16" s="77" t="s">
        <v>95</v>
      </c>
      <c r="E16" s="39"/>
      <c r="F16" s="39"/>
      <c r="G16" s="39"/>
      <c r="H16" s="40">
        <f t="shared" si="0"/>
        <v>0</v>
      </c>
      <c r="K16" s="41"/>
    </row>
    <row r="17" spans="1:11" s="61" customFormat="1" ht="50.25" customHeight="1">
      <c r="A17" s="101">
        <v>4</v>
      </c>
      <c r="B17" s="99" t="s">
        <v>154</v>
      </c>
      <c r="C17" s="76">
        <v>30</v>
      </c>
      <c r="D17" s="77" t="s">
        <v>95</v>
      </c>
      <c r="E17" s="39"/>
      <c r="F17" s="39"/>
      <c r="G17" s="39"/>
      <c r="H17" s="40">
        <f t="shared" si="0"/>
        <v>0</v>
      </c>
      <c r="K17" s="41"/>
    </row>
    <row r="18" spans="1:11" s="61" customFormat="1" ht="50.25" customHeight="1">
      <c r="A18" s="101">
        <v>5</v>
      </c>
      <c r="B18" s="99" t="s">
        <v>155</v>
      </c>
      <c r="C18" s="76">
        <v>42</v>
      </c>
      <c r="D18" s="77" t="s">
        <v>95</v>
      </c>
      <c r="E18" s="39"/>
      <c r="F18" s="39"/>
      <c r="G18" s="39"/>
      <c r="H18" s="40">
        <f t="shared" si="0"/>
        <v>0</v>
      </c>
      <c r="K18" s="41"/>
    </row>
    <row r="19" spans="1:11" s="61" customFormat="1" ht="50.25" customHeight="1">
      <c r="A19" s="101">
        <v>6</v>
      </c>
      <c r="B19" s="100" t="s">
        <v>156</v>
      </c>
      <c r="C19" s="76">
        <v>10</v>
      </c>
      <c r="D19" s="77" t="s">
        <v>95</v>
      </c>
      <c r="E19" s="39"/>
      <c r="F19" s="39"/>
      <c r="G19" s="39"/>
      <c r="H19" s="40">
        <f t="shared" si="0"/>
        <v>0</v>
      </c>
      <c r="K19" s="41"/>
    </row>
    <row r="20" spans="1:11" s="61" customFormat="1" ht="50.25" customHeight="1">
      <c r="A20" s="101">
        <v>7</v>
      </c>
      <c r="B20" s="100" t="s">
        <v>157</v>
      </c>
      <c r="C20" s="76">
        <v>50</v>
      </c>
      <c r="D20" s="77" t="s">
        <v>95</v>
      </c>
      <c r="E20" s="39"/>
      <c r="F20" s="39"/>
      <c r="G20" s="39"/>
      <c r="H20" s="40">
        <f t="shared" si="0"/>
        <v>0</v>
      </c>
      <c r="K20" s="41"/>
    </row>
    <row r="21" spans="1:11" s="61" customFormat="1" ht="50.25" customHeight="1">
      <c r="A21" s="70"/>
      <c r="B21" s="102"/>
      <c r="C21" s="72"/>
      <c r="D21" s="70"/>
      <c r="E21" s="73"/>
      <c r="F21" s="73"/>
      <c r="G21" s="73"/>
      <c r="H21" s="74"/>
      <c r="K21" s="41"/>
    </row>
    <row r="22" spans="5:7" ht="15">
      <c r="E22" s="136" t="s">
        <v>167</v>
      </c>
      <c r="F22" s="137"/>
      <c r="G22" s="137"/>
    </row>
  </sheetData>
  <sheetProtection/>
  <mergeCells count="2">
    <mergeCell ref="F9:G9"/>
    <mergeCell ref="E22:G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2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30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SUM(H14:H17)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31.5" customHeight="1">
      <c r="A14" s="101">
        <v>1</v>
      </c>
      <c r="B14" s="99" t="s">
        <v>158</v>
      </c>
      <c r="C14" s="76">
        <v>20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31.5" customHeight="1">
      <c r="A15" s="101">
        <v>2</v>
      </c>
      <c r="B15" s="99" t="s">
        <v>159</v>
      </c>
      <c r="C15" s="76">
        <v>5</v>
      </c>
      <c r="D15" s="77" t="s">
        <v>95</v>
      </c>
      <c r="E15" s="39"/>
      <c r="F15" s="39"/>
      <c r="G15" s="39"/>
      <c r="H15" s="40">
        <f>ROUND((ROUND(C15,2)*ROUND(G15,2)),2)</f>
        <v>0</v>
      </c>
      <c r="K15" s="41"/>
    </row>
    <row r="16" spans="1:11" s="61" customFormat="1" ht="31.5" customHeight="1">
      <c r="A16" s="103">
        <v>3</v>
      </c>
      <c r="B16" s="99" t="s">
        <v>160</v>
      </c>
      <c r="C16" s="95">
        <v>20</v>
      </c>
      <c r="D16" s="77" t="s">
        <v>95</v>
      </c>
      <c r="E16" s="39"/>
      <c r="F16" s="39"/>
      <c r="G16" s="39"/>
      <c r="H16" s="40">
        <f>ROUND((ROUND(C16,2)*ROUND(G16,2)),2)</f>
        <v>0</v>
      </c>
      <c r="K16" s="41"/>
    </row>
    <row r="17" spans="1:11" s="61" customFormat="1" ht="31.5" customHeight="1">
      <c r="A17" s="103">
        <v>4</v>
      </c>
      <c r="B17" s="99" t="s">
        <v>161</v>
      </c>
      <c r="C17" s="95">
        <v>20</v>
      </c>
      <c r="D17" s="77" t="s">
        <v>95</v>
      </c>
      <c r="E17" s="39"/>
      <c r="F17" s="39"/>
      <c r="G17" s="39"/>
      <c r="H17" s="40">
        <f>ROUND((ROUND(C17,2)*ROUND(G17,2)),2)</f>
        <v>0</v>
      </c>
      <c r="K17" s="41"/>
    </row>
    <row r="24" spans="2:5" ht="15">
      <c r="B24" s="140" t="s">
        <v>162</v>
      </c>
      <c r="C24" s="141"/>
      <c r="D24" s="141"/>
      <c r="E24" s="141"/>
    </row>
    <row r="32" spans="5:7" ht="15">
      <c r="E32" s="136" t="s">
        <v>167</v>
      </c>
      <c r="F32" s="137"/>
      <c r="G32" s="137"/>
    </row>
  </sheetData>
  <sheetProtection/>
  <mergeCells count="3">
    <mergeCell ref="F9:G9"/>
    <mergeCell ref="B24:E24"/>
    <mergeCell ref="E32:G3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4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31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53.25" customHeight="1">
      <c r="A14" s="103">
        <v>1</v>
      </c>
      <c r="B14" s="99" t="s">
        <v>163</v>
      </c>
      <c r="C14" s="95">
        <v>50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24" spans="5:7" ht="15">
      <c r="E24" s="136" t="s">
        <v>167</v>
      </c>
      <c r="F24" s="137"/>
      <c r="G24" s="137"/>
    </row>
  </sheetData>
  <sheetProtection/>
  <mergeCells count="2">
    <mergeCell ref="F9:G9"/>
    <mergeCell ref="E24:G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32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2" customHeight="1">
      <c r="A14" s="103">
        <v>1</v>
      </c>
      <c r="B14" s="104" t="s">
        <v>164</v>
      </c>
      <c r="C14" s="95">
        <v>600</v>
      </c>
      <c r="D14" s="96" t="s">
        <v>109</v>
      </c>
      <c r="E14" s="39"/>
      <c r="F14" s="39"/>
      <c r="G14" s="39"/>
      <c r="H14" s="40">
        <f>ROUND((ROUND(C14,2)*ROUND(G14,2)),2)</f>
        <v>0</v>
      </c>
      <c r="K14" s="41"/>
    </row>
    <row r="20" spans="5:7" ht="15">
      <c r="E20" s="136" t="s">
        <v>167</v>
      </c>
      <c r="F20" s="137"/>
      <c r="G20" s="137"/>
    </row>
  </sheetData>
  <sheetProtection/>
  <mergeCells count="2">
    <mergeCell ref="F9:G9"/>
    <mergeCell ref="E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33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62.25" customHeight="1">
      <c r="A14" s="59" t="s">
        <v>1</v>
      </c>
      <c r="B14" s="99" t="s">
        <v>165</v>
      </c>
      <c r="C14" s="95">
        <v>300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7" zoomScaleNormal="77" zoomScaleSheetLayoutView="77" zoomScalePageLayoutView="85" workbookViewId="0" topLeftCell="A7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34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130.5" customHeight="1">
      <c r="A14" s="59" t="s">
        <v>1</v>
      </c>
      <c r="B14" s="94" t="s">
        <v>166</v>
      </c>
      <c r="C14" s="98">
        <v>60</v>
      </c>
      <c r="D14" s="96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5:7" ht="15">
      <c r="E20" s="136" t="s">
        <v>167</v>
      </c>
      <c r="F20" s="137"/>
      <c r="G20" s="137"/>
    </row>
  </sheetData>
  <sheetProtection/>
  <mergeCells count="2">
    <mergeCell ref="F9:G9"/>
    <mergeCell ref="E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70" zoomScaleSheetLayoutView="70" zoomScalePageLayoutView="80" workbookViewId="0" topLeftCell="A1">
      <selection activeCell="E15" sqref="E15:G15"/>
    </sheetView>
  </sheetViews>
  <sheetFormatPr defaultColWidth="9.00390625" defaultRowHeight="12.75"/>
  <cols>
    <col min="1" max="1" width="7.00390625" style="1" customWidth="1"/>
    <col min="2" max="2" width="101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14" ht="15">
      <c r="B4" s="4" t="s">
        <v>12</v>
      </c>
      <c r="C4" s="5">
        <v>3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1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1" customFormat="1" ht="15">
      <c r="A10" s="23"/>
      <c r="C10" s="24"/>
      <c r="D10" s="25"/>
      <c r="E10" s="50"/>
      <c r="F10" s="50"/>
      <c r="G10" s="50"/>
    </row>
    <row r="11" spans="1:7" s="51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1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5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1" customFormat="1" ht="267" customHeight="1">
      <c r="A14" s="52" t="s">
        <v>1</v>
      </c>
      <c r="B14" s="49" t="s">
        <v>96</v>
      </c>
      <c r="C14" s="38">
        <v>20</v>
      </c>
      <c r="D14" s="35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51" customFormat="1" ht="215.25" customHeight="1">
      <c r="A15" s="70"/>
      <c r="B15" s="71"/>
      <c r="C15" s="72"/>
      <c r="D15" s="70"/>
      <c r="E15" s="138" t="s">
        <v>167</v>
      </c>
      <c r="F15" s="139"/>
      <c r="G15" s="139"/>
      <c r="H15" s="74"/>
      <c r="K15" s="41"/>
    </row>
    <row r="16" ht="15">
      <c r="B16" s="56"/>
    </row>
  </sheetData>
  <sheetProtection/>
  <mergeCells count="2">
    <mergeCell ref="F9:G9"/>
    <mergeCell ref="E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"/>
  <sheetViews>
    <sheetView showGridLines="0" view="pageBreakPreview" zoomScale="70" zoomScaleNormal="115" zoomScaleSheetLayoutView="70" zoomScalePageLayoutView="80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87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4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61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61" customFormat="1" ht="15">
      <c r="A10" s="23"/>
      <c r="C10" s="24"/>
      <c r="D10" s="25"/>
      <c r="E10" s="60"/>
      <c r="F10" s="60"/>
      <c r="G10" s="60"/>
    </row>
    <row r="11" spans="1:7" s="61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61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169</v>
      </c>
      <c r="F13" s="33" t="s">
        <v>51</v>
      </c>
      <c r="G13" s="33" t="s">
        <v>53</v>
      </c>
      <c r="H13" s="33" t="s">
        <v>14</v>
      </c>
    </row>
    <row r="14" spans="1:11" s="61" customFormat="1" ht="219" customHeight="1">
      <c r="A14" s="62" t="s">
        <v>1</v>
      </c>
      <c r="B14" s="49" t="s">
        <v>98</v>
      </c>
      <c r="C14" s="38">
        <v>40</v>
      </c>
      <c r="D14" s="35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61" customFormat="1" ht="75" customHeight="1">
      <c r="A15" s="60"/>
      <c r="B15" s="66"/>
      <c r="C15" s="67"/>
      <c r="D15" s="60"/>
      <c r="E15" s="68"/>
      <c r="F15" s="68"/>
      <c r="G15" s="68"/>
      <c r="H15" s="69"/>
      <c r="K15" s="41"/>
    </row>
    <row r="17" spans="5:7" ht="15">
      <c r="E17" s="136" t="s">
        <v>167</v>
      </c>
      <c r="F17" s="137"/>
      <c r="G17" s="137"/>
    </row>
  </sheetData>
  <sheetProtection/>
  <mergeCells count="2">
    <mergeCell ref="F9:G9"/>
    <mergeCell ref="E17:G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view="pageBreakPreview" zoomScale="70" zoomScaleSheetLayoutView="70" zoomScalePageLayoutView="85" workbookViewId="0" topLeftCell="A7">
      <selection activeCell="F10" sqref="F10"/>
    </sheetView>
  </sheetViews>
  <sheetFormatPr defaultColWidth="9.00390625" defaultRowHeight="12.75"/>
  <cols>
    <col min="1" max="1" width="7.00390625" style="1" customWidth="1"/>
    <col min="2" max="2" width="101.7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5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1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1" customFormat="1" ht="15">
      <c r="A10" s="23"/>
      <c r="C10" s="24"/>
      <c r="D10" s="25"/>
      <c r="E10" s="50"/>
      <c r="F10" s="50"/>
      <c r="G10" s="50"/>
    </row>
    <row r="11" spans="1:7" s="51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1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55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1" customFormat="1" ht="222" customHeight="1">
      <c r="A14" s="52" t="s">
        <v>1</v>
      </c>
      <c r="B14" s="49" t="s">
        <v>59</v>
      </c>
      <c r="C14" s="38">
        <v>60</v>
      </c>
      <c r="D14" s="35" t="s">
        <v>95</v>
      </c>
      <c r="E14" s="39"/>
      <c r="F14" s="39"/>
      <c r="G14" s="39"/>
      <c r="H14" s="40">
        <f>ROUND((ROUND(C14,2)*ROUND(G14,2)),2)</f>
        <v>0</v>
      </c>
      <c r="K14" s="41"/>
    </row>
    <row r="15" spans="1:11" s="51" customFormat="1" ht="89.25" customHeight="1">
      <c r="A15" s="70"/>
      <c r="B15" s="71"/>
      <c r="C15" s="72"/>
      <c r="D15" s="70"/>
      <c r="E15" s="73"/>
      <c r="F15" s="73"/>
      <c r="G15" s="73"/>
      <c r="H15" s="74"/>
      <c r="K15" s="41"/>
    </row>
    <row r="16" spans="5:7" ht="15">
      <c r="E16" s="138" t="s">
        <v>167</v>
      </c>
      <c r="F16" s="139"/>
      <c r="G16" s="139"/>
    </row>
  </sheetData>
  <sheetProtection/>
  <mergeCells count="2">
    <mergeCell ref="F9:G9"/>
    <mergeCell ref="E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4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6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1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1" customFormat="1" ht="15">
      <c r="A10" s="23"/>
      <c r="C10" s="24"/>
      <c r="D10" s="25"/>
      <c r="E10" s="50"/>
      <c r="F10" s="50"/>
      <c r="G10" s="50"/>
    </row>
    <row r="11" spans="1:7" s="51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1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1" customFormat="1" ht="253.5" customHeight="1">
      <c r="A14" s="52" t="s">
        <v>1</v>
      </c>
      <c r="B14" s="49" t="s">
        <v>60</v>
      </c>
      <c r="C14" s="38">
        <v>350</v>
      </c>
      <c r="D14" s="35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5:7" ht="15">
      <c r="E20" s="136" t="s">
        <v>167</v>
      </c>
      <c r="F20" s="137"/>
      <c r="G20" s="137"/>
    </row>
  </sheetData>
  <sheetProtection/>
  <mergeCells count="2">
    <mergeCell ref="F9:G9"/>
    <mergeCell ref="E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"/>
  <sheetViews>
    <sheetView showGridLines="0" view="pageBreakPreview" zoomScale="70" zoomScaleNormal="77" zoomScaleSheetLayoutView="70" zoomScalePageLayoutView="85" workbookViewId="0" topLeftCell="A4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7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259.5" customHeight="1">
      <c r="A14" s="59" t="s">
        <v>1</v>
      </c>
      <c r="B14" s="75" t="s">
        <v>100</v>
      </c>
      <c r="C14" s="76">
        <v>70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20" spans="5:7" ht="15">
      <c r="E20" s="136" t="s">
        <v>167</v>
      </c>
      <c r="F20" s="137"/>
      <c r="G20" s="137"/>
    </row>
  </sheetData>
  <sheetProtection/>
  <mergeCells count="2">
    <mergeCell ref="F9:G9"/>
    <mergeCell ref="E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9"/>
  <sheetViews>
    <sheetView showGridLines="0" view="pageBreakPreview" zoomScale="70" zoomScaleNormal="77" zoomScaleSheetLayoutView="70" zoomScalePageLayoutView="85" workbookViewId="0" topLeftCell="A1">
      <selection activeCell="F10" sqref="F10"/>
    </sheetView>
  </sheetViews>
  <sheetFormatPr defaultColWidth="9.00390625" defaultRowHeight="12.75"/>
  <cols>
    <col min="1" max="1" width="7.00390625" style="1" customWidth="1"/>
    <col min="2" max="2" width="88.25390625" style="1" customWidth="1"/>
    <col min="3" max="3" width="12.875" style="1" customWidth="1"/>
    <col min="4" max="4" width="12.25390625" style="1" customWidth="1"/>
    <col min="5" max="5" width="30.75390625" style="15" customWidth="1"/>
    <col min="6" max="6" width="30.75390625" style="1" customWidth="1"/>
    <col min="7" max="7" width="24.625" style="1" customWidth="1"/>
    <col min="8" max="8" width="23.625" style="1" customWidth="1"/>
    <col min="9" max="9" width="17.875" style="1" customWidth="1"/>
    <col min="10" max="10" width="17.625" style="1" customWidth="1"/>
    <col min="11" max="14" width="16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DFP.271.110.2018.KB</v>
      </c>
      <c r="H1" s="22" t="s">
        <v>47</v>
      </c>
      <c r="I1" s="22"/>
      <c r="J1" s="22"/>
      <c r="K1" s="22"/>
      <c r="L1" s="22"/>
      <c r="M1" s="22"/>
      <c r="N1" s="22"/>
      <c r="S1" s="2"/>
      <c r="T1" s="2"/>
    </row>
    <row r="2" ht="30.75" customHeight="1">
      <c r="H2" s="48" t="s">
        <v>54</v>
      </c>
    </row>
    <row r="4" spans="2:20" ht="15">
      <c r="B4" s="4" t="s">
        <v>12</v>
      </c>
      <c r="C4" s="5">
        <v>8</v>
      </c>
      <c r="D4" s="6"/>
      <c r="E4" s="11"/>
      <c r="F4" s="9"/>
      <c r="G4" s="8" t="s">
        <v>16</v>
      </c>
      <c r="H4" s="9"/>
      <c r="I4" s="6"/>
      <c r="J4" s="9"/>
      <c r="K4" s="9"/>
      <c r="L4" s="9"/>
      <c r="M4" s="9"/>
      <c r="N4" s="9"/>
      <c r="T4" s="2"/>
    </row>
    <row r="5" spans="2:20" ht="15">
      <c r="B5" s="4"/>
      <c r="C5" s="6"/>
      <c r="D5" s="6"/>
      <c r="E5" s="11"/>
      <c r="F5" s="9"/>
      <c r="G5" s="8"/>
      <c r="H5" s="9"/>
      <c r="I5" s="6"/>
      <c r="J5" s="9"/>
      <c r="K5" s="9"/>
      <c r="L5" s="9"/>
      <c r="M5" s="9"/>
      <c r="N5" s="9"/>
      <c r="T5" s="2"/>
    </row>
    <row r="6" spans="1:14" ht="15">
      <c r="A6" s="4"/>
      <c r="C6" s="9"/>
      <c r="D6" s="9"/>
      <c r="E6" s="11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"/>
      <c r="C7" s="9"/>
      <c r="D7" s="9"/>
      <c r="E7" s="11"/>
      <c r="F7" s="9"/>
      <c r="G7" s="9"/>
      <c r="H7" s="9"/>
      <c r="I7" s="9"/>
      <c r="J7" s="9"/>
      <c r="K7" s="9"/>
      <c r="L7" s="9"/>
      <c r="M7" s="9"/>
      <c r="N7" s="9"/>
    </row>
    <row r="8" spans="1:14" ht="15">
      <c r="A8" s="4"/>
      <c r="C8" s="9"/>
      <c r="D8" s="9"/>
      <c r="E8" s="11"/>
      <c r="F8" s="9"/>
      <c r="G8" s="9"/>
      <c r="H8" s="9"/>
      <c r="I8" s="9"/>
      <c r="J8" s="9"/>
      <c r="K8" s="9"/>
      <c r="L8" s="9"/>
      <c r="M8" s="9"/>
      <c r="N8" s="9"/>
    </row>
    <row r="9" spans="1:7" s="57" customFormat="1" ht="15">
      <c r="A9" s="23"/>
      <c r="B9" s="23"/>
      <c r="C9" s="24"/>
      <c r="D9" s="25"/>
      <c r="E9" s="26" t="s">
        <v>0</v>
      </c>
      <c r="F9" s="134">
        <f>SUM(H14:H14)</f>
        <v>0</v>
      </c>
      <c r="G9" s="135"/>
    </row>
    <row r="10" spans="1:7" s="57" customFormat="1" ht="15">
      <c r="A10" s="23"/>
      <c r="C10" s="24"/>
      <c r="D10" s="25"/>
      <c r="E10" s="58"/>
      <c r="F10" s="58"/>
      <c r="G10" s="58"/>
    </row>
    <row r="11" spans="1:7" s="57" customFormat="1" ht="15">
      <c r="A11" s="23"/>
      <c r="B11" s="29" t="s">
        <v>13</v>
      </c>
      <c r="C11" s="30"/>
      <c r="D11" s="30"/>
      <c r="E11" s="30"/>
      <c r="F11" s="30"/>
      <c r="G11" s="30"/>
    </row>
    <row r="12" spans="2:4" s="57" customFormat="1" ht="15">
      <c r="B12" s="23"/>
      <c r="C12" s="31"/>
      <c r="D12" s="32"/>
    </row>
    <row r="13" spans="1:8" s="36" customFormat="1" ht="40.5" customHeight="1">
      <c r="A13" s="33" t="s">
        <v>32</v>
      </c>
      <c r="B13" s="33" t="s">
        <v>52</v>
      </c>
      <c r="C13" s="34" t="s">
        <v>63</v>
      </c>
      <c r="D13" s="35"/>
      <c r="E13" s="33" t="s">
        <v>64</v>
      </c>
      <c r="F13" s="33" t="s">
        <v>51</v>
      </c>
      <c r="G13" s="33" t="s">
        <v>53</v>
      </c>
      <c r="H13" s="33" t="s">
        <v>14</v>
      </c>
    </row>
    <row r="14" spans="1:11" s="57" customFormat="1" ht="207" customHeight="1">
      <c r="A14" s="59" t="s">
        <v>1</v>
      </c>
      <c r="B14" s="78" t="s">
        <v>101</v>
      </c>
      <c r="C14" s="76">
        <v>50</v>
      </c>
      <c r="D14" s="77" t="s">
        <v>95</v>
      </c>
      <c r="E14" s="39"/>
      <c r="F14" s="39"/>
      <c r="G14" s="39"/>
      <c r="H14" s="40">
        <f>ROUND((ROUND(C14,2)*ROUND(G14,2)),2)</f>
        <v>0</v>
      </c>
      <c r="K14" s="41"/>
    </row>
    <row r="19" spans="5:7" ht="15">
      <c r="E19" s="136" t="s">
        <v>167</v>
      </c>
      <c r="F19" s="137"/>
      <c r="G19" s="137"/>
    </row>
  </sheetData>
  <sheetProtection/>
  <mergeCells count="2">
    <mergeCell ref="F9:G9"/>
    <mergeCell ref="E19:G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2018-05-19T05:31:37Z</cp:lastPrinted>
  <dcterms:created xsi:type="dcterms:W3CDTF">2003-05-16T10:10:29Z</dcterms:created>
  <dcterms:modified xsi:type="dcterms:W3CDTF">2018-06-13T10:19:54Z</dcterms:modified>
  <cp:category/>
  <cp:version/>
  <cp:contentType/>
  <cp:contentStatus/>
</cp:coreProperties>
</file>