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3860" windowHeight="12825" tabRatio="818" activeTab="2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</sheets>
  <definedNames/>
  <calcPr fullCalcOnLoad="1"/>
</workbook>
</file>

<file path=xl/sharedStrings.xml><?xml version="1.0" encoding="utf-8"?>
<sst xmlns="http://schemas.openxmlformats.org/spreadsheetml/2006/main" count="282" uniqueCount="95">
  <si>
    <t xml:space="preserve">Ilość 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</si>
  <si>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</si>
  <si>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</si>
  <si>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</si>
  <si>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</si>
  <si>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</si>
  <si>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</si>
  <si>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</si>
  <si>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</si>
  <si>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</si>
  <si>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</si>
  <si>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</si>
  <si>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</si>
  <si>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</si>
  <si>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</si>
  <si>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</si>
  <si>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</si>
  <si>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</si>
  <si>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</si>
  <si>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</si>
  <si>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</si>
  <si>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</si>
  <si>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</si>
  <si>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</si>
  <si>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</si>
  <si>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</si>
  <si>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</si>
  <si>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</si>
  <si>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</si>
  <si>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</si>
  <si>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</si>
  <si>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</si>
  <si>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</si>
  <si>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</si>
  <si>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</si>
  <si>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</si>
  <si>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</si>
  <si>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</si>
  <si>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</si>
  <si>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</si>
  <si>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</si>
  <si>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</si>
  <si>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</si>
  <si>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</si>
  <si>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</si>
  <si>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</si>
  <si>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</si>
  <si>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</si>
  <si>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</si>
  <si>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</si>
  <si>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</si>
  <si>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</si>
  <si>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</si>
  <si>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</si>
  <si>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</si>
  <si>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</si>
  <si>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</si>
  <si>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</si>
  <si>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</si>
  <si>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Nazwa produktu/ nr katalogowy</t>
  </si>
  <si>
    <t>Cena jednostkowa brutto</t>
  </si>
  <si>
    <t>załącznik nr ….. do umowy</t>
  </si>
  <si>
    <t>część 11</t>
  </si>
  <si>
    <t>9.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</si>
  <si>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usług”.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</si>
  <si>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</t>
  </si>
  <si>
    <t>DFP.271.29.2019.KB</t>
  </si>
  <si>
    <t>Dostawa róznych materiałów medycznych.</t>
  </si>
  <si>
    <t>Oświadczamy, że zamówienie będziemy wykonywać do czasu wyczerpania  kwoty wynagrodzenia umownego określonego w załączniku nr 1a do specyfikacji, jednak nie dłużej niż przez 24 miesiące- dotyczy: części 1-6, 8, 9, 11, 36 miesięcy – dotyczy: części 7, 12 miesięcy – dotyczy: części 10 od dnia zawarcia umowy.</t>
  </si>
  <si>
    <t xml:space="preserve">Zestaw do cewnikowania żył centralnych metodą Seldingera dwuświatłowy, dobrze widoczny w RTG, stożkowy koniec cewnika, prowadnik ze znacznikami długości, z jednym końcem miękkim prostym a drugim J. Zestaw zawiera igłę wprowadzjącą, prowadnicę Seldingera, strzykawkę 5ml, rozszerzadło, mocowanie cewnika. Zestaw ma posiadać zintegrowany łącznik Y lub strzykawkę z otworem w tłoku (7-12Fr/16-20cm/14-18Ga, igla 6,35cm, prowadnica 0,032 cala o długości 45 lub 60cm). </t>
  </si>
  <si>
    <t xml:space="preserve">Zestaw do cewnikowania żył centralnych metodą Seldingera trójświatłowy, dobrze widoczny w RTG, stożkowy koniec cewnika, prowadnik ze znacznikami długości, z jednym końcem miękkim prostym a drugim J. Zestaw zawiera igłę wprowadzjącą, prowadnicę Seldingera, strzykawkę 5ml, rozszerzadło, mocowanie cewnika (7Fr/20cm/16-18-18Ga igla 6,35cm prowadnica 0,032 cala o długości 45 lub 60cm). </t>
  </si>
  <si>
    <t>sztuk</t>
  </si>
  <si>
    <t>Mankiet udowy duży do posiadanego systemu sekwencyjnego SCD Kendall Series 700</t>
  </si>
  <si>
    <t>Układ pacjenta z czujnikiem przepływu</t>
  </si>
  <si>
    <t>Układ pacjenta z czujnikiem przepływu i obudową zastawki wydechowej</t>
  </si>
  <si>
    <t>Przewód do regulacji ciśnienia w balonie rurki intubacyjnej. Intellicuff</t>
  </si>
  <si>
    <t>Adapter jednorazowy do czujnika CO2</t>
  </si>
  <si>
    <t>Adapter wielorazowy do czujnika CO2</t>
  </si>
  <si>
    <t>Obudowa zastawki wydechowej wielorazowa</t>
  </si>
  <si>
    <t>Membrana zastawki wydechowej wielorazowa</t>
  </si>
  <si>
    <t>Cewnik do pomiaru ciśnienia przełykowego</t>
  </si>
  <si>
    <t>*wszystkie pozycje z części nr 5 muszą być kompatybilne z posiadanym respiratorem Hamilton-S1</t>
  </si>
  <si>
    <t>*wszystkie pozycje z części nr 6 muszą być kompatybilne z posiadanym respiratorem Hamilton-C1</t>
  </si>
  <si>
    <t>Osłona sterylna do posiadanego mikroskopu neurochirurgicznego Carl Zeiss Kinevo 900 ,wyposażona w chip elektroniczny. Sterylna, jednorazowa, o wymiarach 132 x min. 340cm. wyposażona w trzy wprowadzenia na podglądy, które posiadają uchwyty do mocowania w postaci taśm klejących i jedną osłonę na optykę  o średnicy 7 cm wyposażoną w sterylną przezierną osłonę mocowaną do mikroskopu za pomocą  magnesów . Osłona jest także wyposażona w cztery  taśmy samoprzylepnych które są przymocowane do osłony co pozwala na prawidłowe zabezpieczenie mikroskopu. Osłona jest złożona w sposób, który pozwala na aseptyczną aplikację.</t>
  </si>
  <si>
    <t xml:space="preserve">Proteza częściowa MNP
-Proteza wykonana z czystego tytanu kl. II (ASTM F67)
-Zakres dostępnych długości od 1,75 do 3,50 mm w krokach co 0,25 mm
-Średnica trzonka: 0,2 mm
-Idealne dopasowanie do rękojeści młoteczka
-Główka protezy posiada fabryczne wygięcie pod rękojeść młoteczka
-Mniejsze ryzyko przemieszczania
-Lekka
-Doskonała biokompatybilność
-Warunkowo dopuszczona do wykonania badania MRI o natężeniu do 7T
</t>
  </si>
  <si>
    <t>Proteza Kątowa CLiP
-Proteza wykonana z czystego tytanu kl. II (ASTM F67)
-Zakres dostępnych długości 2,25 mm, 3,25 mm
-Proteza typu CLIP samodzielnie utrzymująca się na główce strzemiączka bez zaciskania
-Bezpieczne i standardowe połączenie stawu kowadełkowo-strzemiączkowego
-Niska masa dla optymalnego przewodzenia dźwięku
-Uproszczona procedura chirurgiczna podczas pomostowania ubytków w wyrostku soczewkowym
-Doskonała biokompatybilność dla bezpodrażnieniowej integracji w uchu środkowym
-Warunkowo dopuszczona do wykonania badania MRI o natężeniu do 7T
-Średnica trzonka: 0,2 mm</t>
  </si>
  <si>
    <t>Hak typu Langenbeck-Green, wymiary części roboczej 25x6 mm, dł. 170 mm</t>
  </si>
  <si>
    <t>Haczyk do nerwów typu Cushing zagięty pod kątem 90 stopni, dł. Zagiętej części roboczej 6 mm, dł. 280 mm</t>
  </si>
  <si>
    <t>Linie próbkujące dla niemowląt/noworodków zaintubowanych kompatybilne z posiadanym monitorem pacjenta Capnostream 20p</t>
  </si>
  <si>
    <t>Jednorazowa, sterylna, prowadnica do rurek intubacyjnych, z możliwością ukształtowania, metalowa, pokryta gładkim tworzywem sztucznym, z miękką końcówką pozbawioną rdzenia metalowego  nie zawierająca lateksu i DEHP. Pełny zakres rozmiarowy (do wszystkich rozmiarów rurek intubacyjnych). Długość prowadnicy nie mniej niż 600 mm.</t>
  </si>
  <si>
    <t xml:space="preserve">Panewka tytanowa typu „custom made” wykonana w technologii trabekularnej, z proszku tytanowego o porach 640 i 1200 mikrometrów, z otworami do stabilizacji śrubami o rozmiarze 6,5mm, wykonana na podstawie tomografii komputerowej pacjenta, kompatybilna z założoną endoprotezą obręczy barkowej SMR. </t>
  </si>
  <si>
    <t>Korek zbiorniczka na lek. Korek do posiadanego nebulizatora Aeroneb Pro.Zamawiający dopuszcza zoaoferowanie produktu równoważnego. Za produkt równoważny Zamawiający uważa taki, który producent urządzenia (nebulizatora Aeroneb Pro) dopuszcza do zastosowania z tym urządzeniem.</t>
  </si>
  <si>
    <t>Pojemnik na lek. Pojemnik do posiadanego nebulizatora Aeroneb Pro. Zamawiający dopuszcza zoaoferowanie produktu równoważnego. Za produkt równoważny Zamawiający uważa taki, który producent urządzenia (nebulizatora Aeroneb Pro) dopuszcza do zastosowania z tym urządzeniem.</t>
  </si>
  <si>
    <t>Złącze typ T . Złącze do posiadanego nebulizatora Aeroneb Pro. Zamawiający dopuszcza zoaoferowanie produktu równoważnego. Za produkt równoważny Zamawiający uważa taki, który producent urządzenia (nebulizatora Aeroneb Pro) dopuszcza do zastosowania z tym urządzeniem.</t>
  </si>
  <si>
    <t>Przewód połączeniowy modułu sterującego z membramą. Przewód do posiadanego nebulizatora Aeroneb Pro. Zamawiający dopuszcza zoaoferowanie produktu równoważnego. Za produkt równoważny Zamawiający uważa taki, który producent urządzenia (nebulizatora Aeroneb Pro) dopuszcza do zastosowania z tym urządzeniem.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</si>
</sst>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68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1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center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Alignment="1" applyProtection="1">
      <alignment horizontal="left" vertical="top"/>
      <protection locked="0"/>
    </xf>
    <xf numFmtId="3" fontId="47" fillId="0" borderId="0" xfId="0" applyNumberFormat="1" applyFont="1" applyFill="1" applyAlignment="1" applyProtection="1">
      <alignment horizontal="left" vertical="top" wrapText="1"/>
      <protection locked="0"/>
    </xf>
    <xf numFmtId="1" fontId="48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center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175" fontId="47" fillId="0" borderId="11" xfId="45" applyNumberFormat="1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175" fontId="48" fillId="0" borderId="10" xfId="45" applyNumberFormat="1" applyFont="1" applyFill="1" applyBorder="1" applyAlignment="1" applyProtection="1">
      <alignment horizontal="left" vertical="top" wrapText="1"/>
      <protection locked="0"/>
    </xf>
    <xf numFmtId="4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8" fillId="0" borderId="10" xfId="0" applyNumberFormat="1" applyFont="1" applyFill="1" applyBorder="1" applyAlignment="1" applyProtection="1">
      <alignment horizontal="left" vertical="top" wrapText="1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49" fontId="48" fillId="0" borderId="0" xfId="0" applyNumberFormat="1" applyFont="1" applyFill="1" applyBorder="1" applyAlignment="1" applyProtection="1">
      <alignment horizontal="left" vertical="top" wrapText="1"/>
      <protection locked="0"/>
    </xf>
    <xf numFmtId="49" fontId="48" fillId="0" borderId="0" xfId="0" applyNumberFormat="1" applyFont="1" applyFill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righ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 applyProtection="1">
      <alignment horizontal="center" vertical="center" wrapText="1"/>
      <protection locked="0"/>
    </xf>
    <xf numFmtId="1" fontId="49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>
      <alignment horizontal="center" vertical="center" wrapText="1"/>
    </xf>
    <xf numFmtId="3" fontId="49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left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49" fontId="48" fillId="0" borderId="13" xfId="0" applyNumberFormat="1" applyFont="1" applyFill="1" applyBorder="1" applyAlignment="1" applyProtection="1">
      <alignment horizontal="left" vertical="top" wrapText="1"/>
      <protection locked="0"/>
    </xf>
    <xf numFmtId="49" fontId="48" fillId="0" borderId="12" xfId="0" applyNumberFormat="1" applyFont="1" applyFill="1" applyBorder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4" fontId="48" fillId="0" borderId="11" xfId="0" applyNumberFormat="1" applyFont="1" applyFill="1" applyBorder="1" applyAlignment="1" applyProtection="1">
      <alignment horizontal="left" vertical="top" wrapText="1"/>
      <protection locked="0"/>
    </xf>
    <xf numFmtId="44" fontId="48" fillId="0" borderId="12" xfId="0" applyNumberFormat="1" applyFont="1" applyFill="1" applyBorder="1" applyAlignment="1" applyProtection="1">
      <alignment horizontal="left" vertical="top" wrapText="1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10" xfId="55"/>
    <cellStyle name="Normalny 2" xfId="56"/>
    <cellStyle name="Normalny 3" xfId="57"/>
    <cellStyle name="Normalny 4" xfId="58"/>
    <cellStyle name="Normalny 7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62"/>
  <sheetViews>
    <sheetView showGridLines="0" zoomScale="77" zoomScaleNormal="77" zoomScaleSheetLayoutView="85" zoomScalePageLayoutView="115" workbookViewId="0" topLeftCell="A7">
      <selection activeCell="C41" sqref="C41:E41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1" customWidth="1"/>
    <col min="6" max="9" width="9.125" style="9" customWidth="1"/>
    <col min="10" max="10" width="23.00390625" style="9" customWidth="1"/>
    <col min="11" max="12" width="16.125" style="9" customWidth="1"/>
    <col min="13" max="16384" width="9.125" style="9" customWidth="1"/>
  </cols>
  <sheetData>
    <row r="1" ht="15">
      <c r="E1" s="7" t="s">
        <v>52</v>
      </c>
    </row>
    <row r="2" spans="3:5" ht="15">
      <c r="C2" s="10"/>
      <c r="D2" s="10" t="s">
        <v>51</v>
      </c>
      <c r="E2" s="10"/>
    </row>
    <row r="4" spans="3:4" ht="15">
      <c r="C4" s="9" t="s">
        <v>42</v>
      </c>
      <c r="D4" s="9" t="s">
        <v>66</v>
      </c>
    </row>
    <row r="6" spans="3:5" ht="15">
      <c r="C6" s="9" t="s">
        <v>41</v>
      </c>
      <c r="D6" s="73" t="s">
        <v>67</v>
      </c>
      <c r="E6" s="73"/>
    </row>
    <row r="8" spans="3:5" ht="15">
      <c r="C8" s="13" t="s">
        <v>37</v>
      </c>
      <c r="D8" s="91"/>
      <c r="E8" s="70"/>
    </row>
    <row r="9" spans="3:5" ht="15">
      <c r="C9" s="13" t="s">
        <v>43</v>
      </c>
      <c r="D9" s="93"/>
      <c r="E9" s="94"/>
    </row>
    <row r="10" spans="3:5" ht="15">
      <c r="C10" s="13" t="s">
        <v>36</v>
      </c>
      <c r="D10" s="74"/>
      <c r="E10" s="75"/>
    </row>
    <row r="11" spans="3:5" ht="15">
      <c r="C11" s="13" t="s">
        <v>45</v>
      </c>
      <c r="D11" s="74"/>
      <c r="E11" s="75"/>
    </row>
    <row r="12" spans="3:5" ht="15">
      <c r="C12" s="13" t="s">
        <v>46</v>
      </c>
      <c r="D12" s="74"/>
      <c r="E12" s="75"/>
    </row>
    <row r="13" spans="3:5" ht="15">
      <c r="C13" s="13" t="s">
        <v>47</v>
      </c>
      <c r="D13" s="74"/>
      <c r="E13" s="75"/>
    </row>
    <row r="14" spans="3:5" ht="15">
      <c r="C14" s="13" t="s">
        <v>48</v>
      </c>
      <c r="D14" s="74"/>
      <c r="E14" s="75"/>
    </row>
    <row r="15" spans="3:5" ht="15">
      <c r="C15" s="13" t="s">
        <v>49</v>
      </c>
      <c r="D15" s="74"/>
      <c r="E15" s="75"/>
    </row>
    <row r="16" spans="3:5" ht="15">
      <c r="C16" s="13" t="s">
        <v>50</v>
      </c>
      <c r="D16" s="74"/>
      <c r="E16" s="75"/>
    </row>
    <row r="17" spans="4:5" ht="15">
      <c r="D17" s="6"/>
      <c r="E17" s="14"/>
    </row>
    <row r="18" spans="2:5" ht="15">
      <c r="B18" s="9" t="s">
        <v>2</v>
      </c>
      <c r="C18" s="88" t="s">
        <v>44</v>
      </c>
      <c r="D18" s="89"/>
      <c r="E18" s="15"/>
    </row>
    <row r="19" spans="4:5" ht="15">
      <c r="D19" s="1"/>
      <c r="E19" s="15"/>
    </row>
    <row r="20" spans="3:5" ht="21" customHeight="1">
      <c r="C20" s="5" t="s">
        <v>17</v>
      </c>
      <c r="D20" s="16" t="s">
        <v>1</v>
      </c>
      <c r="E20" s="6"/>
    </row>
    <row r="21" spans="3:5" ht="15">
      <c r="C21" s="13" t="s">
        <v>23</v>
      </c>
      <c r="D21" s="17"/>
      <c r="E21" s="18"/>
    </row>
    <row r="22" spans="3:5" ht="15">
      <c r="C22" s="13" t="s">
        <v>24</v>
      </c>
      <c r="D22" s="17"/>
      <c r="E22" s="18"/>
    </row>
    <row r="23" spans="3:5" ht="15">
      <c r="C23" s="13" t="s">
        <v>25</v>
      </c>
      <c r="D23" s="17"/>
      <c r="E23" s="18"/>
    </row>
    <row r="24" spans="3:5" ht="15">
      <c r="C24" s="13" t="s">
        <v>26</v>
      </c>
      <c r="D24" s="17"/>
      <c r="E24" s="18"/>
    </row>
    <row r="25" spans="3:5" ht="15">
      <c r="C25" s="13" t="s">
        <v>27</v>
      </c>
      <c r="D25" s="17"/>
      <c r="E25" s="18"/>
    </row>
    <row r="26" spans="3:5" ht="15">
      <c r="C26" s="13" t="s">
        <v>28</v>
      </c>
      <c r="D26" s="17"/>
      <c r="E26" s="18"/>
    </row>
    <row r="27" spans="3:5" ht="15">
      <c r="C27" s="13" t="s">
        <v>29</v>
      </c>
      <c r="D27" s="17"/>
      <c r="E27" s="18"/>
    </row>
    <row r="28" spans="3:5" ht="15">
      <c r="C28" s="13" t="s">
        <v>30</v>
      </c>
      <c r="D28" s="17"/>
      <c r="E28" s="18"/>
    </row>
    <row r="29" spans="3:5" ht="15">
      <c r="C29" s="13" t="s">
        <v>31</v>
      </c>
      <c r="D29" s="17"/>
      <c r="E29" s="18"/>
    </row>
    <row r="30" spans="3:5" ht="15">
      <c r="C30" s="13" t="s">
        <v>32</v>
      </c>
      <c r="D30" s="17"/>
      <c r="E30" s="18"/>
    </row>
    <row r="31" spans="3:5" ht="15">
      <c r="C31" s="13" t="s">
        <v>62</v>
      </c>
      <c r="D31" s="17"/>
      <c r="E31" s="18"/>
    </row>
    <row r="32" ht="15" customHeight="1">
      <c r="E32" s="19"/>
    </row>
    <row r="33" spans="3:5" ht="86.25" customHeight="1">
      <c r="C33" s="73" t="s">
        <v>64</v>
      </c>
      <c r="D33" s="87"/>
      <c r="E33" s="87"/>
    </row>
    <row r="34" spans="2:5" ht="20.25" customHeight="1">
      <c r="B34" s="28" t="s">
        <v>3</v>
      </c>
      <c r="C34" s="72" t="s">
        <v>40</v>
      </c>
      <c r="D34" s="71"/>
      <c r="E34" s="92"/>
    </row>
    <row r="35" spans="2:5" ht="35.25" customHeight="1">
      <c r="B35" s="28" t="s">
        <v>4</v>
      </c>
      <c r="C35" s="90" t="s">
        <v>68</v>
      </c>
      <c r="D35" s="90"/>
      <c r="E35" s="90"/>
    </row>
    <row r="36" spans="2:5" s="20" customFormat="1" ht="53.25" customHeight="1">
      <c r="B36" s="28" t="s">
        <v>5</v>
      </c>
      <c r="C36" s="84" t="s">
        <v>65</v>
      </c>
      <c r="D36" s="84"/>
      <c r="E36" s="84"/>
    </row>
    <row r="37" spans="2:5" s="20" customFormat="1" ht="36" customHeight="1">
      <c r="B37" s="28" t="s">
        <v>33</v>
      </c>
      <c r="C37" s="84" t="s">
        <v>21</v>
      </c>
      <c r="D37" s="85"/>
      <c r="E37" s="85"/>
    </row>
    <row r="38" spans="2:5" s="20" customFormat="1" ht="33" customHeight="1">
      <c r="B38" s="28" t="s">
        <v>39</v>
      </c>
      <c r="C38" s="71" t="s">
        <v>34</v>
      </c>
      <c r="D38" s="72"/>
      <c r="E38" s="72"/>
    </row>
    <row r="39" spans="2:5" s="20" customFormat="1" ht="36" customHeight="1">
      <c r="B39" s="28" t="s">
        <v>6</v>
      </c>
      <c r="C39" s="84" t="s">
        <v>35</v>
      </c>
      <c r="D39" s="85"/>
      <c r="E39" s="85"/>
    </row>
    <row r="40" spans="2:5" s="20" customFormat="1" ht="35.25" customHeight="1">
      <c r="B40" s="28" t="s">
        <v>7</v>
      </c>
      <c r="C40" s="73" t="s">
        <v>56</v>
      </c>
      <c r="D40" s="73"/>
      <c r="E40" s="73"/>
    </row>
    <row r="41" spans="2:5" ht="38.25" customHeight="1">
      <c r="B41" s="28"/>
      <c r="C41" s="73" t="s">
        <v>54</v>
      </c>
      <c r="D41" s="73"/>
      <c r="E41" s="73"/>
    </row>
    <row r="42" spans="2:5" ht="24" customHeight="1">
      <c r="B42" s="28"/>
      <c r="C42" s="86" t="s">
        <v>55</v>
      </c>
      <c r="D42" s="86"/>
      <c r="E42" s="86"/>
    </row>
    <row r="43" spans="2:5" ht="27" customHeight="1">
      <c r="B43" s="28"/>
      <c r="C43" s="43"/>
      <c r="D43" s="44"/>
      <c r="E43" s="44"/>
    </row>
    <row r="44" spans="2:5" ht="15" customHeight="1">
      <c r="B44" s="28" t="s">
        <v>63</v>
      </c>
      <c r="C44" s="23" t="s">
        <v>8</v>
      </c>
      <c r="D44" s="27"/>
      <c r="E44" s="28"/>
    </row>
    <row r="45" spans="2:5" ht="15" customHeight="1">
      <c r="B45" s="45"/>
      <c r="C45" s="76" t="s">
        <v>19</v>
      </c>
      <c r="D45" s="77"/>
      <c r="E45" s="78"/>
    </row>
    <row r="46" spans="2:5" ht="15" customHeight="1">
      <c r="B46" s="28"/>
      <c r="C46" s="76" t="s">
        <v>9</v>
      </c>
      <c r="D46" s="78"/>
      <c r="E46" s="37"/>
    </row>
    <row r="47" spans="2:5" ht="15">
      <c r="B47" s="28"/>
      <c r="C47" s="79"/>
      <c r="D47" s="80"/>
      <c r="E47" s="37"/>
    </row>
    <row r="48" spans="2:5" ht="15" customHeight="1">
      <c r="B48" s="28"/>
      <c r="C48" s="79"/>
      <c r="D48" s="80"/>
      <c r="E48" s="37"/>
    </row>
    <row r="49" spans="2:5" ht="15">
      <c r="B49" s="28"/>
      <c r="C49" s="79"/>
      <c r="D49" s="80"/>
      <c r="E49" s="37"/>
    </row>
    <row r="50" spans="2:5" ht="15">
      <c r="B50" s="28"/>
      <c r="C50" s="46" t="s">
        <v>11</v>
      </c>
      <c r="D50" s="46"/>
      <c r="E50" s="47"/>
    </row>
    <row r="51" spans="2:5" ht="15" customHeight="1">
      <c r="B51" s="28"/>
      <c r="C51" s="76" t="s">
        <v>20</v>
      </c>
      <c r="D51" s="77"/>
      <c r="E51" s="78"/>
    </row>
    <row r="52" spans="2:5" ht="15">
      <c r="B52" s="28"/>
      <c r="C52" s="42" t="s">
        <v>9</v>
      </c>
      <c r="D52" s="48" t="s">
        <v>10</v>
      </c>
      <c r="E52" s="49" t="s">
        <v>12</v>
      </c>
    </row>
    <row r="53" spans="2:5" ht="15">
      <c r="B53" s="28"/>
      <c r="C53" s="50"/>
      <c r="D53" s="48"/>
      <c r="E53" s="51"/>
    </row>
    <row r="54" spans="2:5" ht="15" customHeight="1">
      <c r="B54" s="28"/>
      <c r="C54" s="50"/>
      <c r="D54" s="48"/>
      <c r="E54" s="51"/>
    </row>
    <row r="55" spans="2:5" ht="15">
      <c r="B55" s="28"/>
      <c r="C55" s="46"/>
      <c r="D55" s="46"/>
      <c r="E55" s="47"/>
    </row>
    <row r="56" spans="2:5" ht="15" customHeight="1">
      <c r="B56" s="28"/>
      <c r="C56" s="76" t="s">
        <v>22</v>
      </c>
      <c r="D56" s="77"/>
      <c r="E56" s="78"/>
    </row>
    <row r="57" spans="2:5" ht="15" customHeight="1">
      <c r="B57" s="28"/>
      <c r="C57" s="76" t="s">
        <v>13</v>
      </c>
      <c r="D57" s="78"/>
      <c r="E57" s="37"/>
    </row>
    <row r="58" spans="2:5" ht="15">
      <c r="B58" s="28"/>
      <c r="C58" s="83"/>
      <c r="D58" s="83"/>
      <c r="E58" s="37"/>
    </row>
    <row r="59" spans="2:5" ht="15" customHeight="1">
      <c r="B59" s="28"/>
      <c r="C59" s="43"/>
      <c r="D59" s="44"/>
      <c r="E59" s="44"/>
    </row>
    <row r="60" spans="3:5" ht="18" customHeight="1">
      <c r="C60" s="81" t="s">
        <v>13</v>
      </c>
      <c r="D60" s="82"/>
      <c r="E60" s="13"/>
    </row>
    <row r="61" spans="3:5" ht="18" customHeight="1">
      <c r="C61" s="70"/>
      <c r="D61" s="70"/>
      <c r="E61" s="13"/>
    </row>
    <row r="62" spans="3:5" ht="34.5" customHeight="1">
      <c r="C62" s="12"/>
      <c r="D62" s="21"/>
      <c r="E62" s="21"/>
    </row>
  </sheetData>
  <sheetProtection/>
  <mergeCells count="32">
    <mergeCell ref="D10:E10"/>
    <mergeCell ref="C34:E34"/>
    <mergeCell ref="C48:D48"/>
    <mergeCell ref="C49:D49"/>
    <mergeCell ref="D9:E9"/>
    <mergeCell ref="D14:E14"/>
    <mergeCell ref="D6:E6"/>
    <mergeCell ref="D13:E13"/>
    <mergeCell ref="C37:E37"/>
    <mergeCell ref="C18:D18"/>
    <mergeCell ref="D11:E11"/>
    <mergeCell ref="C36:E36"/>
    <mergeCell ref="C35:E35"/>
    <mergeCell ref="D12:E12"/>
    <mergeCell ref="D8:E8"/>
    <mergeCell ref="D15:E15"/>
    <mergeCell ref="C58:D58"/>
    <mergeCell ref="C39:E39"/>
    <mergeCell ref="C57:D57"/>
    <mergeCell ref="C40:E40"/>
    <mergeCell ref="C42:E42"/>
    <mergeCell ref="C33:E33"/>
    <mergeCell ref="C61:D61"/>
    <mergeCell ref="C38:E38"/>
    <mergeCell ref="C41:E41"/>
    <mergeCell ref="D16:E16"/>
    <mergeCell ref="C51:E51"/>
    <mergeCell ref="C56:E56"/>
    <mergeCell ref="C47:D47"/>
    <mergeCell ref="C46:D46"/>
    <mergeCell ref="C60:D60"/>
    <mergeCell ref="C45:E4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1" min="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77" zoomScaleNormal="77" zoomScalePageLayoutView="80" workbookViewId="0" topLeftCell="A2">
      <selection activeCell="G37" sqref="G37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DFP.271.29.2019.KB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61</v>
      </c>
    </row>
    <row r="4" spans="2:20" ht="15">
      <c r="B4" s="4" t="s">
        <v>14</v>
      </c>
      <c r="C4" s="5">
        <v>9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95">
        <f>SUM(H14:H15)</f>
        <v>0</v>
      </c>
      <c r="G9" s="96"/>
    </row>
    <row r="10" spans="1:7" s="57" customFormat="1" ht="15">
      <c r="A10" s="23"/>
      <c r="C10" s="24"/>
      <c r="D10" s="25"/>
      <c r="E10" s="56"/>
      <c r="F10" s="56"/>
      <c r="G10" s="56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58</v>
      </c>
      <c r="C13" s="34" t="s">
        <v>0</v>
      </c>
      <c r="D13" s="35"/>
      <c r="E13" s="33" t="s">
        <v>59</v>
      </c>
      <c r="F13" s="33" t="s">
        <v>57</v>
      </c>
      <c r="G13" s="33" t="s">
        <v>60</v>
      </c>
      <c r="H13" s="33" t="s">
        <v>16</v>
      </c>
    </row>
    <row r="14" spans="1:11" s="57" customFormat="1" ht="81.75" customHeight="1">
      <c r="A14" s="58" t="s">
        <v>2</v>
      </c>
      <c r="B14" s="59" t="s">
        <v>86</v>
      </c>
      <c r="C14" s="60" t="s">
        <v>71</v>
      </c>
      <c r="D14" s="61">
        <v>2</v>
      </c>
      <c r="E14" s="39"/>
      <c r="F14" s="39"/>
      <c r="G14" s="39"/>
      <c r="H14" s="40">
        <f>ROUND((ROUND(D14,2)*ROUND(G14,2)),2)</f>
        <v>0</v>
      </c>
      <c r="K14" s="41"/>
    </row>
    <row r="15" spans="1:11" s="57" customFormat="1" ht="114" customHeight="1">
      <c r="A15" s="58" t="s">
        <v>3</v>
      </c>
      <c r="B15" s="62" t="s">
        <v>87</v>
      </c>
      <c r="C15" s="60" t="s">
        <v>71</v>
      </c>
      <c r="D15" s="61">
        <v>2</v>
      </c>
      <c r="E15" s="39"/>
      <c r="F15" s="39"/>
      <c r="G15" s="39"/>
      <c r="H15" s="40">
        <f>ROUND((ROUND(D15,2)*ROUND(G15,2)),2)</f>
        <v>0</v>
      </c>
      <c r="K15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77" zoomScaleNormal="77" zoomScalePageLayoutView="80" workbookViewId="0" topLeftCell="A8">
      <selection activeCell="F9" sqref="F9:G9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DFP.271.29.2019.KB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61</v>
      </c>
    </row>
    <row r="4" spans="2:20" ht="15">
      <c r="B4" s="4" t="s">
        <v>14</v>
      </c>
      <c r="C4" s="5">
        <v>10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95">
        <f>SUM(H14:H14)</f>
        <v>0</v>
      </c>
      <c r="G9" s="96"/>
    </row>
    <row r="10" spans="1:7" s="57" customFormat="1" ht="15">
      <c r="A10" s="23"/>
      <c r="C10" s="24"/>
      <c r="D10" s="25"/>
      <c r="E10" s="56"/>
      <c r="F10" s="56"/>
      <c r="G10" s="56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58</v>
      </c>
      <c r="C13" s="34" t="s">
        <v>0</v>
      </c>
      <c r="D13" s="35"/>
      <c r="E13" s="33" t="s">
        <v>59</v>
      </c>
      <c r="F13" s="33" t="s">
        <v>57</v>
      </c>
      <c r="G13" s="33" t="s">
        <v>60</v>
      </c>
      <c r="H13" s="33" t="s">
        <v>16</v>
      </c>
    </row>
    <row r="14" spans="1:11" s="57" customFormat="1" ht="82.5" customHeight="1">
      <c r="A14" s="58" t="s">
        <v>2</v>
      </c>
      <c r="B14" s="67" t="s">
        <v>88</v>
      </c>
      <c r="C14" s="60" t="s">
        <v>71</v>
      </c>
      <c r="D14" s="61">
        <v>300</v>
      </c>
      <c r="E14" s="39"/>
      <c r="F14" s="39"/>
      <c r="G14" s="39"/>
      <c r="H14" s="40">
        <f>ROUND((ROUND(D14,2)*ROUND(G14,2)),2)</f>
        <v>0</v>
      </c>
      <c r="K14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4"/>
  <sheetViews>
    <sheetView showGridLines="0" zoomScale="77" zoomScaleNormal="77" zoomScalePageLayoutView="85" workbookViewId="0" topLeftCell="A4">
      <selection activeCell="B24" sqref="B24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6" width="14.25390625" style="1" customWidth="1"/>
    <col min="17" max="16384" width="9.125" style="1" customWidth="1"/>
  </cols>
  <sheetData>
    <row r="1" spans="2:16" ht="15">
      <c r="B1" s="2" t="str">
        <f>'formularz oferty'!D4</f>
        <v>DFP.271.29.2019.KB</v>
      </c>
      <c r="H1" s="22" t="s">
        <v>53</v>
      </c>
      <c r="I1" s="22"/>
      <c r="J1" s="22"/>
      <c r="K1" s="22"/>
      <c r="L1" s="22"/>
      <c r="M1" s="22"/>
      <c r="N1" s="22"/>
      <c r="O1" s="2"/>
      <c r="P1" s="2"/>
    </row>
    <row r="2" ht="30.75" customHeight="1">
      <c r="H2" s="54" t="s">
        <v>61</v>
      </c>
    </row>
    <row r="4" spans="2:14" ht="15">
      <c r="B4" s="4" t="s">
        <v>14</v>
      </c>
      <c r="C4" s="5">
        <v>11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95">
        <f>SUM(H14:H14)</f>
        <v>0</v>
      </c>
      <c r="G9" s="96"/>
    </row>
    <row r="10" spans="1:7" s="57" customFormat="1" ht="15">
      <c r="A10" s="23"/>
      <c r="C10" s="24"/>
      <c r="D10" s="25"/>
      <c r="E10" s="56"/>
      <c r="F10" s="56"/>
      <c r="G10" s="56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58</v>
      </c>
      <c r="C13" s="34" t="s">
        <v>0</v>
      </c>
      <c r="D13" s="35"/>
      <c r="E13" s="33" t="s">
        <v>59</v>
      </c>
      <c r="F13" s="33" t="s">
        <v>57</v>
      </c>
      <c r="G13" s="33" t="s">
        <v>60</v>
      </c>
      <c r="H13" s="33" t="s">
        <v>16</v>
      </c>
    </row>
    <row r="14" spans="1:11" s="57" customFormat="1" ht="114" customHeight="1">
      <c r="A14" s="58" t="s">
        <v>2</v>
      </c>
      <c r="B14" s="68" t="s">
        <v>89</v>
      </c>
      <c r="C14" s="65" t="s">
        <v>71</v>
      </c>
      <c r="D14" s="69">
        <v>3500</v>
      </c>
      <c r="E14" s="39"/>
      <c r="F14" s="39"/>
      <c r="G14" s="39"/>
      <c r="H14" s="40">
        <f>ROUND((ROUND(D14,2)*ROUND(G14,2)),2)</f>
        <v>0</v>
      </c>
      <c r="K14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5"/>
  <sheetViews>
    <sheetView showGridLines="0" zoomScale="77" zoomScaleNormal="77" zoomScalePageLayoutView="85" workbookViewId="0" topLeftCell="A1">
      <selection activeCell="B15" sqref="B15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6" width="14.25390625" style="1" customWidth="1"/>
    <col min="17" max="16384" width="9.125" style="1" customWidth="1"/>
  </cols>
  <sheetData>
    <row r="1" spans="2:16" ht="15">
      <c r="B1" s="2" t="str">
        <f>'formularz oferty'!D4</f>
        <v>DFP.271.29.2019.KB</v>
      </c>
      <c r="H1" s="22" t="s">
        <v>53</v>
      </c>
      <c r="I1" s="22"/>
      <c r="J1" s="22"/>
      <c r="K1" s="22"/>
      <c r="L1" s="22"/>
      <c r="M1" s="22"/>
      <c r="N1" s="22"/>
      <c r="O1" s="2"/>
      <c r="P1" s="2"/>
    </row>
    <row r="2" ht="30.75" customHeight="1">
      <c r="H2" s="54" t="s">
        <v>61</v>
      </c>
    </row>
    <row r="4" spans="2:14" ht="15">
      <c r="B4" s="4" t="s">
        <v>14</v>
      </c>
      <c r="C4" s="5">
        <v>1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1</v>
      </c>
      <c r="F9" s="95">
        <f>SUM(H14:H15)</f>
        <v>0</v>
      </c>
      <c r="G9" s="96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2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58</v>
      </c>
      <c r="C13" s="34" t="s">
        <v>0</v>
      </c>
      <c r="D13" s="35"/>
      <c r="E13" s="33" t="s">
        <v>59</v>
      </c>
      <c r="F13" s="33" t="s">
        <v>57</v>
      </c>
      <c r="G13" s="33" t="s">
        <v>60</v>
      </c>
      <c r="H13" s="33" t="s">
        <v>16</v>
      </c>
    </row>
    <row r="14" spans="1:11" s="27" customFormat="1" ht="126" customHeight="1">
      <c r="A14" s="37" t="s">
        <v>2</v>
      </c>
      <c r="B14" s="55" t="s">
        <v>69</v>
      </c>
      <c r="C14" s="60" t="s">
        <v>71</v>
      </c>
      <c r="D14" s="61">
        <v>80</v>
      </c>
      <c r="E14" s="39"/>
      <c r="F14" s="39"/>
      <c r="G14" s="39"/>
      <c r="H14" s="40">
        <f>ROUND((ROUND(D14,2)*ROUND(G14,2)),2)</f>
        <v>0</v>
      </c>
      <c r="K14" s="41"/>
    </row>
    <row r="15" spans="1:11" s="27" customFormat="1" ht="107.25" customHeight="1">
      <c r="A15" s="53" t="s">
        <v>3</v>
      </c>
      <c r="B15" s="52" t="s">
        <v>70</v>
      </c>
      <c r="C15" s="60" t="s">
        <v>71</v>
      </c>
      <c r="D15" s="61">
        <v>30</v>
      </c>
      <c r="E15" s="39"/>
      <c r="F15" s="39"/>
      <c r="G15" s="39"/>
      <c r="H15" s="40">
        <f>ROUND((ROUND(D15,2)*ROUND(G15,2)),2)</f>
        <v>0</v>
      </c>
      <c r="K15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tabSelected="1" zoomScale="77" zoomScaleNormal="77" zoomScalePageLayoutView="85" workbookViewId="0" topLeftCell="A3">
      <selection activeCell="B21" sqref="B21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DFP.271.29.2019.KB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61</v>
      </c>
    </row>
    <row r="4" spans="2:20" ht="15">
      <c r="B4" s="4" t="s">
        <v>14</v>
      </c>
      <c r="C4" s="5">
        <v>2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95">
        <f>SUM(H14:H17)</f>
        <v>0</v>
      </c>
      <c r="G9" s="96"/>
    </row>
    <row r="10" spans="1:7" s="57" customFormat="1" ht="15">
      <c r="A10" s="23"/>
      <c r="C10" s="24"/>
      <c r="D10" s="25"/>
      <c r="E10" s="56"/>
      <c r="F10" s="56"/>
      <c r="G10" s="56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58</v>
      </c>
      <c r="C13" s="34" t="s">
        <v>0</v>
      </c>
      <c r="D13" s="35"/>
      <c r="E13" s="33" t="s">
        <v>59</v>
      </c>
      <c r="F13" s="33" t="s">
        <v>57</v>
      </c>
      <c r="G13" s="33" t="s">
        <v>60</v>
      </c>
      <c r="H13" s="33" t="s">
        <v>16</v>
      </c>
    </row>
    <row r="14" spans="1:11" s="57" customFormat="1" ht="91.5" customHeight="1">
      <c r="A14" s="58" t="s">
        <v>2</v>
      </c>
      <c r="B14" s="59" t="s">
        <v>92</v>
      </c>
      <c r="C14" s="38" t="s">
        <v>71</v>
      </c>
      <c r="D14" s="35">
        <v>60</v>
      </c>
      <c r="E14" s="39"/>
      <c r="F14" s="39"/>
      <c r="G14" s="39"/>
      <c r="H14" s="40">
        <f>ROUND((ROUND(D14,2)*ROUND(G14,2)),2)</f>
        <v>0</v>
      </c>
      <c r="K14" s="41"/>
    </row>
    <row r="15" spans="1:11" s="57" customFormat="1" ht="72.75" customHeight="1">
      <c r="A15" s="58" t="s">
        <v>3</v>
      </c>
      <c r="B15" s="62" t="s">
        <v>93</v>
      </c>
      <c r="C15" s="38" t="s">
        <v>71</v>
      </c>
      <c r="D15" s="35">
        <v>60</v>
      </c>
      <c r="E15" s="39"/>
      <c r="F15" s="39"/>
      <c r="G15" s="39"/>
      <c r="H15" s="40">
        <f>ROUND((ROUND(D15,2)*ROUND(G15,2)),2)</f>
        <v>0</v>
      </c>
      <c r="K15" s="41"/>
    </row>
    <row r="16" spans="1:17" ht="65.25" customHeight="1">
      <c r="A16" s="58" t="s">
        <v>4</v>
      </c>
      <c r="B16" s="59" t="s">
        <v>91</v>
      </c>
      <c r="C16" s="38" t="s">
        <v>71</v>
      </c>
      <c r="D16" s="35">
        <v>30</v>
      </c>
      <c r="E16" s="39"/>
      <c r="F16" s="39"/>
      <c r="G16" s="39"/>
      <c r="H16" s="40">
        <f>ROUND((ROUND(D16,2)*ROUND(G16,2)),2)</f>
        <v>0</v>
      </c>
      <c r="Q16" s="1"/>
    </row>
    <row r="17" spans="1:17" ht="60" customHeight="1">
      <c r="A17" s="58" t="s">
        <v>5</v>
      </c>
      <c r="B17" s="62" t="s">
        <v>94</v>
      </c>
      <c r="C17" s="38" t="s">
        <v>71</v>
      </c>
      <c r="D17" s="35">
        <v>15</v>
      </c>
      <c r="E17" s="39"/>
      <c r="F17" s="39"/>
      <c r="G17" s="39"/>
      <c r="H17" s="40">
        <f>ROUND((ROUND(D17,2)*ROUND(G17,2)),2)</f>
        <v>0</v>
      </c>
      <c r="Q17" s="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77" zoomScaleNormal="77" zoomScalePageLayoutView="80" workbookViewId="0" topLeftCell="A1">
      <selection activeCell="F9" sqref="F9:G9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DFP.271.29.2019.KB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61</v>
      </c>
    </row>
    <row r="4" spans="2:14" ht="15">
      <c r="B4" s="4" t="s">
        <v>14</v>
      </c>
      <c r="C4" s="5">
        <v>3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95">
        <f>SUM(H14:H14)</f>
        <v>0</v>
      </c>
      <c r="G9" s="96"/>
    </row>
    <row r="10" spans="1:7" s="57" customFormat="1" ht="15">
      <c r="A10" s="23"/>
      <c r="C10" s="24"/>
      <c r="D10" s="25"/>
      <c r="E10" s="56"/>
      <c r="F10" s="56"/>
      <c r="G10" s="56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58</v>
      </c>
      <c r="C13" s="34" t="s">
        <v>0</v>
      </c>
      <c r="D13" s="35"/>
      <c r="E13" s="33" t="s">
        <v>59</v>
      </c>
      <c r="F13" s="33" t="s">
        <v>57</v>
      </c>
      <c r="G13" s="33" t="s">
        <v>60</v>
      </c>
      <c r="H13" s="33" t="s">
        <v>16</v>
      </c>
    </row>
    <row r="14" spans="1:11" s="57" customFormat="1" ht="67.5" customHeight="1">
      <c r="A14" s="58" t="s">
        <v>2</v>
      </c>
      <c r="B14" s="64" t="s">
        <v>72</v>
      </c>
      <c r="C14" s="60" t="s">
        <v>71</v>
      </c>
      <c r="D14" s="61">
        <v>24</v>
      </c>
      <c r="E14" s="39"/>
      <c r="F14" s="39"/>
      <c r="G14" s="39"/>
      <c r="H14" s="40">
        <f>ROUND((ROUND(D14,2)*ROUND(G14,2)),2)</f>
        <v>0</v>
      </c>
      <c r="K14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77" zoomScaleNormal="77" zoomScalePageLayoutView="80" workbookViewId="0" topLeftCell="A1">
      <selection activeCell="D14" sqref="D14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DFP.271.29.2019.KB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61</v>
      </c>
    </row>
    <row r="4" spans="2:20" ht="15">
      <c r="B4" s="4" t="s">
        <v>14</v>
      </c>
      <c r="C4" s="5">
        <v>4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95">
        <f>SUM(H14:H14)</f>
        <v>0</v>
      </c>
      <c r="G9" s="96"/>
    </row>
    <row r="10" spans="1:7" s="57" customFormat="1" ht="15">
      <c r="A10" s="23"/>
      <c r="C10" s="24"/>
      <c r="D10" s="25"/>
      <c r="E10" s="56"/>
      <c r="F10" s="56"/>
      <c r="G10" s="56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58</v>
      </c>
      <c r="C13" s="34" t="s">
        <v>0</v>
      </c>
      <c r="D13" s="35"/>
      <c r="E13" s="33" t="s">
        <v>59</v>
      </c>
      <c r="F13" s="33" t="s">
        <v>57</v>
      </c>
      <c r="G13" s="33" t="s">
        <v>60</v>
      </c>
      <c r="H13" s="33" t="s">
        <v>16</v>
      </c>
    </row>
    <row r="14" spans="1:11" s="57" customFormat="1" ht="72.75" customHeight="1">
      <c r="A14" s="58" t="s">
        <v>2</v>
      </c>
      <c r="B14" s="64" t="s">
        <v>90</v>
      </c>
      <c r="C14" s="60" t="s">
        <v>71</v>
      </c>
      <c r="D14" s="61">
        <v>4</v>
      </c>
      <c r="E14" s="39"/>
      <c r="F14" s="39"/>
      <c r="G14" s="39"/>
      <c r="H14" s="40">
        <f>ROUND((ROUND(D14,2)*ROUND(G14,2)),2)</f>
        <v>0</v>
      </c>
      <c r="K14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7"/>
  <sheetViews>
    <sheetView showGridLines="0" zoomScale="77" zoomScaleNormal="77" zoomScalePageLayoutView="85" workbookViewId="0" topLeftCell="A7">
      <selection activeCell="D20" sqref="D20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DFP.271.29.2019.KB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61</v>
      </c>
    </row>
    <row r="4" spans="2:20" ht="15">
      <c r="B4" s="4" t="s">
        <v>14</v>
      </c>
      <c r="C4" s="5">
        <v>5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95">
        <f>SUM(H14:H21)</f>
        <v>0</v>
      </c>
      <c r="G9" s="96"/>
    </row>
    <row r="10" spans="1:7" s="57" customFormat="1" ht="15">
      <c r="A10" s="23"/>
      <c r="C10" s="24"/>
      <c r="D10" s="25"/>
      <c r="E10" s="56"/>
      <c r="F10" s="56"/>
      <c r="G10" s="56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58</v>
      </c>
      <c r="C13" s="34" t="s">
        <v>0</v>
      </c>
      <c r="D13" s="35"/>
      <c r="E13" s="33" t="s">
        <v>59</v>
      </c>
      <c r="F13" s="33" t="s">
        <v>57</v>
      </c>
      <c r="G13" s="33" t="s">
        <v>60</v>
      </c>
      <c r="H13" s="33" t="s">
        <v>16</v>
      </c>
    </row>
    <row r="14" spans="1:11" s="57" customFormat="1" ht="33.75" customHeight="1">
      <c r="A14" s="58" t="s">
        <v>2</v>
      </c>
      <c r="B14" s="59" t="s">
        <v>73</v>
      </c>
      <c r="C14" s="60" t="s">
        <v>71</v>
      </c>
      <c r="D14" s="61">
        <v>200</v>
      </c>
      <c r="E14" s="39"/>
      <c r="F14" s="39"/>
      <c r="G14" s="39"/>
      <c r="H14" s="40">
        <f>ROUND((ROUND(D14,2)*ROUND(G14,2)),2)</f>
        <v>0</v>
      </c>
      <c r="K14" s="41"/>
    </row>
    <row r="15" spans="1:11" s="57" customFormat="1" ht="33.75" customHeight="1">
      <c r="A15" s="58" t="s">
        <v>3</v>
      </c>
      <c r="B15" s="62" t="s">
        <v>74</v>
      </c>
      <c r="C15" s="60" t="s">
        <v>71</v>
      </c>
      <c r="D15" s="61">
        <v>60</v>
      </c>
      <c r="E15" s="39"/>
      <c r="F15" s="39"/>
      <c r="G15" s="39"/>
      <c r="H15" s="40">
        <f>ROUND((ROUND(D15,2)*ROUND(G15,2)),2)</f>
        <v>0</v>
      </c>
      <c r="K15" s="41"/>
    </row>
    <row r="16" spans="1:17" ht="33.75" customHeight="1">
      <c r="A16" s="58" t="s">
        <v>4</v>
      </c>
      <c r="B16" s="59" t="s">
        <v>75</v>
      </c>
      <c r="C16" s="60" t="s">
        <v>71</v>
      </c>
      <c r="D16" s="61">
        <v>100</v>
      </c>
      <c r="E16" s="39"/>
      <c r="F16" s="39"/>
      <c r="G16" s="39"/>
      <c r="H16" s="40">
        <f aca="true" t="shared" si="0" ref="H16:H21">ROUND((ROUND(D16,2)*ROUND(G16,2)),2)</f>
        <v>0</v>
      </c>
      <c r="Q16" s="1"/>
    </row>
    <row r="17" spans="1:17" ht="33.75" customHeight="1">
      <c r="A17" s="58" t="s">
        <v>5</v>
      </c>
      <c r="B17" s="62" t="s">
        <v>76</v>
      </c>
      <c r="C17" s="60" t="s">
        <v>71</v>
      </c>
      <c r="D17" s="61">
        <v>100</v>
      </c>
      <c r="E17" s="39"/>
      <c r="F17" s="39"/>
      <c r="G17" s="39"/>
      <c r="H17" s="40">
        <f t="shared" si="0"/>
        <v>0</v>
      </c>
      <c r="Q17" s="1"/>
    </row>
    <row r="18" spans="1:17" ht="33.75" customHeight="1">
      <c r="A18" s="58" t="s">
        <v>33</v>
      </c>
      <c r="B18" s="59" t="s">
        <v>77</v>
      </c>
      <c r="C18" s="60" t="s">
        <v>71</v>
      </c>
      <c r="D18" s="61">
        <v>5</v>
      </c>
      <c r="E18" s="39"/>
      <c r="F18" s="39"/>
      <c r="G18" s="39"/>
      <c r="H18" s="40">
        <f t="shared" si="0"/>
        <v>0</v>
      </c>
      <c r="Q18" s="1"/>
    </row>
    <row r="19" spans="1:17" ht="33.75" customHeight="1">
      <c r="A19" s="58" t="s">
        <v>39</v>
      </c>
      <c r="B19" s="62" t="s">
        <v>78</v>
      </c>
      <c r="C19" s="60" t="s">
        <v>71</v>
      </c>
      <c r="D19" s="61">
        <v>5</v>
      </c>
      <c r="E19" s="39"/>
      <c r="F19" s="39"/>
      <c r="G19" s="39"/>
      <c r="H19" s="40">
        <f t="shared" si="0"/>
        <v>0</v>
      </c>
      <c r="Q19" s="1"/>
    </row>
    <row r="20" spans="1:17" ht="48.75" customHeight="1">
      <c r="A20" s="58" t="s">
        <v>6</v>
      </c>
      <c r="B20" s="59" t="s">
        <v>79</v>
      </c>
      <c r="C20" s="60" t="s">
        <v>71</v>
      </c>
      <c r="D20" s="61">
        <v>5</v>
      </c>
      <c r="E20" s="39"/>
      <c r="F20" s="39"/>
      <c r="G20" s="39"/>
      <c r="H20" s="40">
        <f t="shared" si="0"/>
        <v>0</v>
      </c>
      <c r="Q20" s="1"/>
    </row>
    <row r="21" spans="1:17" ht="20.25" customHeight="1">
      <c r="A21" s="58" t="s">
        <v>7</v>
      </c>
      <c r="B21" s="62" t="s">
        <v>80</v>
      </c>
      <c r="C21" s="60" t="s">
        <v>71</v>
      </c>
      <c r="D21" s="61">
        <v>50</v>
      </c>
      <c r="E21" s="39"/>
      <c r="F21" s="39"/>
      <c r="G21" s="39"/>
      <c r="H21" s="40">
        <f t="shared" si="0"/>
        <v>0</v>
      </c>
      <c r="Q21" s="1"/>
    </row>
    <row r="27" ht="30">
      <c r="B27" s="1" t="s">
        <v>81</v>
      </c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5"/>
  <sheetViews>
    <sheetView showGridLines="0" zoomScale="77" zoomScaleNormal="77" zoomScalePageLayoutView="85" workbookViewId="0" topLeftCell="A4">
      <selection activeCell="D25" sqref="D25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DFP.271.29.2019.KB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61</v>
      </c>
    </row>
    <row r="4" spans="2:20" ht="15">
      <c r="B4" s="4" t="s">
        <v>14</v>
      </c>
      <c r="C4" s="5">
        <v>6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95">
        <f>SUM(H14:H16)</f>
        <v>0</v>
      </c>
      <c r="G9" s="96"/>
    </row>
    <row r="10" spans="1:7" s="57" customFormat="1" ht="15">
      <c r="A10" s="23"/>
      <c r="C10" s="24"/>
      <c r="D10" s="25"/>
      <c r="E10" s="56"/>
      <c r="F10" s="56"/>
      <c r="G10" s="56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58</v>
      </c>
      <c r="C13" s="34" t="s">
        <v>0</v>
      </c>
      <c r="D13" s="35"/>
      <c r="E13" s="33" t="s">
        <v>59</v>
      </c>
      <c r="F13" s="33" t="s">
        <v>57</v>
      </c>
      <c r="G13" s="33" t="s">
        <v>60</v>
      </c>
      <c r="H13" s="33" t="s">
        <v>16</v>
      </c>
    </row>
    <row r="14" spans="1:11" s="57" customFormat="1" ht="21.75" customHeight="1">
      <c r="A14" s="58" t="s">
        <v>2</v>
      </c>
      <c r="B14" s="59" t="s">
        <v>74</v>
      </c>
      <c r="C14" s="60" t="s">
        <v>71</v>
      </c>
      <c r="D14" s="61">
        <v>60</v>
      </c>
      <c r="E14" s="39"/>
      <c r="F14" s="39"/>
      <c r="G14" s="39"/>
      <c r="H14" s="40">
        <f>ROUND((ROUND(D14,2)*ROUND(G14,2)),2)</f>
        <v>0</v>
      </c>
      <c r="K14" s="41"/>
    </row>
    <row r="15" spans="1:11" s="57" customFormat="1" ht="37.5" customHeight="1">
      <c r="A15" s="58" t="s">
        <v>3</v>
      </c>
      <c r="B15" s="62" t="s">
        <v>78</v>
      </c>
      <c r="C15" s="60" t="s">
        <v>71</v>
      </c>
      <c r="D15" s="61">
        <v>5</v>
      </c>
      <c r="E15" s="39"/>
      <c r="F15" s="39"/>
      <c r="G15" s="39"/>
      <c r="H15" s="40">
        <f>ROUND((ROUND(D15,2)*ROUND(G15,2)),2)</f>
        <v>0</v>
      </c>
      <c r="K15" s="41"/>
    </row>
    <row r="16" spans="1:17" ht="37.5" customHeight="1">
      <c r="A16" s="58" t="s">
        <v>4</v>
      </c>
      <c r="B16" s="59" t="s">
        <v>79</v>
      </c>
      <c r="C16" s="60" t="s">
        <v>71</v>
      </c>
      <c r="D16" s="61">
        <v>5</v>
      </c>
      <c r="E16" s="39"/>
      <c r="F16" s="39"/>
      <c r="G16" s="39"/>
      <c r="H16" s="40">
        <f>ROUND((ROUND(D16,2)*ROUND(G16,2)),2)</f>
        <v>0</v>
      </c>
      <c r="Q16" s="1"/>
    </row>
    <row r="25" ht="30">
      <c r="B25" s="1" t="s">
        <v>82</v>
      </c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77" zoomScaleNormal="77" zoomScalePageLayoutView="85" workbookViewId="0" topLeftCell="A1">
      <selection activeCell="F9" sqref="F9:G9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DFP.271.29.2019.KB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61</v>
      </c>
    </row>
    <row r="4" spans="2:20" ht="15">
      <c r="B4" s="4" t="s">
        <v>14</v>
      </c>
      <c r="C4" s="5">
        <v>7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95">
        <f>SUM(H14:H14)</f>
        <v>0</v>
      </c>
      <c r="G9" s="96"/>
    </row>
    <row r="10" spans="1:7" s="57" customFormat="1" ht="15">
      <c r="A10" s="23"/>
      <c r="C10" s="24"/>
      <c r="D10" s="25"/>
      <c r="E10" s="56"/>
      <c r="F10" s="56"/>
      <c r="G10" s="56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58</v>
      </c>
      <c r="C13" s="34" t="s">
        <v>0</v>
      </c>
      <c r="D13" s="35"/>
      <c r="E13" s="33" t="s">
        <v>59</v>
      </c>
      <c r="F13" s="33" t="s">
        <v>57</v>
      </c>
      <c r="G13" s="33" t="s">
        <v>60</v>
      </c>
      <c r="H13" s="33" t="s">
        <v>16</v>
      </c>
    </row>
    <row r="14" spans="1:11" s="57" customFormat="1" ht="102">
      <c r="A14" s="58" t="s">
        <v>2</v>
      </c>
      <c r="B14" s="59" t="s">
        <v>83</v>
      </c>
      <c r="C14" s="60" t="s">
        <v>71</v>
      </c>
      <c r="D14" s="63">
        <v>1350</v>
      </c>
      <c r="E14" s="39"/>
      <c r="F14" s="39"/>
      <c r="G14" s="39"/>
      <c r="H14" s="40">
        <f>ROUND((ROUND(D14,2)*ROUND(G14,2)),2)</f>
        <v>0</v>
      </c>
      <c r="K14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77" zoomScaleNormal="77" zoomScalePageLayoutView="80" workbookViewId="0" topLeftCell="A10">
      <selection activeCell="C28" sqref="C28"/>
    </sheetView>
  </sheetViews>
  <sheetFormatPr defaultColWidth="9.00390625" defaultRowHeight="12.75"/>
  <cols>
    <col min="1" max="1" width="7.00390625" style="1" customWidth="1"/>
    <col min="2" max="2" width="7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DFP.271.29.2019.KB</v>
      </c>
      <c r="H1" s="22" t="s">
        <v>53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54" t="s">
        <v>61</v>
      </c>
    </row>
    <row r="4" spans="2:20" ht="15">
      <c r="B4" s="4" t="s">
        <v>14</v>
      </c>
      <c r="C4" s="5">
        <v>8</v>
      </c>
      <c r="D4" s="6"/>
      <c r="E4" s="11"/>
      <c r="F4" s="9"/>
      <c r="G4" s="8" t="s">
        <v>18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1</v>
      </c>
      <c r="F9" s="95">
        <f>SUM(H14:H15)</f>
        <v>0</v>
      </c>
      <c r="G9" s="96"/>
    </row>
    <row r="10" spans="1:7" s="57" customFormat="1" ht="15">
      <c r="A10" s="23"/>
      <c r="C10" s="24"/>
      <c r="D10" s="25"/>
      <c r="E10" s="56"/>
      <c r="F10" s="56"/>
      <c r="G10" s="56"/>
    </row>
    <row r="11" spans="1:7" s="57" customFormat="1" ht="15">
      <c r="A11" s="23"/>
      <c r="B11" s="29" t="s">
        <v>15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38</v>
      </c>
      <c r="B13" s="33" t="s">
        <v>58</v>
      </c>
      <c r="C13" s="34" t="s">
        <v>0</v>
      </c>
      <c r="D13" s="35"/>
      <c r="E13" s="33" t="s">
        <v>59</v>
      </c>
      <c r="F13" s="33" t="s">
        <v>57</v>
      </c>
      <c r="G13" s="33" t="s">
        <v>60</v>
      </c>
      <c r="H13" s="33" t="s">
        <v>16</v>
      </c>
    </row>
    <row r="14" spans="1:11" s="57" customFormat="1" ht="133.5" customHeight="1">
      <c r="A14" s="58" t="s">
        <v>2</v>
      </c>
      <c r="B14" s="59" t="s">
        <v>84</v>
      </c>
      <c r="C14" s="65" t="s">
        <v>71</v>
      </c>
      <c r="D14" s="66">
        <v>2</v>
      </c>
      <c r="E14" s="39"/>
      <c r="F14" s="39"/>
      <c r="G14" s="39"/>
      <c r="H14" s="40">
        <f>ROUND((ROUND(D14,2)*ROUND(G14,2)),2)</f>
        <v>0</v>
      </c>
      <c r="K14" s="41"/>
    </row>
    <row r="15" spans="1:11" s="57" customFormat="1" ht="170.25" customHeight="1">
      <c r="A15" s="58" t="s">
        <v>3</v>
      </c>
      <c r="B15" s="62" t="s">
        <v>85</v>
      </c>
      <c r="C15" s="65" t="s">
        <v>71</v>
      </c>
      <c r="D15" s="66">
        <v>2</v>
      </c>
      <c r="E15" s="39"/>
      <c r="F15" s="39"/>
      <c r="G15" s="39"/>
      <c r="H15" s="40">
        <f>ROUND((ROUND(D15,2)*ROUND(G15,2)),2)</f>
        <v>0</v>
      </c>
      <c r="K15" s="41"/>
    </row>
  </sheetData>
  <sheetProtection/>
  <mergeCells count="1">
    <mergeCell ref="F9:G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Brzdękiewicz</cp:lastModifiedBy>
  <cp:lastPrinted>2019-03-27T11:52:29Z</cp:lastPrinted>
  <dcterms:created xsi:type="dcterms:W3CDTF">2003-05-16T10:10:29Z</dcterms:created>
  <dcterms:modified xsi:type="dcterms:W3CDTF">2019-04-11T06:50:22Z</dcterms:modified>
  <cp:category/>
  <cp:version/>
  <cp:contentType/>
  <cp:contentStatus/>
</cp:coreProperties>
</file>