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818" activeTab="1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</sheets>
  <definedNames/>
  <calcPr fullCalcOnLoad="1"/>
</workbook>
</file>

<file path=xl/sharedStrings.xml><?xml version="1.0" encoding="utf-8"?>
<sst xmlns="http://schemas.openxmlformats.org/spreadsheetml/2006/main" count="237" uniqueCount="91">
  <si>
    <t xml:space="preserve">Ilość 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</si>
  <si>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</si>
  <si>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</si>
  <si>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</si>
  <si>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</si>
  <si>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</si>
  <si>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</si>
  <si>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</si>
  <si>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</si>
  <si>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</si>
  <si>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</si>
  <si>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</si>
  <si>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</si>
  <si>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</si>
  <si>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</si>
  <si>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Szczegółowy podział części: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</si>
  <si>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</si>
  <si>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</si>
  <si>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</si>
  <si>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</si>
  <si>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</si>
  <si>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</si>
  <si>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</si>
  <si>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</si>
  <si>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</si>
  <si>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</si>
  <si>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</si>
  <si>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</si>
  <si>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</si>
  <si>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</si>
  <si>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</si>
  <si>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</si>
  <si>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</si>
  <si>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</si>
  <si>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</si>
  <si>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</si>
  <si>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</si>
  <si>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</si>
  <si>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</si>
  <si>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</si>
  <si>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sztuk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</si>
  <si>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</si>
  <si>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</si>
  <si>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</si>
  <si>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</si>
  <si>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</si>
  <si>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</si>
  <si>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</si>
  <si>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</si>
  <si>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</si>
  <si>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</si>
  <si>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</si>
  <si>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</si>
  <si>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</si>
  <si>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</si>
  <si>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</si>
  <si>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</si>
  <si>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</si>
  <si>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Producent</t>
  </si>
  <si>
    <t>Opis</t>
  </si>
  <si>
    <t>Nazwa produktu/ nr katalogowy</t>
  </si>
  <si>
    <t>Cena jednostkowa brutto</t>
  </si>
  <si>
    <t>zestawów</t>
  </si>
  <si>
    <t>Stabilizacja zęba obrotnika śrubą kaniulowaną z dostępu przedniego, zestaw: 2 śruby kaniulowane.
Śruby kaniulowane (średnica wewnętrzna 1,3mm), kompresyjne (z gwintem na przedniej części śruby długości 12mm), samowwiercające. Śruby o średnicy gwintu Ø 3,5mm, średnicy rdzenia Ø 2,4mm, średnicy trzonu 2,5mm. Średnica główki śruby 6,0mm, z gniazdem heksagonalnym szerokości 2,5mm pod śrubokręt. Długość śrub 36-50mm (skok co 2mm), dostępne w dwóch powtórzeniach.
W zestawie specjalna pęseta do podawania śrub. W zestawie kaniulowane: śrubokręt kątowy do śrub średnicy 3,5mm z końcówką heksagonalną, prowadnica do drutów Kirschner’a oraz rozwiertak pod główkę śruby.
Instrumentarium z miarką do drutów Kirschnera okreslającą długość potrzebnej śruby. W zestawie druty Kirschner’a średnicy Ø 1,25mm, długości 200mm (skorelowanej z miarką). W zestawie łyżka podważająca do kości przezierna na promienie RTG (szer. 30mm, dł. 290mm). Instrumentarium wraz z implantami w kontenerze ze stali nierdzewnej przeznaczonym do ich przechowywania i sterylizacji.</t>
  </si>
  <si>
    <t xml:space="preserve">Zestaw zewnętrzny mózgowo-rdzeniowy, lędźwiowy, składający się z: drenu; prowadnika; drenu pacjenta (min.120cm) z możliwością zamknięcia; zbiornika z zastawką z możliwością pomiaru minutowego; worka z kranikiem, igły typu Toughy. Radiokontrastujący, w systemie wymagana jest także mozliwość mocowania zbiornika na różnej wysokości przy lóżku pacjenta. Zestaw pakowany w jedno zbiorcze opakowanie. </t>
  </si>
  <si>
    <t xml:space="preserve">Worki wymienne do w/w zestawu  </t>
  </si>
  <si>
    <t>Ruchoma proteza dysku szyjnego.
Wymagania:
Implant wykonany z materiału PEEK.
Umożliwia ruchy we wszystkich kierunkach.
Zewnętrzne powierzchnie pokryte hydroxyapatytem.
Implant mocowany za pomocą trzech tytanowych mechanizmów mocujących.
Dostępny w głębokościach: 12mm, 14,5mm, 17mm.
Dostępny w szerokościach: 14mm, 17mm.
Dostępny w trzech rodzajach wyskości: 5mm, 6mm, 7mm.
Dostarczany w sterylnym opakowaniu.</t>
  </si>
  <si>
    <t>x</t>
  </si>
  <si>
    <t>Dostawa materiałów neurochirurgicznych</t>
  </si>
  <si>
    <t xml:space="preserve">Oświadczamy, że oferowane przez nas 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</t>
  </si>
  <si>
    <t>Oświadczamy, że zamówienie będziemy wykonywać do czasu wyczerpania zamawianej ilości produktów, jednak nie dłużej niż przez 36 miesięcy od dnia zawarcia umowy.</t>
  </si>
  <si>
    <t>Protezy trzonów odcinka szyjnego kręgosłupa. Wymagania:
- materiał tytan (stop);
- ażurowa konstrukcja, pozwalająca na wypełnianie przeszczepami kostnymi lub substytutem kostnym;
- możliwość docinania do pożądanego rozmiaru;
- w komplecie pierścienie wzmacniające, zapobiegające zapadaniu się protezy;
- system okrągły lub walca w przekroju;
- implant pozwalający na zastąpienie brakujących 1, 2 lub 3 trzonów (po wertebrektomii);
-  dostępne w co najmniej czterech rozmiarach średnicy podstawy: od 10 do 16mm i wysokościach od 10 do 130mm ze skokiem co 2mm.</t>
  </si>
  <si>
    <t>o pojemności 1 cc</t>
  </si>
  <si>
    <t>o pojemności 2,5 cc</t>
  </si>
  <si>
    <t>o pojemności 5  cc</t>
  </si>
  <si>
    <t>Urządzenie antysyfonowe wraz z 2 łącznikami typu Pudenza. Powierzchnia dolna urządzenia ze strzałką kierunku przepływu.</t>
  </si>
  <si>
    <t xml:space="preserve">System do fragmentarycznej odbudowy wysokości trzonów
- narzędzia wielokrotnego użytku pozwalające na pełną kontrolę na każdym etapie zabiegu .Po
uzyskaniu zakładanych parametrów możliwość całkowitego usunięcia z trzonu.
fragmentaryczna redukcja trzonu polegająca na umieszczeniu wewnątrz kręgu giętkiej blaszki 
Lamelli, która rozprężana jest in situ, aby mechanicznie przywrócić wysokość i kształt trzonu
wypychając jego płytkę krańcową do góry,
- Lamella wykonana w wysokoelastycznego materiału Nitinolu; długość 30mm; szerokość 3mm;
całkowite otwarcie 12 mm; siła rekompresji 350 Nm,
- rozwiązanie nie wymagające umieszczenia implantu wewnątrz trzonu, co zmniejsza ryzyko
wystąpienia powikłań,
- cement kostny o wysokiej gęstości wstępnie dozowany w sterylnym jednorazowym zamkniętym
systemie mieszająco-podawczym; system całkowicie szczelny, bez szklanych elementów,
- środek kontrastowy 30% siarczanu baru (30% BaSO4),
- Kompletny zestaw narzędzi mieszczący się w 1 kontenerze przeznaczonym również do sterylizacji;
pozostałe elementy niezbędne do przeprowadzenia zabiegu dostarczane jako komplet w jednym
pudełku.
</t>
  </si>
  <si>
    <t>DFZP-AB-271-239/2017</t>
  </si>
  <si>
    <t>Syntetyczny substytut kości : syntetyczny, osteokondukcyjny, biodegradowalny, postać pasty, skład chemiczny : hydroksyapatyt nanostrukturalny (83,5%) oraz beta-fosforan trójwapniowy (16,5%), wielkość porów : 200-800 pm, wielkość granulek : 0,5 -1,0 mm, substytut do wypełniania implatów do kręgosłupa typu cage, wypełnianie ubytków kostnych, wypełniania torbieli, do osteotomii korekcyjnej, wypełniania bloku kostnego, opakowanie sterylne (strzykawka ):</t>
  </si>
  <si>
    <t xml:space="preserve">Stabilizator międzywyrostkowy
1. Implant wykonany z materiału typu peek
2. Implantacja z dostępu jednostronnego bez usuwania więzadła nadkolcowego
3. Implanty dostępne w dwóch rozmiarach: małym 12mm i średnim 15mm
4. Każdy rozmiar dostępny w różnych wysokościach od 8mm do 16mm, stopniowane co 2mm
5. Budowa jednoelementowa, bez dodatkowych elementów mocujących z zawartym znacznikiem widocznym w badaniach Rtg i MRI
6. Implanty dostarczane w sterylnym opakowaniu
7. Implant dostosowany do implantacji na poziomie L5/S1. </t>
  </si>
  <si>
    <t xml:space="preserve">Stabilizacja międzywyrostkowa sztywna                                                                                      
1. Implant wykonany z materiału typu Tytan
2. Założenie implantu nie powoduje uszkodzenia więzadła nadkolocowego
3. Implant zbudowany z dwóch części zaopatrzonych w kolce do stabilizacji na wyrostkach kolczystych
4. Rozmiar dostępny w różnych wysokościach od 8 mm do 16 mm, stopniowane co 2mm, wpływające na dystrakcje
5. Mocowanie implantu poprzez zakleszczenie na sąsiednich wyrostkach dwóch blaszek z kolcami oraz zablokowanie śrubą
6. Implant dostosowany do implantacji na kliku poziomach
7. Implanty dostarczane w sterylnym opakowaniu 
</t>
  </si>
  <si>
    <t xml:space="preserve">Zestaw do drenażu zewnętrznego mózgowo-rdzeniowego komorowy:  Dren komorowy silikonowy radiokontrastujący, ze znacznikami, długość 30 cm, średnica zewnętrzna 3.0 mm, wewnętrzna 1.5 mm, 20 otworów, z prowadnicą podskórną, łącznikem luer oraz silikonowym motylkiem/uchwytem do mocowania;  drenaż zewnętrzny płynu mózgowo-rdzeniowego, dren łączący 185 cm z wkłuciem, komora kroplowa 100 ml z filtrem, zatrzaskiem i skalą/podziałką 1 ml, worek 700 ml z odpływem, plastikowym zatrzaskiem i filtrem </t>
  </si>
  <si>
    <t xml:space="preserve">Drenaż zewnętrzny płynu mózgowo-rdzeniowego, dren łączący 185 cm z wkłuciem, komora kroplowa 100 ml z filtrem, zatrzaskiem i skalą/podziałką 1 ml, worek 700 ml z odpływem, plastikowym zatrzaskiem i filtrem, bez drenu, kompatybilny z drenami zaoferowanymi w zestawach i innymi np. drenami ze srebrem.  </t>
  </si>
  <si>
    <t>Klamra szyjna kompresyjna. Stabilizator klatki międzytrzonowej kręgosłupa w odcinku szyjnym, działający na zasadzie plastycznej deformacji implantu tytanowego, zapewniający kompresję przestrzeni miedzykręgowej. Klamra wykonana z niestopowego tytanu T40, zgodnie z normami ISO 5832-2 i ASTM F67. Implant dostępny w dwóch wysokościach (15 i 20 mm) oraz w trzech długościach (12, 14 i 17 mm). Rozmiary klamry kodowane kolorami. Ramiona implantu karbowane na całej długości powierzchni wewnętrznej, celem zwiększenia odporności na wysunięcie. Pojedyncza klamra szyjna stosowana do jednego operowanego poziomu kręgów szyjnych.</t>
  </si>
  <si>
    <t>część 6 poz. 4: Zamaiwjaący dopuszcza urządzenia antysyfonowe kompatybilne z drenami z łącznikiem w kpl.</t>
  </si>
  <si>
    <t>część 6 poz. 5: Zamawiający dopuszcza zestaw do drenażu z komorą kroplową 75 ml, worek 600 ml</t>
  </si>
  <si>
    <t>część 6 poz. 3: Zamawiający dopuszcza zestaw do drenażu komorowego zawierający dren komorowy o średnicy zewn 2.8 mm , wew 1.5 mm, 16 otworów, komora kroplowa 75 ml, worek 600 ml.</t>
  </si>
  <si>
    <t>część 6 poz. 3: Zamawiający dopuszcza dren komorowy o długości 35 cm, średnicy zewnętrznej 2,7 mm</t>
  </si>
  <si>
    <t>część 6 poz. 3: Zamawiający dopuszcza dren łączący o długości 150 cm, komorę kroplową 75 ml i worek o pojemności 500 ml</t>
  </si>
  <si>
    <t>część 6 poz. 5: Zamawiający dopuszcza dren łączący o długości 150 cm, komorę kroplową 75 ml i worek o pojemności 500 ml</t>
  </si>
  <si>
    <t xml:space="preserve">Igły jednorazowe do EMG, kompatybilne do aparatu Medelec Saphire dł. 37 mm grub. 0,46 mm 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</si>
</sst>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7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4" fillId="0" borderId="0" xfId="67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43" fillId="0" borderId="0" xfId="0" applyFont="1" applyFill="1" applyAlignment="1" applyProtection="1">
      <alignment horizontal="left" vertical="top" wrapText="1"/>
      <protection locked="0"/>
    </xf>
    <xf numFmtId="1" fontId="44" fillId="0" borderId="0" xfId="0" applyNumberFormat="1" applyFont="1" applyFill="1" applyBorder="1" applyAlignment="1" applyProtection="1">
      <alignment horizontal="left" vertical="top" wrapText="1"/>
      <protection locked="0"/>
    </xf>
    <xf numFmtId="0" fontId="44" fillId="0" borderId="0" xfId="0" applyFont="1" applyFill="1" applyBorder="1" applyAlignment="1" applyProtection="1">
      <alignment horizontal="center" vertical="top" wrapText="1"/>
      <protection locked="0"/>
    </xf>
    <xf numFmtId="0" fontId="43" fillId="0" borderId="11" xfId="0" applyFont="1" applyFill="1" applyBorder="1" applyAlignment="1" applyProtection="1">
      <alignment horizontal="left" vertical="top" wrapText="1"/>
      <protection locked="0"/>
    </xf>
    <xf numFmtId="0" fontId="44" fillId="0" borderId="0" xfId="0" applyFont="1" applyFill="1" applyAlignment="1" applyProtection="1">
      <alignment horizontal="left" vertical="top" wrapText="1"/>
      <protection locked="0"/>
    </xf>
    <xf numFmtId="0" fontId="44" fillId="0" borderId="0" xfId="0" applyFont="1" applyFill="1" applyBorder="1" applyAlignment="1" applyProtection="1">
      <alignment horizontal="left" vertical="top" wrapText="1"/>
      <protection locked="0"/>
    </xf>
    <xf numFmtId="3" fontId="43" fillId="0" borderId="0" xfId="0" applyNumberFormat="1" applyFont="1" applyFill="1" applyAlignment="1" applyProtection="1">
      <alignment horizontal="left" vertical="top"/>
      <protection locked="0"/>
    </xf>
    <xf numFmtId="3" fontId="43" fillId="0" borderId="0" xfId="0" applyNumberFormat="1" applyFont="1" applyFill="1" applyAlignment="1" applyProtection="1">
      <alignment horizontal="left" vertical="top" wrapText="1"/>
      <protection locked="0"/>
    </xf>
    <xf numFmtId="1" fontId="44" fillId="0" borderId="0" xfId="0" applyNumberFormat="1" applyFont="1" applyFill="1" applyAlignment="1" applyProtection="1">
      <alignment horizontal="left" vertical="top" wrapText="1"/>
      <protection locked="0"/>
    </xf>
    <xf numFmtId="0" fontId="44" fillId="0" borderId="0" xfId="0" applyFont="1" applyFill="1" applyAlignment="1" applyProtection="1">
      <alignment horizontal="center" vertical="top" wrapText="1"/>
      <protection locked="0"/>
    </xf>
    <xf numFmtId="0" fontId="43" fillId="0" borderId="10" xfId="0" applyFont="1" applyFill="1" applyBorder="1" applyAlignment="1" applyProtection="1">
      <alignment horizontal="left" vertical="top" wrapText="1"/>
      <protection locked="0"/>
    </xf>
    <xf numFmtId="175" fontId="43" fillId="0" borderId="11" xfId="45" applyNumberFormat="1" applyFont="1" applyFill="1" applyBorder="1" applyAlignment="1" applyProtection="1">
      <alignment horizontal="left" vertical="top" wrapText="1"/>
      <protection locked="0"/>
    </xf>
    <xf numFmtId="0" fontId="44" fillId="0" borderId="12" xfId="0" applyFont="1" applyFill="1" applyBorder="1" applyAlignment="1" applyProtection="1">
      <alignment horizontal="left" vertical="top" wrapText="1"/>
      <protection locked="0"/>
    </xf>
    <xf numFmtId="0" fontId="43" fillId="0" borderId="0" xfId="0" applyFont="1" applyFill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 applyProtection="1">
      <alignment horizontal="left" vertical="top" wrapText="1"/>
      <protection locked="0"/>
    </xf>
    <xf numFmtId="49" fontId="44" fillId="0" borderId="10" xfId="0" applyNumberFormat="1" applyFont="1" applyFill="1" applyBorder="1" applyAlignment="1" applyProtection="1">
      <alignment horizontal="left" vertical="top" wrapText="1"/>
      <protection locked="0"/>
    </xf>
    <xf numFmtId="175" fontId="44" fillId="0" borderId="10" xfId="45" applyNumberFormat="1" applyFont="1" applyFill="1" applyBorder="1" applyAlignment="1" applyProtection="1">
      <alignment horizontal="left" vertical="top" wrapText="1"/>
      <protection locked="0"/>
    </xf>
    <xf numFmtId="4" fontId="4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4" fillId="0" borderId="10" xfId="0" applyNumberFormat="1" applyFont="1" applyFill="1" applyBorder="1" applyAlignment="1" applyProtection="1">
      <alignment horizontal="left" vertical="top" wrapText="1"/>
      <protection locked="0"/>
    </xf>
    <xf numFmtId="9" fontId="44" fillId="0" borderId="0" xfId="0" applyNumberFormat="1" applyFont="1" applyFill="1" applyAlignment="1" applyProtection="1">
      <alignment horizontal="left" vertical="top" wrapText="1"/>
      <protection locked="0"/>
    </xf>
    <xf numFmtId="0" fontId="44" fillId="0" borderId="0" xfId="0" applyFont="1" applyFill="1" applyAlignment="1" applyProtection="1">
      <alignment horizontal="right" vertical="top" wrapText="1"/>
      <protection locked="0"/>
    </xf>
    <xf numFmtId="49" fontId="44" fillId="0" borderId="10" xfId="0" applyNumberFormat="1" applyFont="1" applyFill="1" applyBorder="1" applyAlignment="1" applyProtection="1">
      <alignment horizontal="left" vertical="top" wrapText="1"/>
      <protection locked="0"/>
    </xf>
    <xf numFmtId="0" fontId="44" fillId="0" borderId="11" xfId="0" applyFont="1" applyFill="1" applyBorder="1" applyAlignment="1" applyProtection="1">
      <alignment horizontal="left" vertical="top" wrapText="1"/>
      <protection locked="0"/>
    </xf>
    <xf numFmtId="175" fontId="44" fillId="0" borderId="12" xfId="45" applyNumberFormat="1" applyFont="1" applyFill="1" applyBorder="1" applyAlignment="1" applyProtection="1">
      <alignment horizontal="left" vertical="top" wrapText="1"/>
      <protection locked="0"/>
    </xf>
    <xf numFmtId="0" fontId="44" fillId="0" borderId="0" xfId="0" applyFont="1" applyFill="1" applyBorder="1" applyAlignment="1" applyProtection="1">
      <alignment horizontal="justify" vertical="top" wrapText="1"/>
      <protection locked="0"/>
    </xf>
    <xf numFmtId="0" fontId="44" fillId="0" borderId="0" xfId="0" applyFont="1" applyFill="1" applyAlignment="1" applyProtection="1">
      <alignment horizontal="justify" vertical="top" wrapText="1"/>
      <protection locked="0"/>
    </xf>
    <xf numFmtId="49" fontId="44" fillId="0" borderId="0" xfId="0" applyNumberFormat="1" applyFont="1" applyFill="1" applyBorder="1" applyAlignment="1" applyProtection="1">
      <alignment horizontal="left" vertical="top" wrapText="1"/>
      <protection locked="0"/>
    </xf>
    <xf numFmtId="49" fontId="44" fillId="0" borderId="0" xfId="0" applyNumberFormat="1" applyFont="1" applyFill="1" applyAlignment="1" applyProtection="1">
      <alignment horizontal="left" vertical="top" wrapText="1"/>
      <protection locked="0"/>
    </xf>
    <xf numFmtId="3" fontId="44" fillId="0" borderId="0" xfId="0" applyNumberFormat="1" applyFont="1" applyFill="1" applyBorder="1" applyAlignment="1" applyProtection="1">
      <alignment horizontal="right" vertical="top" wrapText="1"/>
      <protection locked="0"/>
    </xf>
    <xf numFmtId="49" fontId="44" fillId="0" borderId="11" xfId="0" applyNumberFormat="1" applyFont="1" applyFill="1" applyBorder="1" applyAlignment="1" applyProtection="1">
      <alignment horizontal="left" vertical="top" wrapText="1"/>
      <protection locked="0"/>
    </xf>
    <xf numFmtId="3" fontId="4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43" fillId="0" borderId="10" xfId="0" applyNumberFormat="1" applyFont="1" applyFill="1" applyBorder="1" applyAlignment="1" applyProtection="1">
      <alignment horizontal="left" vertical="top" wrapText="1"/>
      <protection locked="0"/>
    </xf>
    <xf numFmtId="3" fontId="43" fillId="0" borderId="10" xfId="0" applyNumberFormat="1" applyFont="1" applyFill="1" applyBorder="1" applyAlignment="1" applyProtection="1">
      <alignment horizontal="right" vertical="top" wrapText="1"/>
      <protection locked="0"/>
    </xf>
    <xf numFmtId="0" fontId="44" fillId="0" borderId="10" xfId="0" applyFont="1" applyFill="1" applyBorder="1" applyAlignment="1" applyProtection="1">
      <alignment horizontal="left" vertical="top" wrapText="1"/>
      <protection locked="0"/>
    </xf>
    <xf numFmtId="0" fontId="44" fillId="0" borderId="0" xfId="0" applyFont="1" applyFill="1" applyAlignment="1" applyProtection="1">
      <alignment horizontal="left" vertical="top" wrapText="1"/>
      <protection locked="0"/>
    </xf>
    <xf numFmtId="49" fontId="4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49" fontId="4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4" fillId="0" borderId="0" xfId="0" applyFont="1" applyFill="1" applyBorder="1" applyAlignment="1" applyProtection="1">
      <alignment horizontal="left" vertical="top" wrapText="1"/>
      <protection locked="0"/>
    </xf>
    <xf numFmtId="0" fontId="44" fillId="0" borderId="0" xfId="0" applyFont="1" applyFill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49" fontId="43" fillId="0" borderId="11" xfId="0" applyNumberFormat="1" applyFont="1" applyFill="1" applyBorder="1" applyAlignment="1" applyProtection="1">
      <alignment horizontal="left" vertical="top" wrapText="1"/>
      <protection locked="0"/>
    </xf>
    <xf numFmtId="49" fontId="43" fillId="0" borderId="12" xfId="0" applyNumberFormat="1" applyFont="1" applyFill="1" applyBorder="1" applyAlignment="1" applyProtection="1">
      <alignment horizontal="left" vertical="top" wrapText="1"/>
      <protection locked="0"/>
    </xf>
    <xf numFmtId="49" fontId="44" fillId="0" borderId="13" xfId="0" applyNumberFormat="1" applyFont="1" applyFill="1" applyBorder="1" applyAlignment="1" applyProtection="1">
      <alignment horizontal="left" vertical="top" wrapText="1"/>
      <protection locked="0"/>
    </xf>
    <xf numFmtId="0" fontId="44" fillId="0" borderId="10" xfId="0" applyFont="1" applyFill="1" applyBorder="1" applyAlignment="1" applyProtection="1">
      <alignment horizontal="left" vertical="top" wrapText="1"/>
      <protection locked="0"/>
    </xf>
    <xf numFmtId="0" fontId="44" fillId="0" borderId="0" xfId="0" applyFont="1" applyFill="1" applyBorder="1" applyAlignment="1" applyProtection="1">
      <alignment horizontal="justify" vertical="top" wrapText="1"/>
      <protection locked="0"/>
    </xf>
    <xf numFmtId="0" fontId="4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44" fillId="0" borderId="0" xfId="0" applyFont="1" applyFill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49" fontId="44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44" fontId="4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4" fillId="0" borderId="12" xfId="0" applyNumberFormat="1" applyFont="1" applyFill="1" applyBorder="1" applyAlignment="1" applyProtection="1">
      <alignment horizontal="left" vertical="top" wrapText="1"/>
      <protection locked="0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60"/>
  <sheetViews>
    <sheetView showGridLines="0" zoomScale="115" zoomScaleNormal="115" zoomScaleSheetLayoutView="85" zoomScalePageLayoutView="115" workbookViewId="0" topLeftCell="A28">
      <selection activeCell="B15" sqref="B15"/>
    </sheetView>
  </sheetViews>
  <sheetFormatPr defaultColWidth="9.00390625" defaultRowHeight="12.75"/>
  <cols>
    <col min="1" max="1" width="9.125" style="9" customWidth="1"/>
    <col min="2" max="2" width="6.125" style="9" customWidth="1"/>
    <col min="3" max="4" width="30.00390625" style="9" customWidth="1"/>
    <col min="5" max="5" width="41.625" style="11" customWidth="1"/>
    <col min="6" max="9" width="9.125" style="9" customWidth="1"/>
    <col min="10" max="10" width="23.00390625" style="9" customWidth="1"/>
    <col min="11" max="12" width="16.125" style="9" customWidth="1"/>
    <col min="13" max="16384" width="9.125" style="9" customWidth="1"/>
  </cols>
  <sheetData>
    <row r="1" ht="15">
      <c r="E1" s="7" t="s">
        <v>53</v>
      </c>
    </row>
    <row r="2" spans="3:5" ht="15">
      <c r="C2" s="10"/>
      <c r="D2" s="10" t="s">
        <v>52</v>
      </c>
      <c r="E2" s="10"/>
    </row>
    <row r="4" spans="3:4" ht="15">
      <c r="C4" s="9" t="s">
        <v>43</v>
      </c>
      <c r="D4" s="9" t="s">
        <v>77</v>
      </c>
    </row>
    <row r="6" spans="3:5" ht="15">
      <c r="C6" s="9" t="s">
        <v>42</v>
      </c>
      <c r="D6" s="59" t="s">
        <v>68</v>
      </c>
      <c r="E6" s="59"/>
    </row>
    <row r="8" spans="3:5" ht="15">
      <c r="C8" s="13" t="s">
        <v>37</v>
      </c>
      <c r="D8" s="78"/>
      <c r="E8" s="62"/>
    </row>
    <row r="9" spans="3:5" ht="15">
      <c r="C9" s="13" t="s">
        <v>44</v>
      </c>
      <c r="D9" s="75"/>
      <c r="E9" s="76"/>
    </row>
    <row r="10" spans="3:5" ht="15">
      <c r="C10" s="13" t="s">
        <v>36</v>
      </c>
      <c r="D10" s="65"/>
      <c r="E10" s="66"/>
    </row>
    <row r="11" spans="3:5" ht="15">
      <c r="C11" s="13" t="s">
        <v>46</v>
      </c>
      <c r="D11" s="65"/>
      <c r="E11" s="66"/>
    </row>
    <row r="12" spans="3:5" ht="15">
      <c r="C12" s="13" t="s">
        <v>47</v>
      </c>
      <c r="D12" s="65"/>
      <c r="E12" s="66"/>
    </row>
    <row r="13" spans="3:5" ht="15">
      <c r="C13" s="13" t="s">
        <v>48</v>
      </c>
      <c r="D13" s="65"/>
      <c r="E13" s="66"/>
    </row>
    <row r="14" spans="3:5" ht="15">
      <c r="C14" s="13" t="s">
        <v>49</v>
      </c>
      <c r="D14" s="65"/>
      <c r="E14" s="66"/>
    </row>
    <row r="15" spans="3:5" ht="15">
      <c r="C15" s="13" t="s">
        <v>50</v>
      </c>
      <c r="D15" s="65"/>
      <c r="E15" s="66"/>
    </row>
    <row r="16" spans="3:5" ht="15">
      <c r="C16" s="13" t="s">
        <v>51</v>
      </c>
      <c r="D16" s="65"/>
      <c r="E16" s="66"/>
    </row>
    <row r="17" spans="4:5" ht="15">
      <c r="D17" s="6"/>
      <c r="E17" s="14"/>
    </row>
    <row r="18" spans="3:5" ht="15">
      <c r="C18" s="73" t="s">
        <v>45</v>
      </c>
      <c r="D18" s="74"/>
      <c r="E18" s="15"/>
    </row>
    <row r="19" spans="4:5" ht="15">
      <c r="D19" s="1"/>
      <c r="E19" s="15"/>
    </row>
    <row r="20" spans="3:5" ht="21" customHeight="1">
      <c r="C20" s="5" t="s">
        <v>17</v>
      </c>
      <c r="D20" s="16" t="s">
        <v>1</v>
      </c>
      <c r="E20" s="6"/>
    </row>
    <row r="21" spans="3:5" ht="15">
      <c r="C21" s="13" t="s">
        <v>23</v>
      </c>
      <c r="D21" s="17">
        <f>'część (1)'!H$9</f>
        <v>0</v>
      </c>
      <c r="E21" s="18"/>
    </row>
    <row r="22" spans="3:5" ht="15">
      <c r="C22" s="13" t="s">
        <v>24</v>
      </c>
      <c r="D22" s="17">
        <f>'część (2)'!H$9</f>
        <v>0</v>
      </c>
      <c r="E22" s="18"/>
    </row>
    <row r="23" spans="3:5" ht="15">
      <c r="C23" s="13" t="s">
        <v>25</v>
      </c>
      <c r="D23" s="17">
        <f>'część (3)'!H$9</f>
        <v>0</v>
      </c>
      <c r="E23" s="18"/>
    </row>
    <row r="24" spans="3:5" ht="15">
      <c r="C24" s="13" t="s">
        <v>26</v>
      </c>
      <c r="D24" s="17">
        <f>'część (4)'!H$9</f>
        <v>0</v>
      </c>
      <c r="E24" s="18"/>
    </row>
    <row r="25" spans="3:5" ht="15">
      <c r="C25" s="13" t="s">
        <v>27</v>
      </c>
      <c r="D25" s="17">
        <f>'część (5)'!H$9</f>
        <v>0</v>
      </c>
      <c r="E25" s="18"/>
    </row>
    <row r="26" spans="3:5" ht="15">
      <c r="C26" s="13" t="s">
        <v>28</v>
      </c>
      <c r="D26" s="17">
        <f>'część (6)'!H$9</f>
        <v>0</v>
      </c>
      <c r="E26" s="18"/>
    </row>
    <row r="27" spans="3:5" ht="15">
      <c r="C27" s="13" t="s">
        <v>29</v>
      </c>
      <c r="D27" s="17">
        <f>'część (7)'!H$9</f>
        <v>0</v>
      </c>
      <c r="E27" s="18"/>
    </row>
    <row r="28" spans="3:5" ht="15">
      <c r="C28" s="13" t="s">
        <v>30</v>
      </c>
      <c r="D28" s="17">
        <f>'część (8)'!H$9</f>
        <v>0</v>
      </c>
      <c r="E28" s="18"/>
    </row>
    <row r="29" spans="3:5" ht="15">
      <c r="C29" s="13" t="s">
        <v>31</v>
      </c>
      <c r="D29" s="17">
        <f>'część (9)'!H$9</f>
        <v>0</v>
      </c>
      <c r="E29" s="18"/>
    </row>
    <row r="30" spans="3:5" ht="15">
      <c r="C30" s="13" t="s">
        <v>32</v>
      </c>
      <c r="D30" s="17">
        <f>'część (10)'!H$9</f>
        <v>0</v>
      </c>
      <c r="E30" s="18"/>
    </row>
    <row r="31" ht="15">
      <c r="E31" s="19"/>
    </row>
    <row r="32" spans="2:5" ht="20.25" customHeight="1">
      <c r="B32" s="28" t="s">
        <v>2</v>
      </c>
      <c r="C32" s="64" t="s">
        <v>41</v>
      </c>
      <c r="D32" s="63"/>
      <c r="E32" s="77"/>
    </row>
    <row r="33" spans="2:5" ht="35.25" customHeight="1">
      <c r="B33" s="28" t="s">
        <v>3</v>
      </c>
      <c r="C33" s="81" t="s">
        <v>70</v>
      </c>
      <c r="D33" s="81"/>
      <c r="E33" s="81"/>
    </row>
    <row r="34" spans="2:5" s="20" customFormat="1" ht="55.5" customHeight="1">
      <c r="B34" s="28" t="s">
        <v>4</v>
      </c>
      <c r="C34" s="71" t="s">
        <v>69</v>
      </c>
      <c r="D34" s="71"/>
      <c r="E34" s="71"/>
    </row>
    <row r="35" spans="2:5" s="20" customFormat="1" ht="36" customHeight="1">
      <c r="B35" s="28" t="s">
        <v>5</v>
      </c>
      <c r="C35" s="71" t="s">
        <v>21</v>
      </c>
      <c r="D35" s="72"/>
      <c r="E35" s="72"/>
    </row>
    <row r="36" spans="2:5" s="20" customFormat="1" ht="36.75" customHeight="1">
      <c r="B36" s="28" t="s">
        <v>33</v>
      </c>
      <c r="C36" s="63" t="s">
        <v>34</v>
      </c>
      <c r="D36" s="64"/>
      <c r="E36" s="64"/>
    </row>
    <row r="37" spans="2:5" s="20" customFormat="1" ht="36" customHeight="1">
      <c r="B37" s="28" t="s">
        <v>39</v>
      </c>
      <c r="C37" s="71" t="s">
        <v>35</v>
      </c>
      <c r="D37" s="72"/>
      <c r="E37" s="72"/>
    </row>
    <row r="38" spans="2:5" s="20" customFormat="1" ht="35.25" customHeight="1">
      <c r="B38" s="28" t="s">
        <v>6</v>
      </c>
      <c r="C38" s="59" t="s">
        <v>57</v>
      </c>
      <c r="D38" s="59"/>
      <c r="E38" s="59"/>
    </row>
    <row r="39" spans="2:5" ht="38.25" customHeight="1">
      <c r="B39" s="28"/>
      <c r="C39" s="59" t="s">
        <v>55</v>
      </c>
      <c r="D39" s="59"/>
      <c r="E39" s="59"/>
    </row>
    <row r="40" spans="2:5" ht="24" customHeight="1">
      <c r="B40" s="28"/>
      <c r="C40" s="82" t="s">
        <v>56</v>
      </c>
      <c r="D40" s="82"/>
      <c r="E40" s="82"/>
    </row>
    <row r="41" spans="2:5" ht="27" customHeight="1">
      <c r="B41" s="28"/>
      <c r="C41" s="47"/>
      <c r="D41" s="48"/>
      <c r="E41" s="48"/>
    </row>
    <row r="42" spans="2:5" ht="15" customHeight="1">
      <c r="B42" s="28" t="s">
        <v>7</v>
      </c>
      <c r="C42" s="23" t="s">
        <v>8</v>
      </c>
      <c r="D42" s="27"/>
      <c r="E42" s="28"/>
    </row>
    <row r="43" spans="2:5" ht="15" customHeight="1">
      <c r="B43" s="49"/>
      <c r="C43" s="60" t="s">
        <v>19</v>
      </c>
      <c r="D43" s="69"/>
      <c r="E43" s="61"/>
    </row>
    <row r="44" spans="2:5" ht="15" customHeight="1">
      <c r="B44" s="28"/>
      <c r="C44" s="60" t="s">
        <v>9</v>
      </c>
      <c r="D44" s="61"/>
      <c r="E44" s="37"/>
    </row>
    <row r="45" spans="2:5" ht="15">
      <c r="B45" s="28"/>
      <c r="C45" s="67"/>
      <c r="D45" s="68"/>
      <c r="E45" s="37"/>
    </row>
    <row r="46" spans="2:5" ht="15" customHeight="1">
      <c r="B46" s="28"/>
      <c r="C46" s="67"/>
      <c r="D46" s="68"/>
      <c r="E46" s="37"/>
    </row>
    <row r="47" spans="2:5" ht="15">
      <c r="B47" s="28"/>
      <c r="C47" s="67"/>
      <c r="D47" s="68"/>
      <c r="E47" s="37"/>
    </row>
    <row r="48" spans="2:5" ht="15">
      <c r="B48" s="28"/>
      <c r="C48" s="50" t="s">
        <v>11</v>
      </c>
      <c r="D48" s="50"/>
      <c r="E48" s="51"/>
    </row>
    <row r="49" spans="2:5" ht="15" customHeight="1">
      <c r="B49" s="28"/>
      <c r="C49" s="60" t="s">
        <v>20</v>
      </c>
      <c r="D49" s="69"/>
      <c r="E49" s="61"/>
    </row>
    <row r="50" spans="2:5" ht="15">
      <c r="B50" s="28"/>
      <c r="C50" s="44" t="s">
        <v>9</v>
      </c>
      <c r="D50" s="52" t="s">
        <v>10</v>
      </c>
      <c r="E50" s="53" t="s">
        <v>12</v>
      </c>
    </row>
    <row r="51" spans="2:5" ht="15">
      <c r="B51" s="28"/>
      <c r="C51" s="54"/>
      <c r="D51" s="52"/>
      <c r="E51" s="55"/>
    </row>
    <row r="52" spans="2:5" ht="15" customHeight="1">
      <c r="B52" s="28"/>
      <c r="C52" s="54"/>
      <c r="D52" s="52"/>
      <c r="E52" s="55"/>
    </row>
    <row r="53" spans="2:5" ht="15">
      <c r="B53" s="28"/>
      <c r="C53" s="50"/>
      <c r="D53" s="50"/>
      <c r="E53" s="51"/>
    </row>
    <row r="54" spans="2:5" ht="15" customHeight="1">
      <c r="B54" s="28"/>
      <c r="C54" s="60" t="s">
        <v>22</v>
      </c>
      <c r="D54" s="69"/>
      <c r="E54" s="61"/>
    </row>
    <row r="55" spans="2:5" ht="15" customHeight="1">
      <c r="B55" s="28"/>
      <c r="C55" s="60" t="s">
        <v>13</v>
      </c>
      <c r="D55" s="61"/>
      <c r="E55" s="37"/>
    </row>
    <row r="56" spans="2:5" ht="15">
      <c r="B56" s="28"/>
      <c r="C56" s="70"/>
      <c r="D56" s="70"/>
      <c r="E56" s="37"/>
    </row>
    <row r="57" spans="2:5" ht="15" customHeight="1">
      <c r="B57" s="28"/>
      <c r="C57" s="47"/>
      <c r="D57" s="48"/>
      <c r="E57" s="48"/>
    </row>
    <row r="58" spans="3:5" ht="18" customHeight="1">
      <c r="C58" s="79" t="s">
        <v>13</v>
      </c>
      <c r="D58" s="80"/>
      <c r="E58" s="13"/>
    </row>
    <row r="59" spans="3:5" ht="18" customHeight="1">
      <c r="C59" s="62"/>
      <c r="D59" s="62"/>
      <c r="E59" s="13"/>
    </row>
    <row r="60" spans="3:5" ht="34.5" customHeight="1">
      <c r="C60" s="12"/>
      <c r="D60" s="21"/>
      <c r="E60" s="21"/>
    </row>
  </sheetData>
  <sheetProtection/>
  <mergeCells count="31">
    <mergeCell ref="D8:E8"/>
    <mergeCell ref="C58:D58"/>
    <mergeCell ref="C43:E43"/>
    <mergeCell ref="C33:E33"/>
    <mergeCell ref="D12:E12"/>
    <mergeCell ref="C47:D47"/>
    <mergeCell ref="C45:D45"/>
    <mergeCell ref="C40:E40"/>
    <mergeCell ref="D6:E6"/>
    <mergeCell ref="D13:E13"/>
    <mergeCell ref="C35:E35"/>
    <mergeCell ref="C18:D18"/>
    <mergeCell ref="D11:E11"/>
    <mergeCell ref="C34:E34"/>
    <mergeCell ref="D9:E9"/>
    <mergeCell ref="D10:E10"/>
    <mergeCell ref="D14:E14"/>
    <mergeCell ref="C32:E32"/>
    <mergeCell ref="D15:E15"/>
    <mergeCell ref="C46:D46"/>
    <mergeCell ref="C49:E49"/>
    <mergeCell ref="C54:E54"/>
    <mergeCell ref="C56:D56"/>
    <mergeCell ref="C37:E37"/>
    <mergeCell ref="C44:D44"/>
    <mergeCell ref="C38:E38"/>
    <mergeCell ref="C55:D55"/>
    <mergeCell ref="C59:D59"/>
    <mergeCell ref="C36:E36"/>
    <mergeCell ref="C39:E39"/>
    <mergeCell ref="D16:E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30" min="1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"/>
  <sheetViews>
    <sheetView showGridLines="0" zoomScale="84" zoomScaleNormal="84" zoomScalePageLayoutView="80" workbookViewId="0" topLeftCell="A7">
      <selection activeCell="B15" sqref="B15"/>
    </sheetView>
  </sheetViews>
  <sheetFormatPr defaultColWidth="9.00390625" defaultRowHeight="12.75"/>
  <cols>
    <col min="1" max="1" width="5.875" style="1" customWidth="1"/>
    <col min="2" max="2" width="81.25390625" style="1" customWidth="1"/>
    <col min="3" max="3" width="12.75390625" style="1" customWidth="1"/>
    <col min="4" max="4" width="16.125" style="1" customWidth="1"/>
    <col min="5" max="5" width="33.375" style="15" customWidth="1"/>
    <col min="6" max="6" width="33.375" style="1" customWidth="1"/>
    <col min="7" max="8" width="30.75390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DFZP-AB-271-239/2017</v>
      </c>
      <c r="H1" s="22" t="s">
        <v>54</v>
      </c>
      <c r="I1" s="22"/>
      <c r="J1" s="22"/>
      <c r="K1" s="22"/>
      <c r="L1" s="22"/>
      <c r="M1" s="22"/>
      <c r="N1" s="22"/>
      <c r="S1" s="2"/>
      <c r="T1" s="2"/>
    </row>
    <row r="2" spans="7:9" ht="15">
      <c r="G2" s="74"/>
      <c r="H2" s="74"/>
      <c r="I2" s="74"/>
    </row>
    <row r="4" spans="2:20" ht="15">
      <c r="B4" s="4" t="s">
        <v>14</v>
      </c>
      <c r="C4" s="5">
        <v>9</v>
      </c>
      <c r="D4" s="6"/>
      <c r="E4" s="11"/>
      <c r="F4" s="9"/>
      <c r="G4" s="8" t="s">
        <v>18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27" customFormat="1" ht="15">
      <c r="A9" s="23"/>
      <c r="B9" s="23"/>
      <c r="C9" s="24"/>
      <c r="D9" s="25"/>
      <c r="E9" s="26" t="s">
        <v>1</v>
      </c>
      <c r="F9" s="83">
        <f>SUM(H14:H14)</f>
        <v>0</v>
      </c>
      <c r="G9" s="84"/>
    </row>
    <row r="10" spans="1:7" s="27" customFormat="1" ht="15">
      <c r="A10" s="23"/>
      <c r="C10" s="24"/>
      <c r="D10" s="25"/>
      <c r="E10" s="28"/>
      <c r="F10" s="28"/>
      <c r="G10" s="28"/>
    </row>
    <row r="11" spans="1:7" s="27" customFormat="1" ht="15">
      <c r="A11" s="23"/>
      <c r="B11" s="29" t="s">
        <v>15</v>
      </c>
      <c r="C11" s="30"/>
      <c r="D11" s="30"/>
      <c r="E11" s="30"/>
      <c r="F11" s="30"/>
      <c r="G11" s="30"/>
    </row>
    <row r="12" spans="2:4" s="27" customFormat="1" ht="15">
      <c r="B12" s="23"/>
      <c r="C12" s="31"/>
      <c r="D12" s="32"/>
    </row>
    <row r="13" spans="1:8" s="36" customFormat="1" ht="15">
      <c r="A13" s="33" t="s">
        <v>38</v>
      </c>
      <c r="B13" s="33" t="s">
        <v>59</v>
      </c>
      <c r="C13" s="34" t="s">
        <v>0</v>
      </c>
      <c r="D13" s="35"/>
      <c r="E13" s="33" t="s">
        <v>60</v>
      </c>
      <c r="F13" s="33" t="s">
        <v>58</v>
      </c>
      <c r="G13" s="33" t="s">
        <v>61</v>
      </c>
      <c r="H13" s="33" t="s">
        <v>16</v>
      </c>
    </row>
    <row r="14" spans="1:11" s="27" customFormat="1" ht="134.25" customHeight="1">
      <c r="A14" s="45" t="s">
        <v>2</v>
      </c>
      <c r="B14" s="58" t="s">
        <v>83</v>
      </c>
      <c r="C14" s="46">
        <v>12</v>
      </c>
      <c r="D14" s="35" t="s">
        <v>62</v>
      </c>
      <c r="E14" s="40"/>
      <c r="F14" s="40"/>
      <c r="G14" s="40"/>
      <c r="H14" s="41">
        <f>ROUND((ROUND(C14,2)*ROUND(G14,2)),2)</f>
        <v>0</v>
      </c>
      <c r="K14" s="42"/>
    </row>
    <row r="15" spans="3:11" s="27" customFormat="1" ht="15">
      <c r="C15" s="31"/>
      <c r="D15" s="43"/>
      <c r="K15" s="42"/>
    </row>
    <row r="16" spans="3:11" s="27" customFormat="1" ht="15">
      <c r="C16" s="31"/>
      <c r="D16" s="43"/>
      <c r="K16" s="42"/>
    </row>
    <row r="17" spans="3:11" s="27" customFormat="1" ht="15">
      <c r="C17" s="31"/>
      <c r="D17" s="43"/>
      <c r="K17" s="42"/>
    </row>
  </sheetData>
  <sheetProtection/>
  <mergeCells count="2">
    <mergeCell ref="G2:I2"/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="84" zoomScaleNormal="84" zoomScalePageLayoutView="80" workbookViewId="0" topLeftCell="A1">
      <selection activeCell="B14" sqref="B14"/>
    </sheetView>
  </sheetViews>
  <sheetFormatPr defaultColWidth="9.00390625" defaultRowHeight="12.75"/>
  <cols>
    <col min="1" max="1" width="5.875" style="1" customWidth="1"/>
    <col min="2" max="2" width="81.25390625" style="1" customWidth="1"/>
    <col min="3" max="3" width="12.75390625" style="1" customWidth="1"/>
    <col min="4" max="4" width="16.125" style="1" customWidth="1"/>
    <col min="5" max="5" width="33.375" style="15" customWidth="1"/>
    <col min="6" max="6" width="33.375" style="1" customWidth="1"/>
    <col min="7" max="8" width="30.75390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DFZP-AB-271-239/2017</v>
      </c>
      <c r="H1" s="22" t="s">
        <v>54</v>
      </c>
      <c r="I1" s="22"/>
      <c r="J1" s="22"/>
      <c r="K1" s="22"/>
      <c r="L1" s="22"/>
      <c r="M1" s="22"/>
      <c r="N1" s="22"/>
      <c r="S1" s="2"/>
      <c r="T1" s="2"/>
    </row>
    <row r="2" spans="7:9" ht="15">
      <c r="G2" s="74"/>
      <c r="H2" s="74"/>
      <c r="I2" s="74"/>
    </row>
    <row r="4" spans="2:20" ht="15">
      <c r="B4" s="4" t="s">
        <v>14</v>
      </c>
      <c r="C4" s="5">
        <v>10</v>
      </c>
      <c r="D4" s="6"/>
      <c r="E4" s="11"/>
      <c r="F4" s="9"/>
      <c r="G4" s="8" t="s">
        <v>18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27" customFormat="1" ht="15">
      <c r="A9" s="23"/>
      <c r="B9" s="23"/>
      <c r="C9" s="24"/>
      <c r="D9" s="25"/>
      <c r="E9" s="26" t="s">
        <v>1</v>
      </c>
      <c r="F9" s="83">
        <f>SUM(H14:H14)</f>
        <v>0</v>
      </c>
      <c r="G9" s="84"/>
    </row>
    <row r="10" spans="1:7" s="27" customFormat="1" ht="15">
      <c r="A10" s="23"/>
      <c r="C10" s="24"/>
      <c r="D10" s="25"/>
      <c r="E10" s="28"/>
      <c r="F10" s="28"/>
      <c r="G10" s="28"/>
    </row>
    <row r="11" spans="1:7" s="27" customFormat="1" ht="15">
      <c r="A11" s="23"/>
      <c r="B11" s="29" t="s">
        <v>15</v>
      </c>
      <c r="C11" s="30"/>
      <c r="D11" s="30"/>
      <c r="E11" s="30"/>
      <c r="F11" s="30"/>
      <c r="G11" s="30"/>
    </row>
    <row r="12" spans="2:4" s="27" customFormat="1" ht="15">
      <c r="B12" s="23"/>
      <c r="C12" s="31"/>
      <c r="D12" s="32"/>
    </row>
    <row r="13" spans="1:8" s="36" customFormat="1" ht="15">
      <c r="A13" s="33" t="s">
        <v>38</v>
      </c>
      <c r="B13" s="33" t="s">
        <v>59</v>
      </c>
      <c r="C13" s="34" t="s">
        <v>0</v>
      </c>
      <c r="D13" s="35"/>
      <c r="E13" s="33" t="s">
        <v>60</v>
      </c>
      <c r="F13" s="33" t="s">
        <v>58</v>
      </c>
      <c r="G13" s="33" t="s">
        <v>61</v>
      </c>
      <c r="H13" s="33" t="s">
        <v>16</v>
      </c>
    </row>
    <row r="14" spans="1:11" s="27" customFormat="1" ht="283.5" customHeight="1">
      <c r="A14" s="37" t="s">
        <v>2</v>
      </c>
      <c r="B14" s="38" t="s">
        <v>76</v>
      </c>
      <c r="C14" s="39">
        <v>12</v>
      </c>
      <c r="D14" s="35" t="s">
        <v>62</v>
      </c>
      <c r="E14" s="40"/>
      <c r="F14" s="40"/>
      <c r="G14" s="40"/>
      <c r="H14" s="41">
        <f>ROUND((ROUND(C14,2)*ROUND(G14,2)),2)</f>
        <v>0</v>
      </c>
      <c r="K14" s="42"/>
    </row>
  </sheetData>
  <sheetProtection/>
  <mergeCells count="2">
    <mergeCell ref="G2:I2"/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18"/>
  <sheetViews>
    <sheetView showGridLines="0" tabSelected="1" zoomScale="84" zoomScaleNormal="84" zoomScalePageLayoutView="85" workbookViewId="0" topLeftCell="A1">
      <selection activeCell="B15" sqref="B15"/>
    </sheetView>
  </sheetViews>
  <sheetFormatPr defaultColWidth="9.00390625" defaultRowHeight="12.75"/>
  <cols>
    <col min="1" max="1" width="5.875" style="1" customWidth="1"/>
    <col min="2" max="2" width="81.25390625" style="1" customWidth="1"/>
    <col min="3" max="3" width="12.75390625" style="1" customWidth="1"/>
    <col min="4" max="4" width="16.125" style="1" customWidth="1"/>
    <col min="5" max="5" width="33.375" style="15" customWidth="1"/>
    <col min="6" max="6" width="33.375" style="1" customWidth="1"/>
    <col min="7" max="8" width="30.75390625" style="1" customWidth="1"/>
    <col min="9" max="9" width="17.875" style="1" customWidth="1"/>
    <col min="10" max="10" width="17.625" style="1" customWidth="1"/>
    <col min="11" max="14" width="16.375" style="1" customWidth="1"/>
    <col min="15" max="16" width="14.25390625" style="1" customWidth="1"/>
    <col min="17" max="16384" width="9.125" style="1" customWidth="1"/>
  </cols>
  <sheetData>
    <row r="1" spans="2:16" ht="15">
      <c r="B1" s="2" t="str">
        <f>'formularz oferty'!D4</f>
        <v>DFZP-AB-271-239/2017</v>
      </c>
      <c r="H1" s="22" t="s">
        <v>54</v>
      </c>
      <c r="I1" s="22"/>
      <c r="J1" s="22"/>
      <c r="K1" s="22"/>
      <c r="L1" s="22"/>
      <c r="M1" s="22"/>
      <c r="N1" s="22"/>
      <c r="O1" s="2"/>
      <c r="P1" s="2"/>
    </row>
    <row r="2" spans="7:9" ht="15">
      <c r="G2" s="74"/>
      <c r="H2" s="74"/>
      <c r="I2" s="74"/>
    </row>
    <row r="4" spans="2:14" ht="15">
      <c r="B4" s="4" t="s">
        <v>14</v>
      </c>
      <c r="C4" s="5">
        <v>1</v>
      </c>
      <c r="D4" s="6"/>
      <c r="E4" s="11"/>
      <c r="F4" s="9"/>
      <c r="G4" s="8" t="s">
        <v>18</v>
      </c>
      <c r="H4" s="9"/>
      <c r="I4" s="6"/>
      <c r="J4" s="9"/>
      <c r="K4" s="9"/>
      <c r="L4" s="9"/>
      <c r="M4" s="9"/>
      <c r="N4" s="9"/>
    </row>
    <row r="5" spans="2:14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27" customFormat="1" ht="15">
      <c r="A9" s="23"/>
      <c r="B9" s="23"/>
      <c r="C9" s="24"/>
      <c r="D9" s="25"/>
      <c r="E9" s="26" t="s">
        <v>1</v>
      </c>
      <c r="F9" s="83">
        <f>SUM(H14:H14)</f>
        <v>0</v>
      </c>
      <c r="G9" s="84"/>
    </row>
    <row r="10" spans="1:7" s="27" customFormat="1" ht="15">
      <c r="A10" s="23"/>
      <c r="C10" s="24"/>
      <c r="D10" s="25"/>
      <c r="E10" s="28"/>
      <c r="F10" s="28"/>
      <c r="G10" s="28"/>
    </row>
    <row r="11" spans="1:7" s="27" customFormat="1" ht="15">
      <c r="A11" s="23"/>
      <c r="B11" s="29" t="s">
        <v>15</v>
      </c>
      <c r="C11" s="30"/>
      <c r="D11" s="30"/>
      <c r="E11" s="30"/>
      <c r="F11" s="30"/>
      <c r="G11" s="30"/>
    </row>
    <row r="12" spans="2:4" s="27" customFormat="1" ht="15">
      <c r="B12" s="23"/>
      <c r="C12" s="31"/>
      <c r="D12" s="32"/>
    </row>
    <row r="13" spans="1:8" s="36" customFormat="1" ht="15">
      <c r="A13" s="33" t="s">
        <v>38</v>
      </c>
      <c r="B13" s="33" t="s">
        <v>59</v>
      </c>
      <c r="C13" s="34" t="s">
        <v>0</v>
      </c>
      <c r="D13" s="35"/>
      <c r="E13" s="33" t="s">
        <v>60</v>
      </c>
      <c r="F13" s="33" t="s">
        <v>58</v>
      </c>
      <c r="G13" s="33" t="s">
        <v>61</v>
      </c>
      <c r="H13" s="33" t="s">
        <v>16</v>
      </c>
    </row>
    <row r="14" spans="1:11" s="27" customFormat="1" ht="40.5" customHeight="1">
      <c r="A14" s="37" t="s">
        <v>2</v>
      </c>
      <c r="B14" s="38" t="s">
        <v>90</v>
      </c>
      <c r="C14" s="39">
        <v>8800</v>
      </c>
      <c r="D14" s="35" t="s">
        <v>40</v>
      </c>
      <c r="E14" s="40"/>
      <c r="F14" s="40"/>
      <c r="G14" s="40"/>
      <c r="H14" s="41">
        <f>ROUND((ROUND(C14,2)*ROUND(G14,2)),2)</f>
        <v>0</v>
      </c>
      <c r="K14" s="42"/>
    </row>
    <row r="15" spans="3:11" s="27" customFormat="1" ht="15">
      <c r="C15" s="31"/>
      <c r="D15" s="43"/>
      <c r="K15" s="42"/>
    </row>
    <row r="16" spans="3:11" s="27" customFormat="1" ht="15">
      <c r="C16" s="31"/>
      <c r="D16" s="43"/>
      <c r="K16" s="42"/>
    </row>
    <row r="17" spans="3:11" s="27" customFormat="1" ht="15">
      <c r="C17" s="31"/>
      <c r="D17" s="43"/>
      <c r="K17" s="42"/>
    </row>
    <row r="18" spans="3:11" s="27" customFormat="1" ht="15">
      <c r="C18" s="31"/>
      <c r="D18" s="43"/>
      <c r="K18" s="42"/>
    </row>
  </sheetData>
  <sheetProtection/>
  <mergeCells count="2">
    <mergeCell ref="G2:I2"/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="84" zoomScaleNormal="84" zoomScalePageLayoutView="85" workbookViewId="0" topLeftCell="A1">
      <selection activeCell="F9" sqref="F9:G9"/>
    </sheetView>
  </sheetViews>
  <sheetFormatPr defaultColWidth="9.00390625" defaultRowHeight="12.75"/>
  <cols>
    <col min="1" max="1" width="5.875" style="1" customWidth="1"/>
    <col min="2" max="2" width="81.25390625" style="1" customWidth="1"/>
    <col min="3" max="3" width="12.75390625" style="1" customWidth="1"/>
    <col min="4" max="4" width="16.125" style="1" customWidth="1"/>
    <col min="5" max="5" width="33.375" style="15" customWidth="1"/>
    <col min="6" max="6" width="33.375" style="1" customWidth="1"/>
    <col min="7" max="8" width="30.75390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DFZP-AB-271-239/2017</v>
      </c>
      <c r="H1" s="22" t="s">
        <v>54</v>
      </c>
      <c r="I1" s="22"/>
      <c r="J1" s="22"/>
      <c r="K1" s="22"/>
      <c r="L1" s="22"/>
      <c r="M1" s="22"/>
      <c r="N1" s="22"/>
      <c r="S1" s="2"/>
      <c r="T1" s="2"/>
    </row>
    <row r="2" spans="7:9" ht="15">
      <c r="G2" s="74"/>
      <c r="H2" s="74"/>
      <c r="I2" s="74"/>
    </row>
    <row r="4" spans="2:20" ht="15">
      <c r="B4" s="4" t="s">
        <v>14</v>
      </c>
      <c r="C4" s="5">
        <v>2</v>
      </c>
      <c r="D4" s="6"/>
      <c r="E4" s="11"/>
      <c r="F4" s="9"/>
      <c r="G4" s="8" t="s">
        <v>18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27" customFormat="1" ht="15">
      <c r="A9" s="23"/>
      <c r="B9" s="23"/>
      <c r="C9" s="24"/>
      <c r="D9" s="25"/>
      <c r="E9" s="26" t="s">
        <v>1</v>
      </c>
      <c r="F9" s="83">
        <f>SUM(H14:H14)</f>
        <v>0</v>
      </c>
      <c r="G9" s="84"/>
    </row>
    <row r="10" spans="1:7" s="27" customFormat="1" ht="15">
      <c r="A10" s="23"/>
      <c r="C10" s="24"/>
      <c r="D10" s="25"/>
      <c r="E10" s="28"/>
      <c r="F10" s="28"/>
      <c r="G10" s="28"/>
    </row>
    <row r="11" spans="1:7" s="27" customFormat="1" ht="15">
      <c r="A11" s="23"/>
      <c r="B11" s="29" t="s">
        <v>15</v>
      </c>
      <c r="C11" s="30"/>
      <c r="D11" s="30"/>
      <c r="E11" s="30"/>
      <c r="F11" s="30"/>
      <c r="G11" s="30"/>
    </row>
    <row r="12" spans="2:4" s="27" customFormat="1" ht="15">
      <c r="B12" s="23"/>
      <c r="C12" s="31"/>
      <c r="D12" s="32"/>
    </row>
    <row r="13" spans="1:8" s="36" customFormat="1" ht="15">
      <c r="A13" s="33" t="s">
        <v>38</v>
      </c>
      <c r="B13" s="33" t="s">
        <v>59</v>
      </c>
      <c r="C13" s="34" t="s">
        <v>0</v>
      </c>
      <c r="D13" s="35"/>
      <c r="E13" s="33" t="s">
        <v>60</v>
      </c>
      <c r="F13" s="33" t="s">
        <v>58</v>
      </c>
      <c r="G13" s="33" t="s">
        <v>61</v>
      </c>
      <c r="H13" s="33" t="s">
        <v>16</v>
      </c>
    </row>
    <row r="14" spans="1:11" s="27" customFormat="1" ht="235.5" customHeight="1">
      <c r="A14" s="37" t="s">
        <v>2</v>
      </c>
      <c r="B14" s="38" t="s">
        <v>63</v>
      </c>
      <c r="C14" s="39">
        <v>10</v>
      </c>
      <c r="D14" s="35" t="s">
        <v>62</v>
      </c>
      <c r="E14" s="40"/>
      <c r="F14" s="40"/>
      <c r="G14" s="40"/>
      <c r="H14" s="41">
        <f>ROUND((ROUND(C14,2)*ROUND(G14,2)),2)</f>
        <v>0</v>
      </c>
      <c r="K14" s="42"/>
    </row>
    <row r="15" spans="3:11" s="27" customFormat="1" ht="15">
      <c r="C15" s="31"/>
      <c r="D15" s="43"/>
      <c r="K15" s="42"/>
    </row>
    <row r="16" spans="3:11" s="27" customFormat="1" ht="15">
      <c r="C16" s="31"/>
      <c r="D16" s="43"/>
      <c r="K16" s="42"/>
    </row>
  </sheetData>
  <sheetProtection/>
  <mergeCells count="2">
    <mergeCell ref="G2:I2"/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"/>
  <sheetViews>
    <sheetView showGridLines="0" zoomScale="84" zoomScaleNormal="84" zoomScalePageLayoutView="80" workbookViewId="0" topLeftCell="A1">
      <selection activeCell="F9" sqref="F9:G9"/>
    </sheetView>
  </sheetViews>
  <sheetFormatPr defaultColWidth="9.00390625" defaultRowHeight="12.75"/>
  <cols>
    <col min="1" max="1" width="5.875" style="1" customWidth="1"/>
    <col min="2" max="2" width="81.25390625" style="1" customWidth="1"/>
    <col min="3" max="3" width="12.75390625" style="1" customWidth="1"/>
    <col min="4" max="4" width="16.125" style="1" customWidth="1"/>
    <col min="5" max="5" width="33.375" style="15" customWidth="1"/>
    <col min="6" max="6" width="33.375" style="1" customWidth="1"/>
    <col min="7" max="8" width="30.75390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oferty'!D4</f>
        <v>DFZP-AB-271-239/2017</v>
      </c>
      <c r="H1" s="22" t="s">
        <v>54</v>
      </c>
      <c r="I1" s="22"/>
      <c r="J1" s="22"/>
      <c r="K1" s="22"/>
      <c r="L1" s="22"/>
      <c r="M1" s="22"/>
      <c r="N1" s="22"/>
      <c r="S1" s="2"/>
      <c r="T1" s="2"/>
    </row>
    <row r="2" spans="7:9" ht="15">
      <c r="G2" s="74"/>
      <c r="H2" s="74"/>
      <c r="I2" s="74"/>
    </row>
    <row r="4" spans="2:14" ht="15">
      <c r="B4" s="4" t="s">
        <v>14</v>
      </c>
      <c r="C4" s="5">
        <v>3</v>
      </c>
      <c r="D4" s="6"/>
      <c r="E4" s="11"/>
      <c r="F4" s="9"/>
      <c r="G4" s="8" t="s">
        <v>18</v>
      </c>
      <c r="H4" s="9"/>
      <c r="I4" s="6"/>
      <c r="J4" s="9"/>
      <c r="K4" s="9"/>
      <c r="L4" s="9"/>
      <c r="M4" s="9"/>
      <c r="N4" s="9"/>
    </row>
    <row r="5" spans="2:14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27" customFormat="1" ht="15">
      <c r="A9" s="23"/>
      <c r="B9" s="23"/>
      <c r="C9" s="24"/>
      <c r="D9" s="25"/>
      <c r="E9" s="26" t="s">
        <v>1</v>
      </c>
      <c r="F9" s="83">
        <f>SUM(H14:H17)</f>
        <v>0</v>
      </c>
      <c r="G9" s="84"/>
    </row>
    <row r="10" spans="1:7" s="27" customFormat="1" ht="15">
      <c r="A10" s="23"/>
      <c r="C10" s="24"/>
      <c r="D10" s="25"/>
      <c r="E10" s="28"/>
      <c r="F10" s="28"/>
      <c r="G10" s="28"/>
    </row>
    <row r="11" spans="1:7" s="27" customFormat="1" ht="15">
      <c r="A11" s="23"/>
      <c r="B11" s="29" t="s">
        <v>15</v>
      </c>
      <c r="C11" s="30"/>
      <c r="D11" s="30"/>
      <c r="E11" s="30"/>
      <c r="F11" s="30"/>
      <c r="G11" s="30"/>
    </row>
    <row r="12" spans="2:4" s="27" customFormat="1" ht="15">
      <c r="B12" s="23"/>
      <c r="C12" s="31"/>
      <c r="D12" s="32"/>
    </row>
    <row r="13" spans="1:8" s="36" customFormat="1" ht="15">
      <c r="A13" s="33" t="s">
        <v>38</v>
      </c>
      <c r="B13" s="33" t="s">
        <v>59</v>
      </c>
      <c r="C13" s="34" t="s">
        <v>0</v>
      </c>
      <c r="D13" s="35"/>
      <c r="E13" s="33" t="s">
        <v>60</v>
      </c>
      <c r="F13" s="33" t="s">
        <v>58</v>
      </c>
      <c r="G13" s="33" t="s">
        <v>61</v>
      </c>
      <c r="H13" s="33" t="s">
        <v>16</v>
      </c>
    </row>
    <row r="14" spans="1:11" s="27" customFormat="1" ht="98.25" customHeight="1">
      <c r="A14" s="37"/>
      <c r="B14" s="38" t="s">
        <v>78</v>
      </c>
      <c r="C14" s="39" t="s">
        <v>67</v>
      </c>
      <c r="D14" s="35" t="s">
        <v>67</v>
      </c>
      <c r="E14" s="40" t="s">
        <v>67</v>
      </c>
      <c r="F14" s="40" t="s">
        <v>67</v>
      </c>
      <c r="G14" s="40" t="s">
        <v>67</v>
      </c>
      <c r="H14" s="41" t="s">
        <v>67</v>
      </c>
      <c r="K14" s="42"/>
    </row>
    <row r="15" spans="1:8" ht="15">
      <c r="A15" s="56" t="s">
        <v>2</v>
      </c>
      <c r="B15" s="58" t="s">
        <v>72</v>
      </c>
      <c r="C15" s="39">
        <v>5</v>
      </c>
      <c r="D15" s="35" t="s">
        <v>40</v>
      </c>
      <c r="E15" s="40"/>
      <c r="F15" s="40"/>
      <c r="G15" s="40"/>
      <c r="H15" s="41">
        <f>ROUND((ROUND(C15,2)*ROUND(G15,2)),2)</f>
        <v>0</v>
      </c>
    </row>
    <row r="16" spans="1:8" ht="15">
      <c r="A16" s="56" t="s">
        <v>3</v>
      </c>
      <c r="B16" s="58" t="s">
        <v>73</v>
      </c>
      <c r="C16" s="39">
        <v>5</v>
      </c>
      <c r="D16" s="35" t="s">
        <v>40</v>
      </c>
      <c r="E16" s="40"/>
      <c r="F16" s="40"/>
      <c r="G16" s="40"/>
      <c r="H16" s="41">
        <f>ROUND((ROUND(C16,2)*ROUND(G16,2)),2)</f>
        <v>0</v>
      </c>
    </row>
    <row r="17" spans="1:8" ht="15">
      <c r="A17" s="56" t="s">
        <v>4</v>
      </c>
      <c r="B17" s="58" t="s">
        <v>74</v>
      </c>
      <c r="C17" s="39">
        <v>5</v>
      </c>
      <c r="D17" s="35" t="s">
        <v>40</v>
      </c>
      <c r="E17" s="40"/>
      <c r="F17" s="40"/>
      <c r="G17" s="40"/>
      <c r="H17" s="41">
        <f>ROUND((ROUND(C17,2)*ROUND(G17,2)),2)</f>
        <v>0</v>
      </c>
    </row>
  </sheetData>
  <sheetProtection/>
  <mergeCells count="2">
    <mergeCell ref="G2:I2"/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8"/>
  <sheetViews>
    <sheetView showGridLines="0" zoomScale="84" zoomScaleNormal="84" zoomScalePageLayoutView="80" workbookViewId="0" topLeftCell="A1">
      <selection activeCell="B15" sqref="B15"/>
    </sheetView>
  </sheetViews>
  <sheetFormatPr defaultColWidth="9.00390625" defaultRowHeight="12.75"/>
  <cols>
    <col min="1" max="1" width="5.875" style="1" customWidth="1"/>
    <col min="2" max="2" width="81.25390625" style="1" customWidth="1"/>
    <col min="3" max="3" width="12.75390625" style="1" customWidth="1"/>
    <col min="4" max="4" width="16.125" style="1" customWidth="1"/>
    <col min="5" max="5" width="33.375" style="15" customWidth="1"/>
    <col min="6" max="6" width="33.375" style="1" customWidth="1"/>
    <col min="7" max="8" width="30.75390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DFZP-AB-271-239/2017</v>
      </c>
      <c r="H1" s="22" t="s">
        <v>54</v>
      </c>
      <c r="I1" s="22"/>
      <c r="J1" s="22"/>
      <c r="K1" s="22"/>
      <c r="L1" s="22"/>
      <c r="M1" s="22"/>
      <c r="N1" s="22"/>
      <c r="S1" s="2"/>
      <c r="T1" s="2"/>
    </row>
    <row r="2" spans="7:9" ht="15">
      <c r="G2" s="74"/>
      <c r="H2" s="74"/>
      <c r="I2" s="74"/>
    </row>
    <row r="4" spans="2:20" ht="15">
      <c r="B4" s="4" t="s">
        <v>14</v>
      </c>
      <c r="C4" s="5">
        <v>4</v>
      </c>
      <c r="D4" s="6"/>
      <c r="E4" s="11"/>
      <c r="F4" s="9"/>
      <c r="G4" s="8" t="s">
        <v>18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27" customFormat="1" ht="15">
      <c r="A9" s="23"/>
      <c r="B9" s="23"/>
      <c r="C9" s="24"/>
      <c r="D9" s="25"/>
      <c r="E9" s="26" t="s">
        <v>1</v>
      </c>
      <c r="F9" s="83">
        <f>SUM(H14:H14)</f>
        <v>0</v>
      </c>
      <c r="G9" s="84"/>
    </row>
    <row r="10" spans="1:7" s="27" customFormat="1" ht="15">
      <c r="A10" s="23"/>
      <c r="C10" s="24"/>
      <c r="D10" s="25"/>
      <c r="E10" s="28"/>
      <c r="F10" s="28"/>
      <c r="G10" s="28"/>
    </row>
    <row r="11" spans="1:7" s="27" customFormat="1" ht="15">
      <c r="A11" s="23"/>
      <c r="B11" s="29" t="s">
        <v>15</v>
      </c>
      <c r="C11" s="30"/>
      <c r="D11" s="30"/>
      <c r="E11" s="30"/>
      <c r="F11" s="30"/>
      <c r="G11" s="30"/>
    </row>
    <row r="12" spans="2:4" s="27" customFormat="1" ht="15">
      <c r="B12" s="23"/>
      <c r="C12" s="31"/>
      <c r="D12" s="32"/>
    </row>
    <row r="13" spans="1:8" s="36" customFormat="1" ht="15">
      <c r="A13" s="33" t="s">
        <v>38</v>
      </c>
      <c r="B13" s="33" t="s">
        <v>59</v>
      </c>
      <c r="C13" s="34" t="s">
        <v>0</v>
      </c>
      <c r="D13" s="35"/>
      <c r="E13" s="33" t="s">
        <v>60</v>
      </c>
      <c r="F13" s="33" t="s">
        <v>58</v>
      </c>
      <c r="G13" s="33" t="s">
        <v>61</v>
      </c>
      <c r="H13" s="33" t="s">
        <v>16</v>
      </c>
    </row>
    <row r="14" spans="1:11" s="27" customFormat="1" ht="144" customHeight="1">
      <c r="A14" s="37" t="s">
        <v>2</v>
      </c>
      <c r="B14" s="38" t="s">
        <v>79</v>
      </c>
      <c r="C14" s="39">
        <v>150</v>
      </c>
      <c r="D14" s="35" t="s">
        <v>62</v>
      </c>
      <c r="E14" s="40"/>
      <c r="F14" s="40"/>
      <c r="G14" s="40"/>
      <c r="H14" s="41">
        <f>ROUND((ROUND(C14,2)*ROUND(G14,2)),2)</f>
        <v>0</v>
      </c>
      <c r="K14" s="42"/>
    </row>
    <row r="15" spans="3:11" s="27" customFormat="1" ht="15">
      <c r="C15" s="31"/>
      <c r="D15" s="43"/>
      <c r="K15" s="42"/>
    </row>
    <row r="16" spans="3:11" s="27" customFormat="1" ht="15">
      <c r="C16" s="31"/>
      <c r="D16" s="43"/>
      <c r="K16" s="42"/>
    </row>
    <row r="17" spans="3:11" s="27" customFormat="1" ht="15">
      <c r="C17" s="31"/>
      <c r="D17" s="43"/>
      <c r="K17" s="42"/>
    </row>
    <row r="18" spans="3:11" s="27" customFormat="1" ht="15">
      <c r="C18" s="31"/>
      <c r="D18" s="43"/>
      <c r="K18" s="42"/>
    </row>
  </sheetData>
  <sheetProtection/>
  <mergeCells count="2">
    <mergeCell ref="G2:I2"/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8"/>
  <sheetViews>
    <sheetView showGridLines="0" zoomScale="84" zoomScaleNormal="84" zoomScalePageLayoutView="85" workbookViewId="0" topLeftCell="A1">
      <selection activeCell="B15" sqref="B15"/>
    </sheetView>
  </sheetViews>
  <sheetFormatPr defaultColWidth="9.00390625" defaultRowHeight="12.75"/>
  <cols>
    <col min="1" max="1" width="5.875" style="1" customWidth="1"/>
    <col min="2" max="2" width="81.25390625" style="1" customWidth="1"/>
    <col min="3" max="3" width="12.75390625" style="1" customWidth="1"/>
    <col min="4" max="4" width="16.125" style="1" customWidth="1"/>
    <col min="5" max="5" width="33.375" style="15" customWidth="1"/>
    <col min="6" max="6" width="33.375" style="1" customWidth="1"/>
    <col min="7" max="8" width="30.75390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DFZP-AB-271-239/2017</v>
      </c>
      <c r="H1" s="22" t="s">
        <v>54</v>
      </c>
      <c r="I1" s="22"/>
      <c r="J1" s="22"/>
      <c r="K1" s="22"/>
      <c r="L1" s="22"/>
      <c r="M1" s="22"/>
      <c r="N1" s="22"/>
      <c r="S1" s="2"/>
      <c r="T1" s="2"/>
    </row>
    <row r="2" spans="7:9" ht="15">
      <c r="G2" s="74"/>
      <c r="H2" s="74"/>
      <c r="I2" s="74"/>
    </row>
    <row r="4" spans="2:20" ht="15">
      <c r="B4" s="4" t="s">
        <v>14</v>
      </c>
      <c r="C4" s="5">
        <v>5</v>
      </c>
      <c r="D4" s="6"/>
      <c r="E4" s="11"/>
      <c r="F4" s="9"/>
      <c r="G4" s="8" t="s">
        <v>18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27" customFormat="1" ht="15">
      <c r="A9" s="23"/>
      <c r="B9" s="23"/>
      <c r="C9" s="24"/>
      <c r="D9" s="25"/>
      <c r="E9" s="26" t="s">
        <v>1</v>
      </c>
      <c r="F9" s="83">
        <f>SUM(H14:H14)</f>
        <v>0</v>
      </c>
      <c r="G9" s="84"/>
    </row>
    <row r="10" spans="1:7" s="27" customFormat="1" ht="15">
      <c r="A10" s="23"/>
      <c r="C10" s="24"/>
      <c r="D10" s="25"/>
      <c r="E10" s="28"/>
      <c r="F10" s="28"/>
      <c r="G10" s="28"/>
    </row>
    <row r="11" spans="1:7" s="27" customFormat="1" ht="15">
      <c r="A11" s="23"/>
      <c r="B11" s="29" t="s">
        <v>15</v>
      </c>
      <c r="C11" s="30"/>
      <c r="D11" s="30"/>
      <c r="E11" s="30"/>
      <c r="F11" s="30"/>
      <c r="G11" s="30"/>
    </row>
    <row r="12" spans="2:4" s="27" customFormat="1" ht="15">
      <c r="B12" s="23"/>
      <c r="C12" s="31"/>
      <c r="D12" s="32"/>
    </row>
    <row r="13" spans="1:8" s="36" customFormat="1" ht="15">
      <c r="A13" s="33" t="s">
        <v>38</v>
      </c>
      <c r="B13" s="33" t="s">
        <v>59</v>
      </c>
      <c r="C13" s="34" t="s">
        <v>0</v>
      </c>
      <c r="D13" s="35"/>
      <c r="E13" s="33" t="s">
        <v>60</v>
      </c>
      <c r="F13" s="33" t="s">
        <v>58</v>
      </c>
      <c r="G13" s="33" t="s">
        <v>61</v>
      </c>
      <c r="H13" s="33" t="s">
        <v>16</v>
      </c>
    </row>
    <row r="14" spans="1:11" s="27" customFormat="1" ht="176.25" customHeight="1">
      <c r="A14" s="37" t="s">
        <v>2</v>
      </c>
      <c r="B14" s="38" t="s">
        <v>80</v>
      </c>
      <c r="C14" s="39">
        <v>60</v>
      </c>
      <c r="D14" s="35" t="s">
        <v>62</v>
      </c>
      <c r="E14" s="40"/>
      <c r="F14" s="40"/>
      <c r="G14" s="40"/>
      <c r="H14" s="41">
        <f>ROUND((ROUND(C14,2)*ROUND(G14,2)),2)</f>
        <v>0</v>
      </c>
      <c r="K14" s="42"/>
    </row>
    <row r="15" spans="3:11" s="27" customFormat="1" ht="15">
      <c r="C15" s="31"/>
      <c r="D15" s="43"/>
      <c r="K15" s="42"/>
    </row>
    <row r="16" spans="3:11" s="27" customFormat="1" ht="15">
      <c r="C16" s="31"/>
      <c r="D16" s="43"/>
      <c r="K16" s="42"/>
    </row>
    <row r="17" spans="3:11" s="27" customFormat="1" ht="15">
      <c r="C17" s="31"/>
      <c r="D17" s="43"/>
      <c r="K17" s="42"/>
    </row>
    <row r="18" spans="3:11" s="27" customFormat="1" ht="15">
      <c r="C18" s="31"/>
      <c r="D18" s="43"/>
      <c r="K18" s="42"/>
    </row>
  </sheetData>
  <sheetProtection/>
  <mergeCells count="2">
    <mergeCell ref="G2:I2"/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5"/>
  <sheetViews>
    <sheetView showGridLines="0" zoomScale="84" zoomScaleNormal="84" zoomScalePageLayoutView="85" workbookViewId="0" topLeftCell="A8">
      <selection activeCell="B26" sqref="B26"/>
    </sheetView>
  </sheetViews>
  <sheetFormatPr defaultColWidth="9.00390625" defaultRowHeight="12.75"/>
  <cols>
    <col min="1" max="1" width="5.875" style="1" customWidth="1"/>
    <col min="2" max="2" width="81.25390625" style="1" customWidth="1"/>
    <col min="3" max="3" width="12.75390625" style="1" customWidth="1"/>
    <col min="4" max="4" width="16.125" style="1" customWidth="1"/>
    <col min="5" max="5" width="33.375" style="15" customWidth="1"/>
    <col min="6" max="6" width="33.375" style="1" customWidth="1"/>
    <col min="7" max="8" width="30.75390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DFZP-AB-271-239/2017</v>
      </c>
      <c r="H1" s="22" t="s">
        <v>54</v>
      </c>
      <c r="I1" s="22"/>
      <c r="J1" s="22"/>
      <c r="K1" s="22"/>
      <c r="L1" s="22"/>
      <c r="M1" s="22"/>
      <c r="N1" s="22"/>
      <c r="S1" s="2"/>
      <c r="T1" s="2"/>
    </row>
    <row r="2" spans="7:9" ht="15">
      <c r="G2" s="74"/>
      <c r="H2" s="74"/>
      <c r="I2" s="74"/>
    </row>
    <row r="4" spans="2:20" ht="15">
      <c r="B4" s="4" t="s">
        <v>14</v>
      </c>
      <c r="C4" s="5">
        <v>6</v>
      </c>
      <c r="D4" s="6"/>
      <c r="E4" s="11"/>
      <c r="F4" s="9"/>
      <c r="G4" s="8" t="s">
        <v>18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27" customFormat="1" ht="15">
      <c r="A9" s="23"/>
      <c r="B9" s="23"/>
      <c r="C9" s="24"/>
      <c r="D9" s="25"/>
      <c r="E9" s="26" t="s">
        <v>1</v>
      </c>
      <c r="F9" s="83">
        <f>SUM(H14:H18)</f>
        <v>0</v>
      </c>
      <c r="G9" s="84"/>
    </row>
    <row r="10" spans="1:7" s="27" customFormat="1" ht="15">
      <c r="A10" s="23"/>
      <c r="C10" s="24"/>
      <c r="D10" s="25"/>
      <c r="E10" s="28"/>
      <c r="F10" s="28"/>
      <c r="G10" s="28"/>
    </row>
    <row r="11" spans="1:7" s="27" customFormat="1" ht="15">
      <c r="A11" s="23"/>
      <c r="B11" s="29" t="s">
        <v>15</v>
      </c>
      <c r="C11" s="30"/>
      <c r="D11" s="30"/>
      <c r="E11" s="30"/>
      <c r="F11" s="30"/>
      <c r="G11" s="30"/>
    </row>
    <row r="12" spans="2:4" s="27" customFormat="1" ht="15">
      <c r="B12" s="23"/>
      <c r="C12" s="31"/>
      <c r="D12" s="32"/>
    </row>
    <row r="13" spans="1:8" s="36" customFormat="1" ht="15">
      <c r="A13" s="33" t="s">
        <v>38</v>
      </c>
      <c r="B13" s="33" t="s">
        <v>59</v>
      </c>
      <c r="C13" s="34" t="s">
        <v>0</v>
      </c>
      <c r="D13" s="35"/>
      <c r="E13" s="33" t="s">
        <v>60</v>
      </c>
      <c r="F13" s="33" t="s">
        <v>58</v>
      </c>
      <c r="G13" s="33" t="s">
        <v>61</v>
      </c>
      <c r="H13" s="33" t="s">
        <v>16</v>
      </c>
    </row>
    <row r="14" spans="1:11" s="27" customFormat="1" ht="85.5" customHeight="1">
      <c r="A14" s="45" t="s">
        <v>2</v>
      </c>
      <c r="B14" s="58" t="s">
        <v>64</v>
      </c>
      <c r="C14" s="46">
        <v>120</v>
      </c>
      <c r="D14" s="35" t="s">
        <v>62</v>
      </c>
      <c r="E14" s="40"/>
      <c r="F14" s="40"/>
      <c r="G14" s="40"/>
      <c r="H14" s="41">
        <f>ROUND((ROUND(C14,2)*ROUND(G14,2)),2)</f>
        <v>0</v>
      </c>
      <c r="K14" s="42"/>
    </row>
    <row r="15" spans="1:11" s="57" customFormat="1" ht="23.25" customHeight="1">
      <c r="A15" s="45" t="s">
        <v>3</v>
      </c>
      <c r="B15" s="58" t="s">
        <v>65</v>
      </c>
      <c r="C15" s="46">
        <v>800</v>
      </c>
      <c r="D15" s="35" t="s">
        <v>40</v>
      </c>
      <c r="E15" s="40"/>
      <c r="F15" s="40"/>
      <c r="G15" s="40"/>
      <c r="H15" s="41">
        <f>ROUND((ROUND(C15,2)*ROUND(G15,2)),2)</f>
        <v>0</v>
      </c>
      <c r="K15" s="42"/>
    </row>
    <row r="16" spans="1:11" s="57" customFormat="1" ht="96" customHeight="1">
      <c r="A16" s="45" t="s">
        <v>4</v>
      </c>
      <c r="B16" s="58" t="s">
        <v>81</v>
      </c>
      <c r="C16" s="46">
        <v>600</v>
      </c>
      <c r="D16" s="35" t="s">
        <v>62</v>
      </c>
      <c r="E16" s="40"/>
      <c r="F16" s="40"/>
      <c r="G16" s="40"/>
      <c r="H16" s="41">
        <f>ROUND((ROUND(C16,2)*ROUND(G16,2)),2)</f>
        <v>0</v>
      </c>
      <c r="K16" s="42"/>
    </row>
    <row r="17" spans="1:11" s="57" customFormat="1" ht="36" customHeight="1">
      <c r="A17" s="45" t="s">
        <v>5</v>
      </c>
      <c r="B17" s="58" t="s">
        <v>75</v>
      </c>
      <c r="C17" s="46">
        <v>60</v>
      </c>
      <c r="D17" s="35" t="s">
        <v>40</v>
      </c>
      <c r="E17" s="40"/>
      <c r="F17" s="40"/>
      <c r="G17" s="40"/>
      <c r="H17" s="41">
        <f>ROUND((ROUND(C17,2)*ROUND(G17,2)),2)</f>
        <v>0</v>
      </c>
      <c r="K17" s="42"/>
    </row>
    <row r="18" spans="1:11" s="57" customFormat="1" ht="72" customHeight="1">
      <c r="A18" s="45" t="s">
        <v>33</v>
      </c>
      <c r="B18" s="58" t="s">
        <v>82</v>
      </c>
      <c r="C18" s="46">
        <v>50</v>
      </c>
      <c r="D18" s="35" t="s">
        <v>62</v>
      </c>
      <c r="E18" s="40"/>
      <c r="F18" s="40"/>
      <c r="G18" s="40"/>
      <c r="H18" s="41">
        <f>ROUND((ROUND(C18,2)*ROUND(G18,2)),2)</f>
        <v>0</v>
      </c>
      <c r="K18" s="42"/>
    </row>
    <row r="20" ht="45">
      <c r="B20" s="1" t="s">
        <v>86</v>
      </c>
    </row>
    <row r="21" ht="30">
      <c r="B21" s="1" t="s">
        <v>84</v>
      </c>
    </row>
    <row r="22" ht="30">
      <c r="B22" s="1" t="s">
        <v>85</v>
      </c>
    </row>
    <row r="23" ht="30">
      <c r="B23" s="1" t="s">
        <v>87</v>
      </c>
    </row>
    <row r="24" ht="30">
      <c r="B24" s="1" t="s">
        <v>88</v>
      </c>
    </row>
    <row r="25" ht="30">
      <c r="B25" s="1" t="s">
        <v>89</v>
      </c>
    </row>
  </sheetData>
  <sheetProtection/>
  <mergeCells count="2">
    <mergeCell ref="G2:I2"/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"/>
  <sheetViews>
    <sheetView showGridLines="0" zoomScale="84" zoomScaleNormal="84" zoomScalePageLayoutView="85" workbookViewId="0" topLeftCell="A1">
      <selection activeCell="B15" sqref="B15"/>
    </sheetView>
  </sheetViews>
  <sheetFormatPr defaultColWidth="9.00390625" defaultRowHeight="12.75"/>
  <cols>
    <col min="1" max="1" width="5.875" style="1" customWidth="1"/>
    <col min="2" max="2" width="81.25390625" style="1" customWidth="1"/>
    <col min="3" max="3" width="12.75390625" style="1" customWidth="1"/>
    <col min="4" max="4" width="16.125" style="1" customWidth="1"/>
    <col min="5" max="5" width="33.375" style="15" customWidth="1"/>
    <col min="6" max="6" width="33.375" style="1" customWidth="1"/>
    <col min="7" max="8" width="30.75390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DFZP-AB-271-239/2017</v>
      </c>
      <c r="H1" s="22" t="s">
        <v>54</v>
      </c>
      <c r="I1" s="22"/>
      <c r="J1" s="22"/>
      <c r="K1" s="22"/>
      <c r="L1" s="22"/>
      <c r="M1" s="22"/>
      <c r="N1" s="22"/>
      <c r="S1" s="2"/>
      <c r="T1" s="2"/>
    </row>
    <row r="2" spans="7:9" ht="15">
      <c r="G2" s="74"/>
      <c r="H2" s="74"/>
      <c r="I2" s="74"/>
    </row>
    <row r="4" spans="2:20" ht="15">
      <c r="B4" s="4" t="s">
        <v>14</v>
      </c>
      <c r="C4" s="5">
        <v>7</v>
      </c>
      <c r="D4" s="6"/>
      <c r="E4" s="11"/>
      <c r="F4" s="9"/>
      <c r="G4" s="8" t="s">
        <v>18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27" customFormat="1" ht="15">
      <c r="A9" s="23"/>
      <c r="B9" s="23"/>
      <c r="C9" s="24"/>
      <c r="D9" s="25"/>
      <c r="E9" s="26" t="s">
        <v>1</v>
      </c>
      <c r="F9" s="83">
        <f>SUM(H14:H14)</f>
        <v>0</v>
      </c>
      <c r="G9" s="84"/>
    </row>
    <row r="10" spans="1:7" s="27" customFormat="1" ht="15">
      <c r="A10" s="23"/>
      <c r="C10" s="24"/>
      <c r="D10" s="25"/>
      <c r="E10" s="28"/>
      <c r="F10" s="28"/>
      <c r="G10" s="28"/>
    </row>
    <row r="11" spans="1:7" s="27" customFormat="1" ht="15">
      <c r="A11" s="23"/>
      <c r="B11" s="29" t="s">
        <v>15</v>
      </c>
      <c r="C11" s="30"/>
      <c r="D11" s="30"/>
      <c r="E11" s="30"/>
      <c r="F11" s="30"/>
      <c r="G11" s="30"/>
    </row>
    <row r="12" spans="2:4" s="27" customFormat="1" ht="15">
      <c r="B12" s="23"/>
      <c r="C12" s="31"/>
      <c r="D12" s="32"/>
    </row>
    <row r="13" spans="1:8" s="36" customFormat="1" ht="15">
      <c r="A13" s="33" t="s">
        <v>38</v>
      </c>
      <c r="B13" s="33" t="s">
        <v>59</v>
      </c>
      <c r="C13" s="34" t="s">
        <v>0</v>
      </c>
      <c r="D13" s="35"/>
      <c r="E13" s="33" t="s">
        <v>60</v>
      </c>
      <c r="F13" s="33" t="s">
        <v>58</v>
      </c>
      <c r="G13" s="33" t="s">
        <v>61</v>
      </c>
      <c r="H13" s="33" t="s">
        <v>16</v>
      </c>
    </row>
    <row r="14" spans="1:11" s="27" customFormat="1" ht="164.25" customHeight="1">
      <c r="A14" s="37" t="s">
        <v>2</v>
      </c>
      <c r="B14" s="38" t="s">
        <v>71</v>
      </c>
      <c r="C14" s="39">
        <v>10</v>
      </c>
      <c r="D14" s="35" t="s">
        <v>62</v>
      </c>
      <c r="E14" s="40"/>
      <c r="F14" s="40"/>
      <c r="G14" s="40"/>
      <c r="H14" s="41">
        <f>ROUND((ROUND(C14,2)*ROUND(G14,2)),2)</f>
        <v>0</v>
      </c>
      <c r="K14" s="42"/>
    </row>
    <row r="15" spans="3:11" s="27" customFormat="1" ht="15">
      <c r="C15" s="31"/>
      <c r="D15" s="43"/>
      <c r="K15" s="42"/>
    </row>
    <row r="16" spans="3:11" s="27" customFormat="1" ht="15">
      <c r="C16" s="31"/>
      <c r="D16" s="43"/>
      <c r="K16" s="42"/>
    </row>
    <row r="17" spans="3:11" s="27" customFormat="1" ht="15">
      <c r="C17" s="31"/>
      <c r="D17" s="43"/>
      <c r="K17" s="42"/>
    </row>
  </sheetData>
  <sheetProtection/>
  <mergeCells count="2">
    <mergeCell ref="G2:I2"/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="84" zoomScaleNormal="84" zoomScalePageLayoutView="80" workbookViewId="0" topLeftCell="A1">
      <selection activeCell="B15" sqref="B15"/>
    </sheetView>
  </sheetViews>
  <sheetFormatPr defaultColWidth="9.00390625" defaultRowHeight="12.75"/>
  <cols>
    <col min="1" max="1" width="5.875" style="1" customWidth="1"/>
    <col min="2" max="2" width="81.25390625" style="1" customWidth="1"/>
    <col min="3" max="3" width="12.75390625" style="1" customWidth="1"/>
    <col min="4" max="4" width="16.125" style="1" customWidth="1"/>
    <col min="5" max="5" width="33.375" style="15" customWidth="1"/>
    <col min="6" max="6" width="33.375" style="1" customWidth="1"/>
    <col min="7" max="8" width="30.75390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DFZP-AB-271-239/2017</v>
      </c>
      <c r="H1" s="22" t="s">
        <v>54</v>
      </c>
      <c r="I1" s="22"/>
      <c r="J1" s="22"/>
      <c r="K1" s="22"/>
      <c r="L1" s="22"/>
      <c r="M1" s="22"/>
      <c r="N1" s="22"/>
      <c r="S1" s="2"/>
      <c r="T1" s="2"/>
    </row>
    <row r="2" spans="7:9" ht="15">
      <c r="G2" s="74"/>
      <c r="H2" s="74"/>
      <c r="I2" s="74"/>
    </row>
    <row r="4" spans="2:20" ht="15">
      <c r="B4" s="4" t="s">
        <v>14</v>
      </c>
      <c r="C4" s="5">
        <v>8</v>
      </c>
      <c r="D4" s="6"/>
      <c r="E4" s="11"/>
      <c r="F4" s="9"/>
      <c r="G4" s="8" t="s">
        <v>18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27" customFormat="1" ht="15">
      <c r="A9" s="23"/>
      <c r="B9" s="23"/>
      <c r="C9" s="24"/>
      <c r="D9" s="25"/>
      <c r="E9" s="26" t="s">
        <v>1</v>
      </c>
      <c r="F9" s="83" t="e">
        <f>SUM(#REF!)</f>
        <v>#REF!</v>
      </c>
      <c r="G9" s="84"/>
    </row>
    <row r="10" spans="1:7" s="27" customFormat="1" ht="15">
      <c r="A10" s="23"/>
      <c r="C10" s="24"/>
      <c r="D10" s="25"/>
      <c r="E10" s="28"/>
      <c r="F10" s="28"/>
      <c r="G10" s="28"/>
    </row>
    <row r="11" spans="1:7" s="27" customFormat="1" ht="15">
      <c r="A11" s="23"/>
      <c r="B11" s="29" t="s">
        <v>15</v>
      </c>
      <c r="C11" s="30"/>
      <c r="D11" s="30"/>
      <c r="E11" s="30"/>
      <c r="F11" s="30"/>
      <c r="G11" s="30"/>
    </row>
    <row r="12" spans="2:4" s="27" customFormat="1" ht="15">
      <c r="B12" s="23"/>
      <c r="C12" s="31"/>
      <c r="D12" s="32"/>
    </row>
    <row r="13" spans="1:8" s="36" customFormat="1" ht="15">
      <c r="A13" s="33" t="s">
        <v>38</v>
      </c>
      <c r="B13" s="33" t="s">
        <v>59</v>
      </c>
      <c r="C13" s="34" t="s">
        <v>0</v>
      </c>
      <c r="D13" s="35"/>
      <c r="E13" s="33" t="s">
        <v>60</v>
      </c>
      <c r="F13" s="33" t="s">
        <v>58</v>
      </c>
      <c r="G13" s="33" t="s">
        <v>61</v>
      </c>
      <c r="H13" s="33" t="s">
        <v>16</v>
      </c>
    </row>
    <row r="14" spans="1:11" s="27" customFormat="1" ht="164.25" customHeight="1">
      <c r="A14" s="37" t="s">
        <v>2</v>
      </c>
      <c r="B14" s="38" t="s">
        <v>66</v>
      </c>
      <c r="C14" s="39">
        <v>10</v>
      </c>
      <c r="D14" s="35" t="s">
        <v>62</v>
      </c>
      <c r="E14" s="40"/>
      <c r="F14" s="40"/>
      <c r="G14" s="40"/>
      <c r="H14" s="41">
        <f>ROUND((ROUND(C14,2)*ROUND(G14,2)),2)</f>
        <v>0</v>
      </c>
      <c r="K14" s="42"/>
    </row>
  </sheetData>
  <sheetProtection/>
  <mergeCells count="2">
    <mergeCell ref="G2:I2"/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Bęben</cp:lastModifiedBy>
  <cp:lastPrinted>2017-01-09T09:19:33Z</cp:lastPrinted>
  <dcterms:created xsi:type="dcterms:W3CDTF">2003-05-16T10:10:29Z</dcterms:created>
  <dcterms:modified xsi:type="dcterms:W3CDTF">2018-02-22T09:37:10Z</dcterms:modified>
  <cp:category/>
  <cp:version/>
  <cp:contentType/>
  <cp:contentStatus/>
</cp:coreProperties>
</file>