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0730" windowHeight="11640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definedNames>
    <definedName name="_xlnm.Print_Area" localSheetId="1">'część (1)'!$A$1:$N$13</definedName>
    <definedName name="_xlnm.Print_Area" localSheetId="2">'część (2)'!$A$1:$N$15</definedName>
    <definedName name="_xlnm.Print_Area" localSheetId="3">'część (3)'!$A$1:$N$13</definedName>
    <definedName name="_xlnm.Print_Area" localSheetId="4">'część (4)'!$A$1:$N$14</definedName>
    <definedName name="_xlnm.Print_Area" localSheetId="5">'część (5)'!$A$1:$N$14</definedName>
    <definedName name="_xlnm.Print_Area" localSheetId="6">'część (6)'!$A$1:$N$16</definedName>
    <definedName name="_xlnm.Print_Area" localSheetId="7">'część (7)'!$A$1:$N$13</definedName>
    <definedName name="_xlnm.Print_Area" localSheetId="0">'formularz oferty'!$A$1:$E$63</definedName>
  </definedNames>
  <calcPr fullCalcOnLoad="1"/>
</workbook>
</file>

<file path=xl/sharedStrings.xml><?xml version="1.0" encoding="utf-8"?>
<sst xmlns="http://schemas.openxmlformats.org/spreadsheetml/2006/main" count="240" uniqueCount="111">
  <si>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</si>
  <si>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</si>
  <si>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</si>
  <si>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</si>
  <si>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</si>
  <si>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</si>
  <si>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</si>
  <si>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</si>
  <si>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</si>
  <si>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</si>
  <si>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</si>
  <si>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</si>
  <si>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</si>
  <si>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</si>
  <si>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</si>
  <si>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</si>
  <si>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</si>
  <si>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</si>
  <si>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</si>
  <si>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</si>
  <si>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</si>
  <si>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</si>
  <si>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</si>
  <si>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</si>
  <si>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</si>
  <si>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</si>
  <si>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</si>
  <si>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</si>
  <si>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</si>
  <si>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</si>
  <si>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</si>
  <si>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</si>
  <si>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</si>
  <si>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</si>
  <si>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</si>
  <si>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</si>
  <si>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</si>
  <si>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</si>
  <si>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</si>
  <si>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</si>
  <si>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</si>
  <si>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</si>
  <si>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</si>
  <si>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</si>
  <si>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</si>
  <si>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</si>
  <si>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</si>
  <si>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</si>
  <si>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</si>
  <si>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</si>
  <si>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</si>
  <si>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</si>
  <si>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</si>
  <si>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</si>
  <si>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</si>
  <si>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</si>
  <si>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</si>
  <si>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</si>
  <si>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</si>
  <si>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</si>
  <si>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</si>
  <si>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</si>
  <si>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</si>
  <si>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</si>
  <si>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Nazwa handlowa:
Dawka:
Postać/ Opakowanie:
</t>
  </si>
  <si>
    <t xml:space="preserve">
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</si>
  <si>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</si>
  <si>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</si>
  <si>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11.</t>
  </si>
  <si>
    <t>12.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</si>
  <si>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(niepotrzebne skreślić)</t>
    </r>
    <r>
      <rPr>
        <sz val="11"/>
        <rFont val="Garamond"/>
        <family val="1"/>
      </rPr>
      <t>.</t>
    </r>
  </si>
  <si>
    <t>Dostawa różych produktów do Apteki Szpitala Uniwersyteckiego w Krakowie.</t>
  </si>
  <si>
    <t>DFP.271.6.2019.AG</t>
  </si>
  <si>
    <t>1000 mg</t>
  </si>
  <si>
    <t>2000 mg</t>
  </si>
  <si>
    <t xml:space="preserve">* wymagany jeden podmiot odpowiedzialny
</t>
  </si>
  <si>
    <t>proszek do sporządzania roztworu do wstrzykiwań, fiol.</t>
  </si>
  <si>
    <t>proszek do sporządzania roztworu do infuzji, fiol.</t>
  </si>
  <si>
    <t>Sugammadex</t>
  </si>
  <si>
    <t xml:space="preserve">0,2 g/2 ml </t>
  </si>
  <si>
    <t xml:space="preserve"> roztwór do wstrzykiwań, fiol.                                  </t>
  </si>
  <si>
    <t>min 10 mld CFU pałeczek Lactobacillus Rhamnosus</t>
  </si>
  <si>
    <t>kapsułki twarde</t>
  </si>
  <si>
    <t>50 mg/ml, 20ml</t>
  </si>
  <si>
    <t>Cefotaximum*</t>
  </si>
  <si>
    <t>Lactobacillus Rhamnosus</t>
  </si>
  <si>
    <t>Tropicamidum +
Phenylephrini
hydrochloridum +
Lidocaini hydrochloridum</t>
  </si>
  <si>
    <t>(0,2 mg +
3,1 mg + 10
mg)/ml; 0,6 ml</t>
  </si>
  <si>
    <t>roztwór do
wstrzykiwań</t>
  </si>
  <si>
    <t>Nadroparinum calcicum</t>
  </si>
  <si>
    <t>mini spike ^</t>
  </si>
  <si>
    <t>strzykawka + igła 25 g ^</t>
  </si>
  <si>
    <t>Aplikator do przygotowywania i pobierania leków typu Mini-Spike Plus V</t>
  </si>
  <si>
    <t>Strzyk. precyzyjnych 1 ml x 100 szt</t>
  </si>
  <si>
    <t>roztwór do wstrzykiwań 
5 ml x 10 fiol.</t>
  </si>
  <si>
    <t xml:space="preserve">Dieta kompletna pod względem odżywczym, wysokobiałkowa, oparta na białku serwatkowym, niskowęglowodanowa.  Zawiera witaminy, składniki mineralne, L-karnitynę, taurynę. Przeznaczona do podawania dojelitowego.  Produkt bezglutenowy. </t>
  </si>
  <si>
    <t xml:space="preserve"> w 100 ml płynu: tłuszcz - 3,7 g, w tym: nasycone kwasy tłuszczowe - 2,2 g; MCT - 1,8 g; jednonienasycone kwasy tłuszczowe - 0,58 g; wielonienasycone kwasy tłuszczowe - 0,49 g; węglowodany - 7,3 g; błonnik - 0 g; białko - 9,3 g; 420 kJ  (100 kcal),  278 mOsm/l</t>
  </si>
  <si>
    <t>500 ml, butelka</t>
  </si>
  <si>
    <t xml:space="preserve">roztwór do
wstrzykiwań, fiol.                               </t>
  </si>
  <si>
    <t>Oświadczamy, że zamówienie będziemy wykonywać do czasu wyczerpania kwoty wynagrodzenia umownego, określonego w załączniku nr 1a do specyfikacji, nie dłużej jednak niż przez 5 miesięcy od dnia zawarcia umowy.</t>
  </si>
  <si>
    <t>Oświadczamy, że oferowane przez nas w części: 1-5, 6 (poz. 1),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</si>
  <si>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w części: w części 6 (poz. 1-2),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</si>
  <si>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 7 dietetyczne środki spożywcze specjalnego przeznaczenia medycznego   są dopuszczone do obrotu na zasadach określonych w ustawie o bezpieczeństwie żywności i żywienia.  (dotyczy wykonawców oferujących dietetyczne środki spożywcze specjalnego przeznaczenia medycznego).</t>
  </si>
  <si>
    <t>opakowań</t>
  </si>
  <si>
    <t>Kod EAN - jeżeli posiada</t>
  </si>
  <si>
    <t>Kod EAN
( poz 2,3 - jeżeli posiada)</t>
  </si>
  <si>
    <t>Oferujemy wykonanie przedmiotu zamówienia w pełnym zakresie określonym dla danej częsci zamówienia za cenę:</t>
  </si>
  <si>
    <t>9500 j.m. AXa/ml (47500 j.m. AXa/5 ml)</t>
  </si>
  <si>
    <t xml:space="preserve">^ wyroby medyczne kompatybilne do przygotowania podania leku z poz. 1 </t>
  </si>
  <si>
    <t>* wykaz C Obwieszczenia MZ aktualny na dzień składania oferty</t>
  </si>
  <si>
    <t xml:space="preserve">Cytarabinum*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</si>
</sst>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i/>
      <sz val="11"/>
      <color indexed="8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Garamond"/>
      <family val="1"/>
    </font>
    <font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3" fontId="5" fillId="0" borderId="14" xfId="42" applyNumberFormat="1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4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5" fontId="5" fillId="0" borderId="10" xfId="44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175" fontId="5" fillId="0" borderId="15" xfId="42" applyNumberFormat="1" applyFont="1" applyFill="1" applyBorder="1" applyAlignment="1">
      <alignment horizontal="left" vertical="top" wrapText="1"/>
    </xf>
    <xf numFmtId="175" fontId="5" fillId="0" borderId="10" xfId="42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7" fillId="0" borderId="15" xfId="0" applyFont="1" applyFill="1" applyBorder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4"/>
  <sheetViews>
    <sheetView showGridLines="0" zoomScaleSheetLayoutView="85" zoomScalePageLayoutView="115" workbookViewId="0" topLeftCell="A6">
      <selection activeCell="B13" sqref="E13"/>
    </sheetView>
  </sheetViews>
  <sheetFormatPr defaultColWidth="9.00390625" defaultRowHeight="12.75"/>
  <cols>
    <col min="1" max="1" width="9.125" style="3" customWidth="1"/>
    <col min="2" max="2" width="6.125" style="3" customWidth="1"/>
    <col min="3" max="4" width="30.00390625" style="3" customWidth="1"/>
    <col min="5" max="5" width="41.625" style="6" customWidth="1"/>
    <col min="6" max="9" width="9.125" style="3" customWidth="1"/>
    <col min="10" max="10" width="51.75390625" style="3" customWidth="1"/>
    <col min="11" max="12" width="16.125" style="3" customWidth="1"/>
    <col min="13" max="16384" width="9.125" style="3" customWidth="1"/>
  </cols>
  <sheetData>
    <row r="1" ht="15">
      <c r="E1" s="4" t="s">
        <v>54</v>
      </c>
    </row>
    <row r="2" spans="3:5" ht="15">
      <c r="C2" s="5"/>
      <c r="D2" s="5" t="s">
        <v>52</v>
      </c>
      <c r="E2" s="5"/>
    </row>
    <row r="4" spans="3:4" ht="15">
      <c r="C4" s="3" t="s">
        <v>44</v>
      </c>
      <c r="D4" s="3" t="s">
        <v>72</v>
      </c>
    </row>
    <row r="6" spans="3:5" ht="18" customHeight="1">
      <c r="C6" s="3" t="s">
        <v>43</v>
      </c>
      <c r="D6" s="63" t="s">
        <v>71</v>
      </c>
      <c r="E6" s="63"/>
    </row>
    <row r="8" spans="3:5" ht="15">
      <c r="C8" s="7" t="s">
        <v>38</v>
      </c>
      <c r="D8" s="66"/>
      <c r="E8" s="57"/>
    </row>
    <row r="9" spans="3:5" ht="15">
      <c r="C9" s="7" t="s">
        <v>45</v>
      </c>
      <c r="D9" s="69"/>
      <c r="E9" s="70"/>
    </row>
    <row r="10" spans="3:5" ht="15">
      <c r="C10" s="7" t="s">
        <v>37</v>
      </c>
      <c r="D10" s="64"/>
      <c r="E10" s="65"/>
    </row>
    <row r="11" spans="3:5" ht="15">
      <c r="C11" s="7" t="s">
        <v>46</v>
      </c>
      <c r="D11" s="64"/>
      <c r="E11" s="65"/>
    </row>
    <row r="12" spans="3:5" ht="15">
      <c r="C12" s="7" t="s">
        <v>47</v>
      </c>
      <c r="D12" s="64"/>
      <c r="E12" s="65"/>
    </row>
    <row r="13" spans="3:5" ht="15">
      <c r="C13" s="7" t="s">
        <v>48</v>
      </c>
      <c r="D13" s="64"/>
      <c r="E13" s="65"/>
    </row>
    <row r="14" spans="3:5" ht="15">
      <c r="C14" s="7" t="s">
        <v>49</v>
      </c>
      <c r="D14" s="64"/>
      <c r="E14" s="65"/>
    </row>
    <row r="15" spans="3:5" ht="15">
      <c r="C15" s="7" t="s">
        <v>50</v>
      </c>
      <c r="D15" s="64"/>
      <c r="E15" s="65"/>
    </row>
    <row r="16" spans="3:5" ht="15">
      <c r="C16" s="7" t="s">
        <v>51</v>
      </c>
      <c r="D16" s="64"/>
      <c r="E16" s="65"/>
    </row>
    <row r="17" spans="4:5" ht="15">
      <c r="D17" s="9"/>
      <c r="E17" s="10"/>
    </row>
    <row r="18" spans="3:5" ht="37.5" customHeight="1">
      <c r="C18" s="72" t="s">
        <v>106</v>
      </c>
      <c r="D18" s="72"/>
      <c r="E18" s="72"/>
    </row>
    <row r="19" spans="4:5" ht="15">
      <c r="D19" s="11"/>
      <c r="E19" s="12"/>
    </row>
    <row r="20" spans="3:5" ht="21" customHeight="1">
      <c r="C20" s="1" t="s">
        <v>17</v>
      </c>
      <c r="D20" s="13" t="s">
        <v>0</v>
      </c>
      <c r="E20" s="9"/>
    </row>
    <row r="21" spans="3:5" ht="15">
      <c r="C21" s="7" t="s">
        <v>24</v>
      </c>
      <c r="D21" s="14">
        <f>'część (1)'!H$6</f>
        <v>0</v>
      </c>
      <c r="E21" s="15"/>
    </row>
    <row r="22" spans="3:5" ht="15">
      <c r="C22" s="7" t="s">
        <v>25</v>
      </c>
      <c r="D22" s="14">
        <f>'część (2)'!H$6</f>
        <v>0</v>
      </c>
      <c r="E22" s="15"/>
    </row>
    <row r="23" spans="3:5" ht="15">
      <c r="C23" s="7" t="s">
        <v>26</v>
      </c>
      <c r="D23" s="14">
        <f>'część (3)'!H$6</f>
        <v>0</v>
      </c>
      <c r="E23" s="15"/>
    </row>
    <row r="24" spans="3:5" ht="15">
      <c r="C24" s="7" t="s">
        <v>27</v>
      </c>
      <c r="D24" s="14">
        <f>'część (4)'!H$6</f>
        <v>0</v>
      </c>
      <c r="E24" s="15"/>
    </row>
    <row r="25" spans="3:5" ht="15">
      <c r="C25" s="7" t="s">
        <v>28</v>
      </c>
      <c r="D25" s="14">
        <f>'część (5)'!H$6</f>
        <v>0</v>
      </c>
      <c r="E25" s="15"/>
    </row>
    <row r="26" spans="3:5" ht="15">
      <c r="C26" s="7" t="s">
        <v>29</v>
      </c>
      <c r="D26" s="14">
        <f>'część (6)'!H$6</f>
        <v>0</v>
      </c>
      <c r="E26" s="15"/>
    </row>
    <row r="27" spans="3:5" ht="15">
      <c r="C27" s="7" t="s">
        <v>30</v>
      </c>
      <c r="D27" s="14">
        <f>'część (7)'!H$6</f>
        <v>0</v>
      </c>
      <c r="E27" s="15"/>
    </row>
    <row r="28" spans="4:5" ht="15" hidden="1">
      <c r="D28" s="14">
        <f>'część (6)'!H$6</f>
        <v>0</v>
      </c>
      <c r="E28" s="15"/>
    </row>
    <row r="29" spans="4:5" ht="15" hidden="1">
      <c r="D29" s="14">
        <f>'część (6)'!H$6</f>
        <v>0</v>
      </c>
      <c r="E29" s="15"/>
    </row>
    <row r="30" spans="4:5" ht="2.25" customHeight="1" hidden="1">
      <c r="D30" s="14">
        <f>'część (6)'!H$6</f>
        <v>0</v>
      </c>
      <c r="E30" s="15"/>
    </row>
    <row r="31" spans="4:5" ht="2.25" customHeight="1" hidden="1">
      <c r="D31" s="14">
        <f>'część (6)'!H$6</f>
        <v>0</v>
      </c>
      <c r="E31" s="15"/>
    </row>
    <row r="32" spans="4:5" ht="0.75" customHeight="1" hidden="1">
      <c r="D32" s="14">
        <f>'część (6)'!H$6</f>
        <v>0</v>
      </c>
      <c r="E32" s="15"/>
    </row>
    <row r="33" spans="4:5" ht="15" hidden="1">
      <c r="D33" s="14">
        <f>'część (6)'!H$6</f>
        <v>0</v>
      </c>
      <c r="E33" s="15"/>
    </row>
    <row r="34" spans="4:5" ht="14.25" customHeight="1">
      <c r="D34" s="16"/>
      <c r="E34" s="15"/>
    </row>
    <row r="35" spans="2:5" ht="21" customHeight="1">
      <c r="B35" s="3" t="s">
        <v>1</v>
      </c>
      <c r="C35" s="68" t="s">
        <v>66</v>
      </c>
      <c r="D35" s="68"/>
      <c r="E35" s="68"/>
    </row>
    <row r="36" spans="2:5" ht="84.75" customHeight="1">
      <c r="B36" s="3" t="s">
        <v>2</v>
      </c>
      <c r="C36" s="71" t="s">
        <v>67</v>
      </c>
      <c r="D36" s="71"/>
      <c r="E36" s="71"/>
    </row>
    <row r="37" spans="2:5" ht="41.25" customHeight="1">
      <c r="B37" s="3" t="s">
        <v>3</v>
      </c>
      <c r="C37" s="67" t="s">
        <v>99</v>
      </c>
      <c r="D37" s="67"/>
      <c r="E37" s="67"/>
    </row>
    <row r="38" spans="2:5" s="17" customFormat="1" ht="72.75" customHeight="1">
      <c r="B38" s="17" t="s">
        <v>4</v>
      </c>
      <c r="C38" s="63" t="s">
        <v>100</v>
      </c>
      <c r="D38" s="63"/>
      <c r="E38" s="63"/>
    </row>
    <row r="39" spans="2:5" s="17" customFormat="1" ht="66" customHeight="1">
      <c r="B39" s="17" t="s">
        <v>34</v>
      </c>
      <c r="C39" s="63" t="s">
        <v>101</v>
      </c>
      <c r="D39" s="63"/>
      <c r="E39" s="63"/>
    </row>
    <row r="40" spans="2:5" s="17" customFormat="1" ht="51" customHeight="1">
      <c r="B40" s="17" t="s">
        <v>41</v>
      </c>
      <c r="C40" s="63" t="s">
        <v>102</v>
      </c>
      <c r="D40" s="63"/>
      <c r="E40" s="63"/>
    </row>
    <row r="41" spans="2:5" s="17" customFormat="1" ht="20.25" customHeight="1">
      <c r="B41" s="17" t="s">
        <v>5</v>
      </c>
      <c r="C41" s="63" t="s">
        <v>70</v>
      </c>
      <c r="D41" s="63"/>
      <c r="E41" s="63"/>
    </row>
    <row r="42" spans="2:5" ht="36" customHeight="1">
      <c r="B42" s="17" t="s">
        <v>6</v>
      </c>
      <c r="C42" s="63" t="s">
        <v>22</v>
      </c>
      <c r="D42" s="63"/>
      <c r="E42" s="63"/>
    </row>
    <row r="43" spans="2:5" ht="23.25" customHeight="1">
      <c r="B43" s="17" t="s">
        <v>19</v>
      </c>
      <c r="C43" s="73" t="s">
        <v>35</v>
      </c>
      <c r="D43" s="73"/>
      <c r="E43" s="73"/>
    </row>
    <row r="44" spans="2:5" ht="39" customHeight="1">
      <c r="B44" s="17" t="s">
        <v>40</v>
      </c>
      <c r="C44" s="63" t="s">
        <v>36</v>
      </c>
      <c r="D44" s="63"/>
      <c r="E44" s="63"/>
    </row>
    <row r="45" spans="2:5" ht="33.75" customHeight="1">
      <c r="B45" s="17" t="s">
        <v>68</v>
      </c>
      <c r="C45" s="63" t="s">
        <v>60</v>
      </c>
      <c r="D45" s="63"/>
      <c r="E45" s="63"/>
    </row>
    <row r="46" spans="3:5" ht="33.75" customHeight="1">
      <c r="C46" s="63" t="s">
        <v>58</v>
      </c>
      <c r="D46" s="63"/>
      <c r="E46" s="63"/>
    </row>
    <row r="47" spans="3:5" ht="30" customHeight="1">
      <c r="C47" s="74" t="s">
        <v>59</v>
      </c>
      <c r="D47" s="74"/>
      <c r="E47" s="74"/>
    </row>
    <row r="48" spans="2:5" ht="18" customHeight="1">
      <c r="B48" s="3" t="s">
        <v>69</v>
      </c>
      <c r="C48" s="18" t="s">
        <v>7</v>
      </c>
      <c r="D48" s="11"/>
      <c r="E48" s="3"/>
    </row>
    <row r="49" spans="2:5" ht="18" customHeight="1">
      <c r="B49" s="19"/>
      <c r="C49" s="60" t="s">
        <v>20</v>
      </c>
      <c r="D49" s="61"/>
      <c r="E49" s="62"/>
    </row>
    <row r="50" spans="3:5" ht="18" customHeight="1">
      <c r="C50" s="60" t="s">
        <v>8</v>
      </c>
      <c r="D50" s="62"/>
      <c r="E50" s="7"/>
    </row>
    <row r="51" spans="3:5" ht="18" customHeight="1">
      <c r="C51" s="58"/>
      <c r="D51" s="59"/>
      <c r="E51" s="7"/>
    </row>
    <row r="52" spans="3:5" ht="18" customHeight="1">
      <c r="C52" s="58"/>
      <c r="D52" s="59"/>
      <c r="E52" s="7"/>
    </row>
    <row r="53" spans="3:5" ht="18" customHeight="1">
      <c r="C53" s="58"/>
      <c r="D53" s="59"/>
      <c r="E53" s="7"/>
    </row>
    <row r="54" spans="3:5" ht="18" customHeight="1">
      <c r="C54" s="21" t="s">
        <v>10</v>
      </c>
      <c r="D54" s="21"/>
      <c r="E54" s="4"/>
    </row>
    <row r="55" spans="3:5" ht="18" customHeight="1">
      <c r="C55" s="60" t="s">
        <v>21</v>
      </c>
      <c r="D55" s="61"/>
      <c r="E55" s="62"/>
    </row>
    <row r="56" spans="3:5" ht="18" customHeight="1">
      <c r="C56" s="22" t="s">
        <v>8</v>
      </c>
      <c r="D56" s="20" t="s">
        <v>9</v>
      </c>
      <c r="E56" s="23" t="s">
        <v>11</v>
      </c>
    </row>
    <row r="57" spans="3:5" ht="18" customHeight="1">
      <c r="C57" s="24"/>
      <c r="D57" s="20"/>
      <c r="E57" s="25"/>
    </row>
    <row r="58" spans="3:5" ht="18" customHeight="1">
      <c r="C58" s="24"/>
      <c r="D58" s="20"/>
      <c r="E58" s="25"/>
    </row>
    <row r="59" spans="3:5" ht="18" customHeight="1">
      <c r="C59" s="21"/>
      <c r="D59" s="21"/>
      <c r="E59" s="4"/>
    </row>
    <row r="60" spans="3:5" ht="18" customHeight="1">
      <c r="C60" s="60" t="s">
        <v>23</v>
      </c>
      <c r="D60" s="61"/>
      <c r="E60" s="62"/>
    </row>
    <row r="61" spans="3:5" ht="18" customHeight="1">
      <c r="C61" s="60" t="s">
        <v>12</v>
      </c>
      <c r="D61" s="62"/>
      <c r="E61" s="7"/>
    </row>
    <row r="62" spans="3:5" ht="18" customHeight="1">
      <c r="C62" s="57"/>
      <c r="D62" s="57"/>
      <c r="E62" s="7"/>
    </row>
    <row r="63" spans="3:5" ht="21" customHeight="1">
      <c r="C63" s="2"/>
      <c r="D63" s="26"/>
      <c r="E63" s="26"/>
    </row>
    <row r="64" ht="15">
      <c r="C64" s="17"/>
    </row>
  </sheetData>
  <sheetProtection/>
  <mergeCells count="33">
    <mergeCell ref="C50:D50"/>
    <mergeCell ref="C44:E44"/>
    <mergeCell ref="C43:E43"/>
    <mergeCell ref="C46:E46"/>
    <mergeCell ref="C45:E45"/>
    <mergeCell ref="C40:E40"/>
    <mergeCell ref="C41:E41"/>
    <mergeCell ref="C42:E42"/>
    <mergeCell ref="C49:E49"/>
    <mergeCell ref="C47:E47"/>
    <mergeCell ref="D15:E15"/>
    <mergeCell ref="D9:E9"/>
    <mergeCell ref="D10:E10"/>
    <mergeCell ref="D12:E12"/>
    <mergeCell ref="C36:E36"/>
    <mergeCell ref="C18:E18"/>
    <mergeCell ref="D6:E6"/>
    <mergeCell ref="D13:E13"/>
    <mergeCell ref="C39:E39"/>
    <mergeCell ref="D11:E11"/>
    <mergeCell ref="D14:E14"/>
    <mergeCell ref="D8:E8"/>
    <mergeCell ref="C37:E37"/>
    <mergeCell ref="C35:E35"/>
    <mergeCell ref="C38:E38"/>
    <mergeCell ref="D16:E16"/>
    <mergeCell ref="C62:D62"/>
    <mergeCell ref="C51:D51"/>
    <mergeCell ref="C52:D52"/>
    <mergeCell ref="C53:D53"/>
    <mergeCell ref="C55:E55"/>
    <mergeCell ref="C61:D61"/>
    <mergeCell ref="C60:E6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1"/>
  <sheetViews>
    <sheetView showGridLines="0" tabSelected="1" zoomScaleSheetLayoutView="80" zoomScalePageLayoutView="80" workbookViewId="0" topLeftCell="A6">
      <selection activeCell="B12" sqref="B12:D12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7.62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29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27" t="str">
        <f>'formularz oferty'!D4</f>
        <v>DFP.271.6.2019.AG</v>
      </c>
      <c r="M1" s="75" t="s">
        <v>55</v>
      </c>
      <c r="N1" s="75"/>
      <c r="S1" s="27"/>
      <c r="T1" s="27"/>
    </row>
    <row r="2" spans="7:14" ht="15">
      <c r="G2" s="76"/>
      <c r="H2" s="76"/>
      <c r="I2" s="76"/>
      <c r="M2" s="75" t="s">
        <v>62</v>
      </c>
      <c r="N2" s="75"/>
    </row>
    <row r="3" ht="15">
      <c r="N3" s="28"/>
    </row>
    <row r="4" spans="2:17" ht="15">
      <c r="B4" s="18" t="s">
        <v>13</v>
      </c>
      <c r="C4" s="1">
        <v>1</v>
      </c>
      <c r="D4" s="9"/>
      <c r="E4" s="6"/>
      <c r="F4" s="3"/>
      <c r="G4" s="30" t="s">
        <v>18</v>
      </c>
      <c r="H4" s="3"/>
      <c r="I4" s="9"/>
      <c r="J4" s="3"/>
      <c r="K4" s="3"/>
      <c r="L4" s="3"/>
      <c r="M4" s="3"/>
      <c r="N4" s="3"/>
      <c r="Q4" s="11"/>
    </row>
    <row r="5" spans="2:17" ht="15">
      <c r="B5" s="18"/>
      <c r="C5" s="9"/>
      <c r="D5" s="9"/>
      <c r="E5" s="6"/>
      <c r="F5" s="3"/>
      <c r="G5" s="30"/>
      <c r="H5" s="3"/>
      <c r="I5" s="9"/>
      <c r="J5" s="3"/>
      <c r="K5" s="3"/>
      <c r="L5" s="3"/>
      <c r="M5" s="3"/>
      <c r="N5" s="3"/>
      <c r="Q5" s="11"/>
    </row>
    <row r="6" spans="1:17" ht="15">
      <c r="A6" s="18"/>
      <c r="B6" s="18"/>
      <c r="C6" s="31"/>
      <c r="D6" s="31"/>
      <c r="E6" s="6"/>
      <c r="F6" s="3"/>
      <c r="G6" s="8" t="s">
        <v>0</v>
      </c>
      <c r="H6" s="77">
        <f>SUM(N11:N11)</f>
        <v>0</v>
      </c>
      <c r="I6" s="78"/>
      <c r="Q6" s="11"/>
    </row>
    <row r="7" spans="1:17" ht="15">
      <c r="A7" s="18"/>
      <c r="C7" s="3"/>
      <c r="D7" s="3"/>
      <c r="E7" s="6"/>
      <c r="F7" s="3"/>
      <c r="G7" s="3"/>
      <c r="H7" s="3"/>
      <c r="I7" s="3"/>
      <c r="J7" s="3"/>
      <c r="K7" s="3"/>
      <c r="L7" s="3"/>
      <c r="Q7" s="11"/>
    </row>
    <row r="8" spans="1:17" ht="15">
      <c r="A8" s="18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Q8" s="11"/>
    </row>
    <row r="9" spans="2:17" ht="15">
      <c r="B9" s="18"/>
      <c r="Q9" s="11"/>
    </row>
    <row r="10" spans="1:14" s="18" customFormat="1" ht="73.5" customHeight="1">
      <c r="A10" s="1" t="s">
        <v>39</v>
      </c>
      <c r="B10" s="1" t="s">
        <v>14</v>
      </c>
      <c r="C10" s="1" t="s">
        <v>15</v>
      </c>
      <c r="D10" s="1" t="s">
        <v>63</v>
      </c>
      <c r="E10" s="34" t="s">
        <v>61</v>
      </c>
      <c r="F10" s="35"/>
      <c r="G10" s="1" t="str">
        <f>"Nazwa handlowa /
"&amp;C10&amp;" / 
"&amp;D10</f>
        <v>Nazwa handlowa /
Dawka / 
Postać/ Opakowanie</v>
      </c>
      <c r="H10" s="1" t="s">
        <v>56</v>
      </c>
      <c r="I10" s="1" t="str">
        <f>B10</f>
        <v>Skład</v>
      </c>
      <c r="J10" s="1" t="s">
        <v>57</v>
      </c>
      <c r="K10" s="1" t="s">
        <v>31</v>
      </c>
      <c r="L10" s="1" t="s">
        <v>32</v>
      </c>
      <c r="M10" s="1" t="s">
        <v>33</v>
      </c>
      <c r="N10" s="1" t="s">
        <v>16</v>
      </c>
    </row>
    <row r="11" spans="1:14" ht="72" customHeight="1">
      <c r="A11" s="39" t="s">
        <v>1</v>
      </c>
      <c r="B11" s="51" t="s">
        <v>110</v>
      </c>
      <c r="C11" s="51" t="s">
        <v>83</v>
      </c>
      <c r="D11" s="52" t="s">
        <v>98</v>
      </c>
      <c r="E11" s="53">
        <v>500</v>
      </c>
      <c r="F11" s="54" t="s">
        <v>42</v>
      </c>
      <c r="G11" s="40" t="s">
        <v>53</v>
      </c>
      <c r="H11" s="40"/>
      <c r="I11" s="40"/>
      <c r="J11" s="41"/>
      <c r="K11" s="40"/>
      <c r="L11" s="36" t="str">
        <f>IF(K11=0,"0,00",IF(K11&gt;0,ROUND(E11/K11,2)))</f>
        <v>0,00</v>
      </c>
      <c r="M11" s="40"/>
      <c r="N11" s="42">
        <f>ROUND(L11*ROUND(M11,2),2)</f>
        <v>0</v>
      </c>
    </row>
    <row r="12" spans="1:14" ht="18" customHeight="1">
      <c r="A12" s="43"/>
      <c r="B12" s="79"/>
      <c r="C12" s="80"/>
      <c r="D12" s="80"/>
      <c r="E12" s="44"/>
      <c r="F12" s="43"/>
      <c r="G12" s="45"/>
      <c r="H12" s="45"/>
      <c r="I12" s="45"/>
      <c r="J12" s="46"/>
      <c r="K12" s="45"/>
      <c r="L12" s="45"/>
      <c r="M12" s="45"/>
      <c r="N12" s="47"/>
    </row>
    <row r="13" spans="2:4" ht="36" customHeight="1">
      <c r="B13" s="76" t="s">
        <v>109</v>
      </c>
      <c r="C13" s="82"/>
      <c r="D13" s="82"/>
    </row>
    <row r="14" spans="2:17" ht="15">
      <c r="B14" s="27"/>
      <c r="Q14" s="11"/>
    </row>
    <row r="15" spans="2:17" ht="35.25" customHeight="1">
      <c r="B15" s="68"/>
      <c r="C15" s="81"/>
      <c r="D15" s="81"/>
      <c r="E15" s="81"/>
      <c r="F15" s="81"/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</sheetData>
  <sheetProtection/>
  <mergeCells count="7">
    <mergeCell ref="M1:N1"/>
    <mergeCell ref="G2:I2"/>
    <mergeCell ref="M2:N2"/>
    <mergeCell ref="H6:I6"/>
    <mergeCell ref="B12:D12"/>
    <mergeCell ref="B15:F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3"/>
  <sheetViews>
    <sheetView showGridLines="0" zoomScaleSheetLayoutView="80" zoomScalePageLayoutView="85" workbookViewId="0" topLeftCell="D6">
      <selection activeCell="B13" sqref="E13"/>
    </sheetView>
  </sheetViews>
  <sheetFormatPr defaultColWidth="9.00390625" defaultRowHeight="12.75"/>
  <cols>
    <col min="1" max="1" width="5.125" style="11" customWidth="1"/>
    <col min="2" max="2" width="21.75390625" style="11" customWidth="1"/>
    <col min="3" max="3" width="24.125" style="11" customWidth="1"/>
    <col min="4" max="4" width="24.75390625" style="11" customWidth="1"/>
    <col min="5" max="5" width="10.625" style="12" customWidth="1"/>
    <col min="6" max="6" width="8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19.875" style="11" customWidth="1"/>
    <col min="11" max="13" width="15.25390625" style="11" customWidth="1"/>
    <col min="14" max="14" width="19.125" style="11" customWidth="1"/>
    <col min="15" max="15" width="15.875" style="11" customWidth="1"/>
    <col min="16" max="16" width="15.875" style="29" customWidth="1"/>
    <col min="17" max="17" width="15.875" style="11" customWidth="1"/>
    <col min="18" max="19" width="14.25390625" style="11" customWidth="1"/>
    <col min="20" max="20" width="15.25390625" style="11" customWidth="1"/>
    <col min="21" max="16384" width="9.125" style="11" customWidth="1"/>
  </cols>
  <sheetData>
    <row r="1" spans="2:19" ht="15">
      <c r="B1" s="27" t="str">
        <f>'formularz oferty'!D4</f>
        <v>DFP.271.6.2019.AG</v>
      </c>
      <c r="M1" s="75" t="s">
        <v>55</v>
      </c>
      <c r="N1" s="75"/>
      <c r="R1" s="27"/>
      <c r="S1" s="27"/>
    </row>
    <row r="2" spans="7:14" ht="15">
      <c r="G2" s="76"/>
      <c r="H2" s="76"/>
      <c r="I2" s="76"/>
      <c r="M2" s="75" t="s">
        <v>62</v>
      </c>
      <c r="N2" s="75"/>
    </row>
    <row r="3" ht="15">
      <c r="M3" s="28"/>
    </row>
    <row r="4" spans="2:16" ht="15">
      <c r="B4" s="18" t="s">
        <v>13</v>
      </c>
      <c r="C4" s="1">
        <v>2</v>
      </c>
      <c r="D4" s="9"/>
      <c r="E4" s="6"/>
      <c r="F4" s="3"/>
      <c r="G4" s="30" t="s">
        <v>18</v>
      </c>
      <c r="H4" s="3"/>
      <c r="I4" s="9"/>
      <c r="J4" s="3"/>
      <c r="K4" s="3"/>
      <c r="L4" s="3"/>
      <c r="M4" s="3"/>
      <c r="P4" s="11"/>
    </row>
    <row r="5" spans="2:16" ht="15">
      <c r="B5" s="18"/>
      <c r="C5" s="9"/>
      <c r="D5" s="9"/>
      <c r="E5" s="6"/>
      <c r="F5" s="3"/>
      <c r="G5" s="30"/>
      <c r="H5" s="3"/>
      <c r="I5" s="9"/>
      <c r="J5" s="3"/>
      <c r="K5" s="3"/>
      <c r="L5" s="3"/>
      <c r="M5" s="3"/>
      <c r="P5" s="11"/>
    </row>
    <row r="6" spans="1:16" ht="15">
      <c r="A6" s="18"/>
      <c r="B6" s="18"/>
      <c r="C6" s="31"/>
      <c r="D6" s="31"/>
      <c r="E6" s="6"/>
      <c r="F6" s="3"/>
      <c r="G6" s="8" t="s">
        <v>0</v>
      </c>
      <c r="H6" s="77">
        <f>SUM(N11:N12)</f>
        <v>0</v>
      </c>
      <c r="I6" s="78"/>
      <c r="P6" s="11"/>
    </row>
    <row r="7" spans="1:16" ht="15">
      <c r="A7" s="18"/>
      <c r="C7" s="3"/>
      <c r="D7" s="3"/>
      <c r="E7" s="6"/>
      <c r="F7" s="3"/>
      <c r="G7" s="3"/>
      <c r="H7" s="3"/>
      <c r="I7" s="3"/>
      <c r="J7" s="3"/>
      <c r="K7" s="3"/>
      <c r="P7" s="11"/>
    </row>
    <row r="8" spans="1:16" ht="15">
      <c r="A8" s="18"/>
      <c r="B8" s="32"/>
      <c r="C8" s="33"/>
      <c r="D8" s="33"/>
      <c r="E8" s="33"/>
      <c r="F8" s="33"/>
      <c r="G8" s="33"/>
      <c r="H8" s="33"/>
      <c r="I8" s="33"/>
      <c r="J8" s="33"/>
      <c r="K8" s="33"/>
      <c r="L8" s="38"/>
      <c r="M8" s="38"/>
      <c r="N8" s="38"/>
      <c r="O8" s="38"/>
      <c r="P8" s="11"/>
    </row>
    <row r="9" spans="2:16" ht="15">
      <c r="B9" s="18"/>
      <c r="P9" s="11"/>
    </row>
    <row r="10" spans="1:14" s="18" customFormat="1" ht="73.5" customHeight="1">
      <c r="A10" s="1" t="s">
        <v>39</v>
      </c>
      <c r="B10" s="1" t="s">
        <v>14</v>
      </c>
      <c r="C10" s="1" t="s">
        <v>15</v>
      </c>
      <c r="D10" s="1" t="s">
        <v>63</v>
      </c>
      <c r="E10" s="34" t="s">
        <v>61</v>
      </c>
      <c r="F10" s="35"/>
      <c r="G10" s="1" t="str">
        <f>"Nazwa handlowa /
"&amp;C10&amp;" / 
"&amp;D10</f>
        <v>Nazwa handlowa /
Dawka / 
Postać/ Opakowanie</v>
      </c>
      <c r="H10" s="1" t="s">
        <v>56</v>
      </c>
      <c r="I10" s="1" t="str">
        <f>B10</f>
        <v>Skład</v>
      </c>
      <c r="J10" s="1" t="s">
        <v>57</v>
      </c>
      <c r="K10" s="1" t="s">
        <v>31</v>
      </c>
      <c r="L10" s="1" t="s">
        <v>32</v>
      </c>
      <c r="M10" s="1" t="s">
        <v>33</v>
      </c>
      <c r="N10" s="1" t="s">
        <v>16</v>
      </c>
    </row>
    <row r="11" spans="1:14" ht="63" customHeight="1">
      <c r="A11" s="7" t="s">
        <v>1</v>
      </c>
      <c r="B11" s="52" t="s">
        <v>84</v>
      </c>
      <c r="C11" s="50" t="s">
        <v>73</v>
      </c>
      <c r="D11" s="50" t="s">
        <v>76</v>
      </c>
      <c r="E11" s="55">
        <v>6000</v>
      </c>
      <c r="F11" s="35" t="s">
        <v>42</v>
      </c>
      <c r="G11" s="36" t="s">
        <v>64</v>
      </c>
      <c r="H11" s="36"/>
      <c r="I11" s="36"/>
      <c r="J11" s="40" t="s">
        <v>65</v>
      </c>
      <c r="K11" s="40"/>
      <c r="L11" s="40" t="str">
        <f>IF(K11=0,"0,00",IF(K11&gt;0,ROUND(E11/K11,2)))</f>
        <v>0,00</v>
      </c>
      <c r="M11" s="40"/>
      <c r="N11" s="42">
        <f>ROUND(L11*ROUND(M11,2),2)</f>
        <v>0</v>
      </c>
    </row>
    <row r="12" spans="1:14" ht="63" customHeight="1">
      <c r="A12" s="7" t="s">
        <v>2</v>
      </c>
      <c r="B12" s="52" t="s">
        <v>84</v>
      </c>
      <c r="C12" s="51" t="s">
        <v>74</v>
      </c>
      <c r="D12" s="51" t="s">
        <v>77</v>
      </c>
      <c r="E12" s="56">
        <v>5000</v>
      </c>
      <c r="F12" s="35" t="s">
        <v>42</v>
      </c>
      <c r="G12" s="36" t="s">
        <v>64</v>
      </c>
      <c r="H12" s="36"/>
      <c r="I12" s="36"/>
      <c r="J12" s="40" t="s">
        <v>65</v>
      </c>
      <c r="K12" s="40"/>
      <c r="L12" s="40" t="str">
        <f>IF(K12=0,"0,00",IF(K12&gt;0,ROUND(E12/K12,2)))</f>
        <v>0,00</v>
      </c>
      <c r="M12" s="40"/>
      <c r="N12" s="42">
        <f>ROUND(L12*ROUND(M12,2),2)</f>
        <v>0</v>
      </c>
    </row>
    <row r="13" spans="10:16" ht="15">
      <c r="J13" s="43"/>
      <c r="K13" s="45"/>
      <c r="L13" s="45"/>
      <c r="M13" s="45"/>
      <c r="N13" s="47"/>
      <c r="P13" s="11"/>
    </row>
    <row r="14" spans="2:16" ht="49.5" customHeight="1">
      <c r="B14" s="76" t="s">
        <v>75</v>
      </c>
      <c r="C14" s="76"/>
      <c r="D14" s="76"/>
      <c r="E14" s="76"/>
      <c r="F14" s="76"/>
      <c r="P14" s="11"/>
    </row>
    <row r="15" s="27" customFormat="1" ht="15" hidden="1">
      <c r="E15" s="48"/>
    </row>
    <row r="16" spans="2:6" s="27" customFormat="1" ht="32.25" customHeight="1">
      <c r="B16" s="68"/>
      <c r="C16" s="81"/>
      <c r="D16" s="81"/>
      <c r="E16" s="81"/>
      <c r="F16" s="81"/>
    </row>
    <row r="17" s="27" customFormat="1" ht="15">
      <c r="E17" s="48"/>
    </row>
    <row r="18" ht="15">
      <c r="P18" s="11"/>
    </row>
    <row r="19" ht="15">
      <c r="P19" s="11"/>
    </row>
    <row r="20" ht="15">
      <c r="P20" s="11"/>
    </row>
    <row r="21" ht="15">
      <c r="P21" s="11"/>
    </row>
    <row r="22" ht="15">
      <c r="P22" s="11"/>
    </row>
    <row r="23" ht="15">
      <c r="P23" s="11"/>
    </row>
    <row r="24" ht="15">
      <c r="P24" s="11"/>
    </row>
    <row r="25" ht="15">
      <c r="P25" s="11"/>
    </row>
    <row r="26" ht="15">
      <c r="P26" s="11"/>
    </row>
    <row r="27" ht="15">
      <c r="P27" s="11"/>
    </row>
    <row r="28" ht="15">
      <c r="P28" s="11"/>
    </row>
    <row r="29" ht="15">
      <c r="P29" s="11"/>
    </row>
    <row r="30" ht="15">
      <c r="P30" s="11"/>
    </row>
    <row r="31" ht="15">
      <c r="P31" s="11"/>
    </row>
    <row r="32" ht="15">
      <c r="P32" s="11"/>
    </row>
    <row r="33" ht="15">
      <c r="P33" s="11"/>
    </row>
    <row r="34" ht="15">
      <c r="P34" s="11"/>
    </row>
    <row r="35" ht="15">
      <c r="P35" s="11"/>
    </row>
    <row r="36" ht="15">
      <c r="P36" s="11"/>
    </row>
    <row r="37" ht="15">
      <c r="P37" s="11"/>
    </row>
    <row r="38" ht="15">
      <c r="P38" s="11"/>
    </row>
    <row r="39" ht="15">
      <c r="P39" s="11"/>
    </row>
    <row r="40" ht="15">
      <c r="P40" s="11"/>
    </row>
    <row r="41" ht="15">
      <c r="P41" s="11"/>
    </row>
    <row r="42" ht="15">
      <c r="P42" s="11"/>
    </row>
    <row r="43" ht="15">
      <c r="P43" s="11"/>
    </row>
    <row r="44" ht="15">
      <c r="P44" s="11"/>
    </row>
    <row r="45" ht="15">
      <c r="P45" s="11"/>
    </row>
    <row r="46" ht="15">
      <c r="P46" s="11"/>
    </row>
    <row r="47" ht="15">
      <c r="P47" s="11"/>
    </row>
    <row r="48" ht="15">
      <c r="P48" s="11"/>
    </row>
    <row r="49" ht="15">
      <c r="P49" s="11"/>
    </row>
    <row r="50" ht="15">
      <c r="P50" s="11"/>
    </row>
    <row r="51" ht="15">
      <c r="P51" s="11"/>
    </row>
    <row r="52" ht="15">
      <c r="P52" s="11"/>
    </row>
    <row r="53" ht="15">
      <c r="P53" s="11"/>
    </row>
    <row r="54" ht="15">
      <c r="P54" s="11"/>
    </row>
    <row r="55" ht="15">
      <c r="P55" s="11"/>
    </row>
    <row r="56" ht="15">
      <c r="P56" s="11"/>
    </row>
    <row r="57" ht="15">
      <c r="P57" s="11"/>
    </row>
    <row r="58" ht="15">
      <c r="P58" s="11"/>
    </row>
    <row r="59" ht="15">
      <c r="P59" s="11"/>
    </row>
    <row r="60" ht="15">
      <c r="P60" s="11"/>
    </row>
    <row r="61" ht="15">
      <c r="P61" s="11"/>
    </row>
    <row r="62" ht="15">
      <c r="P62" s="11"/>
    </row>
    <row r="63" ht="15">
      <c r="P63" s="11"/>
    </row>
    <row r="64" ht="15">
      <c r="P64" s="11"/>
    </row>
    <row r="65" ht="15">
      <c r="P65" s="11"/>
    </row>
    <row r="66" ht="15">
      <c r="P66" s="11"/>
    </row>
    <row r="67" ht="15">
      <c r="P67" s="11"/>
    </row>
    <row r="68" ht="15">
      <c r="P68" s="11"/>
    </row>
    <row r="69" ht="15">
      <c r="P69" s="11"/>
    </row>
    <row r="70" ht="15">
      <c r="P70" s="11"/>
    </row>
    <row r="71" ht="15">
      <c r="P71" s="11"/>
    </row>
    <row r="72" ht="15">
      <c r="P72" s="11"/>
    </row>
    <row r="73" ht="15">
      <c r="P73" s="11"/>
    </row>
    <row r="74" ht="15">
      <c r="P74" s="11"/>
    </row>
    <row r="75" ht="15">
      <c r="P75" s="11"/>
    </row>
    <row r="76" ht="15">
      <c r="P76" s="11"/>
    </row>
    <row r="77" ht="15">
      <c r="P77" s="11"/>
    </row>
    <row r="78" ht="15">
      <c r="P78" s="11"/>
    </row>
    <row r="79" ht="15">
      <c r="P79" s="11"/>
    </row>
    <row r="80" ht="15">
      <c r="P80" s="11"/>
    </row>
    <row r="81" ht="15">
      <c r="P81" s="11"/>
    </row>
    <row r="82" ht="15">
      <c r="P82" s="11"/>
    </row>
    <row r="83" ht="15">
      <c r="P83" s="11"/>
    </row>
  </sheetData>
  <sheetProtection/>
  <mergeCells count="6">
    <mergeCell ref="M1:N1"/>
    <mergeCell ref="G2:I2"/>
    <mergeCell ref="M2:N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1"/>
  <sheetViews>
    <sheetView showGridLines="0" zoomScaleSheetLayoutView="80" zoomScalePageLayoutView="80" workbookViewId="0" topLeftCell="C5">
      <selection activeCell="B13" sqref="E13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7.62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29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27" t="str">
        <f>'formularz oferty'!D4</f>
        <v>DFP.271.6.2019.AG</v>
      </c>
      <c r="M1" s="75" t="s">
        <v>55</v>
      </c>
      <c r="N1" s="75"/>
      <c r="S1" s="27"/>
      <c r="T1" s="27"/>
    </row>
    <row r="2" spans="7:14" ht="15">
      <c r="G2" s="76"/>
      <c r="H2" s="76"/>
      <c r="I2" s="76"/>
      <c r="M2" s="75" t="s">
        <v>62</v>
      </c>
      <c r="N2" s="75"/>
    </row>
    <row r="3" ht="15">
      <c r="N3" s="28"/>
    </row>
    <row r="4" spans="2:17" ht="15">
      <c r="B4" s="18" t="s">
        <v>13</v>
      </c>
      <c r="C4" s="1">
        <v>3</v>
      </c>
      <c r="D4" s="9"/>
      <c r="E4" s="6"/>
      <c r="F4" s="3"/>
      <c r="G4" s="30" t="s">
        <v>18</v>
      </c>
      <c r="H4" s="3"/>
      <c r="I4" s="9"/>
      <c r="J4" s="3"/>
      <c r="K4" s="3"/>
      <c r="L4" s="3"/>
      <c r="M4" s="3"/>
      <c r="N4" s="3"/>
      <c r="Q4" s="11"/>
    </row>
    <row r="5" spans="2:17" ht="15">
      <c r="B5" s="18"/>
      <c r="C5" s="9"/>
      <c r="D5" s="9"/>
      <c r="E5" s="6"/>
      <c r="F5" s="3"/>
      <c r="G5" s="30"/>
      <c r="H5" s="3"/>
      <c r="I5" s="9"/>
      <c r="J5" s="3"/>
      <c r="K5" s="3"/>
      <c r="L5" s="3"/>
      <c r="M5" s="3"/>
      <c r="N5" s="3"/>
      <c r="Q5" s="11"/>
    </row>
    <row r="6" spans="1:17" ht="15">
      <c r="A6" s="18"/>
      <c r="B6" s="18"/>
      <c r="C6" s="31"/>
      <c r="D6" s="31"/>
      <c r="E6" s="6"/>
      <c r="F6" s="3"/>
      <c r="G6" s="8" t="s">
        <v>0</v>
      </c>
      <c r="H6" s="77">
        <f>SUM(N11:N11)</f>
        <v>0</v>
      </c>
      <c r="I6" s="78"/>
      <c r="Q6" s="11"/>
    </row>
    <row r="7" spans="1:17" ht="15">
      <c r="A7" s="18"/>
      <c r="C7" s="3"/>
      <c r="D7" s="3"/>
      <c r="E7" s="6"/>
      <c r="F7" s="3"/>
      <c r="G7" s="3"/>
      <c r="H7" s="3"/>
      <c r="I7" s="3"/>
      <c r="J7" s="3"/>
      <c r="K7" s="3"/>
      <c r="L7" s="3"/>
      <c r="Q7" s="11"/>
    </row>
    <row r="8" spans="1:17" ht="15">
      <c r="A8" s="18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Q8" s="11"/>
    </row>
    <row r="9" spans="2:17" ht="15">
      <c r="B9" s="18"/>
      <c r="Q9" s="11"/>
    </row>
    <row r="10" spans="1:14" s="18" customFormat="1" ht="73.5" customHeight="1">
      <c r="A10" s="1" t="s">
        <v>39</v>
      </c>
      <c r="B10" s="1" t="s">
        <v>14</v>
      </c>
      <c r="C10" s="1" t="s">
        <v>15</v>
      </c>
      <c r="D10" s="1" t="s">
        <v>63</v>
      </c>
      <c r="E10" s="34" t="s">
        <v>61</v>
      </c>
      <c r="F10" s="35"/>
      <c r="G10" s="1" t="str">
        <f>"Nazwa handlowa /
"&amp;C10&amp;" / 
"&amp;D10</f>
        <v>Nazwa handlowa /
Dawka / 
Postać/ Opakowanie</v>
      </c>
      <c r="H10" s="1" t="s">
        <v>56</v>
      </c>
      <c r="I10" s="1" t="str">
        <f>B10</f>
        <v>Skład</v>
      </c>
      <c r="J10" s="1" t="s">
        <v>57</v>
      </c>
      <c r="K10" s="1" t="s">
        <v>31</v>
      </c>
      <c r="L10" s="1" t="s">
        <v>32</v>
      </c>
      <c r="M10" s="1" t="s">
        <v>33</v>
      </c>
      <c r="N10" s="1" t="s">
        <v>16</v>
      </c>
    </row>
    <row r="11" spans="1:14" ht="72" customHeight="1">
      <c r="A11" s="39" t="s">
        <v>1</v>
      </c>
      <c r="B11" s="51" t="s">
        <v>78</v>
      </c>
      <c r="C11" s="51" t="s">
        <v>79</v>
      </c>
      <c r="D11" s="52" t="s">
        <v>80</v>
      </c>
      <c r="E11" s="53">
        <v>400</v>
      </c>
      <c r="F11" s="54" t="s">
        <v>42</v>
      </c>
      <c r="G11" s="40" t="s">
        <v>53</v>
      </c>
      <c r="H11" s="40"/>
      <c r="I11" s="40"/>
      <c r="J11" s="41"/>
      <c r="K11" s="40"/>
      <c r="L11" s="36" t="str">
        <f>IF(K11=0,"0,00",IF(K11&gt;0,ROUND(E11/K11,2)))</f>
        <v>0,00</v>
      </c>
      <c r="M11" s="40"/>
      <c r="N11" s="42">
        <f>ROUND(L11*ROUND(M11,2),2)</f>
        <v>0</v>
      </c>
    </row>
    <row r="12" spans="1:14" ht="18" customHeight="1">
      <c r="A12" s="43"/>
      <c r="B12" s="79"/>
      <c r="C12" s="80"/>
      <c r="D12" s="80"/>
      <c r="E12" s="44"/>
      <c r="F12" s="43"/>
      <c r="G12" s="45"/>
      <c r="H12" s="45"/>
      <c r="I12" s="45"/>
      <c r="J12" s="46"/>
      <c r="K12" s="45"/>
      <c r="L12" s="45"/>
      <c r="M12" s="45"/>
      <c r="N12" s="47"/>
    </row>
    <row r="13" ht="15">
      <c r="B13" s="27"/>
    </row>
    <row r="14" spans="2:17" ht="15">
      <c r="B14" s="27"/>
      <c r="Q14" s="11"/>
    </row>
    <row r="15" spans="2:17" ht="35.25" customHeight="1">
      <c r="B15" s="68"/>
      <c r="C15" s="81"/>
      <c r="D15" s="81"/>
      <c r="E15" s="81"/>
      <c r="F15" s="81"/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</sheetData>
  <sheetProtection/>
  <mergeCells count="6">
    <mergeCell ref="G2:I2"/>
    <mergeCell ref="H6:I6"/>
    <mergeCell ref="B15:F15"/>
    <mergeCell ref="M1:N1"/>
    <mergeCell ref="M2:N2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zoomScaleSheetLayoutView="80" zoomScalePageLayoutView="85" workbookViewId="0" topLeftCell="D6">
      <selection activeCell="B13" sqref="E13"/>
    </sheetView>
  </sheetViews>
  <sheetFormatPr defaultColWidth="9.00390625" defaultRowHeight="12.75"/>
  <cols>
    <col min="1" max="1" width="5.125" style="11" customWidth="1"/>
    <col min="2" max="2" width="21.75390625" style="11" customWidth="1"/>
    <col min="3" max="3" width="24.125" style="11" customWidth="1"/>
    <col min="4" max="4" width="24.75390625" style="11" customWidth="1"/>
    <col min="5" max="5" width="10.625" style="12" customWidth="1"/>
    <col min="6" max="6" width="8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19.875" style="11" customWidth="1"/>
    <col min="11" max="13" width="15.25390625" style="11" customWidth="1"/>
    <col min="14" max="14" width="19.125" style="11" customWidth="1"/>
    <col min="15" max="15" width="15.875" style="11" customWidth="1"/>
    <col min="16" max="16" width="15.875" style="29" customWidth="1"/>
    <col min="17" max="17" width="15.875" style="11" customWidth="1"/>
    <col min="18" max="19" width="14.25390625" style="11" customWidth="1"/>
    <col min="20" max="20" width="15.25390625" style="11" customWidth="1"/>
    <col min="21" max="16384" width="9.125" style="11" customWidth="1"/>
  </cols>
  <sheetData>
    <row r="1" spans="2:19" ht="15">
      <c r="B1" s="27" t="str">
        <f>'formularz oferty'!D4</f>
        <v>DFP.271.6.2019.AG</v>
      </c>
      <c r="M1" s="75" t="s">
        <v>55</v>
      </c>
      <c r="N1" s="75"/>
      <c r="R1" s="27"/>
      <c r="S1" s="27"/>
    </row>
    <row r="2" spans="7:14" ht="15">
      <c r="G2" s="76"/>
      <c r="H2" s="76"/>
      <c r="I2" s="76"/>
      <c r="M2" s="75" t="s">
        <v>62</v>
      </c>
      <c r="N2" s="75"/>
    </row>
    <row r="3" ht="15">
      <c r="M3" s="28"/>
    </row>
    <row r="4" spans="2:16" ht="15">
      <c r="B4" s="18" t="s">
        <v>13</v>
      </c>
      <c r="C4" s="1">
        <v>4</v>
      </c>
      <c r="D4" s="9"/>
      <c r="E4" s="6"/>
      <c r="F4" s="3"/>
      <c r="G4" s="30" t="s">
        <v>18</v>
      </c>
      <c r="H4" s="3"/>
      <c r="I4" s="9"/>
      <c r="J4" s="3"/>
      <c r="K4" s="3"/>
      <c r="L4" s="3"/>
      <c r="M4" s="3"/>
      <c r="P4" s="11"/>
    </row>
    <row r="5" spans="2:16" ht="15">
      <c r="B5" s="18"/>
      <c r="C5" s="9"/>
      <c r="D5" s="9"/>
      <c r="E5" s="6"/>
      <c r="F5" s="3"/>
      <c r="G5" s="30"/>
      <c r="H5" s="3"/>
      <c r="I5" s="9"/>
      <c r="J5" s="3"/>
      <c r="K5" s="3"/>
      <c r="L5" s="3"/>
      <c r="M5" s="3"/>
      <c r="P5" s="11"/>
    </row>
    <row r="6" spans="1:16" ht="15">
      <c r="A6" s="18"/>
      <c r="B6" s="18"/>
      <c r="C6" s="31"/>
      <c r="D6" s="31"/>
      <c r="E6" s="6"/>
      <c r="F6" s="3"/>
      <c r="G6" s="8" t="s">
        <v>0</v>
      </c>
      <c r="H6" s="77">
        <f>SUM(N11:N11)</f>
        <v>0</v>
      </c>
      <c r="I6" s="78"/>
      <c r="P6" s="11"/>
    </row>
    <row r="7" spans="1:16" ht="15">
      <c r="A7" s="18"/>
      <c r="C7" s="3"/>
      <c r="D7" s="3"/>
      <c r="E7" s="6"/>
      <c r="F7" s="3"/>
      <c r="G7" s="3"/>
      <c r="H7" s="3"/>
      <c r="I7" s="3"/>
      <c r="J7" s="3"/>
      <c r="K7" s="3"/>
      <c r="P7" s="11"/>
    </row>
    <row r="8" spans="1:16" ht="15">
      <c r="A8" s="18"/>
      <c r="B8" s="32"/>
      <c r="C8" s="33"/>
      <c r="D8" s="33"/>
      <c r="E8" s="33"/>
      <c r="F8" s="33"/>
      <c r="G8" s="33"/>
      <c r="H8" s="33"/>
      <c r="I8" s="33"/>
      <c r="J8" s="33"/>
      <c r="K8" s="33"/>
      <c r="L8" s="38"/>
      <c r="M8" s="38"/>
      <c r="N8" s="38"/>
      <c r="O8" s="38"/>
      <c r="P8" s="11"/>
    </row>
    <row r="9" spans="2:16" ht="15">
      <c r="B9" s="18"/>
      <c r="P9" s="11"/>
    </row>
    <row r="10" spans="1:14" s="18" customFormat="1" ht="73.5" customHeight="1">
      <c r="A10" s="1" t="s">
        <v>39</v>
      </c>
      <c r="B10" s="1" t="s">
        <v>14</v>
      </c>
      <c r="C10" s="1" t="s">
        <v>15</v>
      </c>
      <c r="D10" s="1" t="s">
        <v>63</v>
      </c>
      <c r="E10" s="34" t="s">
        <v>61</v>
      </c>
      <c r="F10" s="35"/>
      <c r="G10" s="1" t="str">
        <f>"Nazwa handlowa /
"&amp;C10&amp;" / 
"&amp;D10</f>
        <v>Nazwa handlowa /
Dawka / 
Postać/ Opakowanie</v>
      </c>
      <c r="H10" s="1" t="s">
        <v>56</v>
      </c>
      <c r="I10" s="1" t="str">
        <f>B10</f>
        <v>Skład</v>
      </c>
      <c r="J10" s="1" t="s">
        <v>57</v>
      </c>
      <c r="K10" s="1" t="s">
        <v>31</v>
      </c>
      <c r="L10" s="1" t="s">
        <v>32</v>
      </c>
      <c r="M10" s="1" t="s">
        <v>33</v>
      </c>
      <c r="N10" s="1" t="s">
        <v>16</v>
      </c>
    </row>
    <row r="11" spans="1:14" ht="63" customHeight="1">
      <c r="A11" s="7" t="s">
        <v>1</v>
      </c>
      <c r="B11" s="49" t="s">
        <v>85</v>
      </c>
      <c r="C11" s="50" t="s">
        <v>81</v>
      </c>
      <c r="D11" s="50" t="s">
        <v>82</v>
      </c>
      <c r="E11" s="55">
        <v>35000</v>
      </c>
      <c r="F11" s="35" t="s">
        <v>42</v>
      </c>
      <c r="G11" s="36" t="s">
        <v>64</v>
      </c>
      <c r="H11" s="36"/>
      <c r="I11" s="36"/>
      <c r="J11" s="40" t="s">
        <v>65</v>
      </c>
      <c r="K11" s="40"/>
      <c r="L11" s="40" t="str">
        <f>IF(K11=0,"0,00",IF(K11&gt;0,ROUND(E11/K11,2)))</f>
        <v>0,00</v>
      </c>
      <c r="M11" s="40"/>
      <c r="N11" s="42">
        <f>ROUND(L11*ROUND(M11,2),2)</f>
        <v>0</v>
      </c>
    </row>
    <row r="12" spans="10:16" ht="15">
      <c r="J12" s="43"/>
      <c r="K12" s="45"/>
      <c r="L12" s="45"/>
      <c r="M12" s="45"/>
      <c r="N12" s="47"/>
      <c r="P12" s="11"/>
    </row>
    <row r="13" spans="2:16" ht="33.75" customHeight="1">
      <c r="B13" s="76"/>
      <c r="C13" s="76"/>
      <c r="D13" s="76"/>
      <c r="E13" s="76"/>
      <c r="F13" s="76"/>
      <c r="P13" s="11"/>
    </row>
    <row r="14" s="27" customFormat="1" ht="15">
      <c r="E14" s="48"/>
    </row>
    <row r="15" spans="2:6" s="27" customFormat="1" ht="32.25" customHeight="1">
      <c r="B15" s="68"/>
      <c r="C15" s="81"/>
      <c r="D15" s="81"/>
      <c r="E15" s="81"/>
      <c r="F15" s="81"/>
    </row>
    <row r="16" s="27" customFormat="1" ht="15">
      <c r="E16" s="48"/>
    </row>
    <row r="17" ht="15">
      <c r="P17" s="11"/>
    </row>
    <row r="18" ht="15">
      <c r="P18" s="11"/>
    </row>
    <row r="19" ht="15">
      <c r="P19" s="11"/>
    </row>
    <row r="20" ht="15">
      <c r="P20" s="11"/>
    </row>
    <row r="21" ht="15">
      <c r="P21" s="11"/>
    </row>
    <row r="22" ht="15">
      <c r="P22" s="11"/>
    </row>
    <row r="23" ht="15">
      <c r="P23" s="11"/>
    </row>
    <row r="24" ht="15">
      <c r="P24" s="11"/>
    </row>
    <row r="25" ht="15">
      <c r="P25" s="11"/>
    </row>
    <row r="26" ht="15">
      <c r="P26" s="11"/>
    </row>
    <row r="27" ht="15">
      <c r="P27" s="11"/>
    </row>
    <row r="28" ht="15">
      <c r="P28" s="11"/>
    </row>
    <row r="29" ht="15">
      <c r="P29" s="11"/>
    </row>
    <row r="30" ht="15">
      <c r="P30" s="11"/>
    </row>
    <row r="31" ht="15">
      <c r="P31" s="11"/>
    </row>
    <row r="32" ht="15">
      <c r="P32" s="11"/>
    </row>
    <row r="33" ht="15">
      <c r="P33" s="11"/>
    </row>
    <row r="34" ht="15">
      <c r="P34" s="11"/>
    </row>
    <row r="35" ht="15">
      <c r="P35" s="11"/>
    </row>
    <row r="36" ht="15">
      <c r="P36" s="11"/>
    </row>
    <row r="37" ht="15">
      <c r="P37" s="11"/>
    </row>
    <row r="38" ht="15">
      <c r="P38" s="11"/>
    </row>
    <row r="39" ht="15">
      <c r="P39" s="11"/>
    </row>
    <row r="40" ht="15">
      <c r="P40" s="11"/>
    </row>
    <row r="41" ht="15">
      <c r="P41" s="11"/>
    </row>
    <row r="42" ht="15">
      <c r="P42" s="11"/>
    </row>
    <row r="43" ht="15">
      <c r="P43" s="11"/>
    </row>
    <row r="44" ht="15">
      <c r="P44" s="11"/>
    </row>
    <row r="45" ht="15">
      <c r="P45" s="11"/>
    </row>
    <row r="46" ht="15">
      <c r="P46" s="11"/>
    </row>
    <row r="47" ht="15">
      <c r="P47" s="11"/>
    </row>
    <row r="48" ht="15">
      <c r="P48" s="11"/>
    </row>
    <row r="49" ht="15">
      <c r="P49" s="11"/>
    </row>
    <row r="50" ht="15">
      <c r="P50" s="11"/>
    </row>
    <row r="51" ht="15">
      <c r="P51" s="11"/>
    </row>
    <row r="52" ht="15">
      <c r="P52" s="11"/>
    </row>
    <row r="53" ht="15">
      <c r="P53" s="11"/>
    </row>
    <row r="54" ht="15">
      <c r="P54" s="11"/>
    </row>
    <row r="55" ht="15">
      <c r="P55" s="11"/>
    </row>
    <row r="56" ht="15">
      <c r="P56" s="11"/>
    </row>
    <row r="57" ht="15">
      <c r="P57" s="11"/>
    </row>
    <row r="58" ht="15">
      <c r="P58" s="11"/>
    </row>
    <row r="59" ht="15">
      <c r="P59" s="11"/>
    </row>
    <row r="60" ht="15">
      <c r="P60" s="11"/>
    </row>
    <row r="61" ht="15">
      <c r="P61" s="11"/>
    </row>
    <row r="62" ht="15">
      <c r="P62" s="11"/>
    </row>
    <row r="63" ht="15">
      <c r="P63" s="11"/>
    </row>
    <row r="64" ht="15">
      <c r="P64" s="11"/>
    </row>
    <row r="65" ht="15">
      <c r="P65" s="11"/>
    </row>
    <row r="66" ht="15">
      <c r="P66" s="11"/>
    </row>
    <row r="67" ht="15">
      <c r="P67" s="11"/>
    </row>
    <row r="68" ht="15">
      <c r="P68" s="11"/>
    </row>
    <row r="69" ht="15">
      <c r="P69" s="11"/>
    </row>
    <row r="70" ht="15">
      <c r="P70" s="11"/>
    </row>
    <row r="71" ht="15">
      <c r="P71" s="11"/>
    </row>
    <row r="72" ht="15">
      <c r="P72" s="11"/>
    </row>
    <row r="73" ht="15">
      <c r="P73" s="11"/>
    </row>
    <row r="74" ht="15">
      <c r="P74" s="11"/>
    </row>
    <row r="75" ht="15">
      <c r="P75" s="11"/>
    </row>
    <row r="76" ht="15">
      <c r="P76" s="11"/>
    </row>
    <row r="77" ht="15">
      <c r="P77" s="11"/>
    </row>
    <row r="78" ht="15">
      <c r="P78" s="11"/>
    </row>
    <row r="79" ht="15">
      <c r="P79" s="11"/>
    </row>
    <row r="80" ht="15">
      <c r="P80" s="11"/>
    </row>
    <row r="81" ht="15">
      <c r="P81" s="11"/>
    </row>
    <row r="82" ht="15">
      <c r="P82" s="11"/>
    </row>
  </sheetData>
  <sheetProtection/>
  <mergeCells count="6">
    <mergeCell ref="G2:I2"/>
    <mergeCell ref="H6:I6"/>
    <mergeCell ref="B15:F15"/>
    <mergeCell ref="B13:F13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zoomScaleSheetLayoutView="80" zoomScalePageLayoutView="85" workbookViewId="0" topLeftCell="D6">
      <selection activeCell="B13" sqref="B13:F13"/>
    </sheetView>
  </sheetViews>
  <sheetFormatPr defaultColWidth="9.00390625" defaultRowHeight="12.75"/>
  <cols>
    <col min="1" max="1" width="5.125" style="11" customWidth="1"/>
    <col min="2" max="2" width="21.75390625" style="11" customWidth="1"/>
    <col min="3" max="3" width="24.125" style="11" customWidth="1"/>
    <col min="4" max="4" width="24.75390625" style="11" customWidth="1"/>
    <col min="5" max="5" width="10.625" style="12" customWidth="1"/>
    <col min="6" max="6" width="8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19.875" style="11" customWidth="1"/>
    <col min="11" max="13" width="15.25390625" style="11" customWidth="1"/>
    <col min="14" max="14" width="19.125" style="11" customWidth="1"/>
    <col min="15" max="15" width="15.875" style="11" customWidth="1"/>
    <col min="16" max="16" width="15.875" style="29" customWidth="1"/>
    <col min="17" max="17" width="15.875" style="11" customWidth="1"/>
    <col min="18" max="19" width="14.25390625" style="11" customWidth="1"/>
    <col min="20" max="20" width="15.25390625" style="11" customWidth="1"/>
    <col min="21" max="16384" width="9.125" style="11" customWidth="1"/>
  </cols>
  <sheetData>
    <row r="1" spans="2:19" ht="15">
      <c r="B1" s="27" t="str">
        <f>'formularz oferty'!D4</f>
        <v>DFP.271.6.2019.AG</v>
      </c>
      <c r="M1" s="75" t="s">
        <v>55</v>
      </c>
      <c r="N1" s="75"/>
      <c r="R1" s="27"/>
      <c r="S1" s="27"/>
    </row>
    <row r="2" spans="7:14" ht="15">
      <c r="G2" s="76"/>
      <c r="H2" s="76"/>
      <c r="I2" s="76"/>
      <c r="M2" s="75" t="s">
        <v>62</v>
      </c>
      <c r="N2" s="75"/>
    </row>
    <row r="3" ht="15">
      <c r="M3" s="28"/>
    </row>
    <row r="4" spans="2:16" ht="15">
      <c r="B4" s="18" t="s">
        <v>13</v>
      </c>
      <c r="C4" s="1">
        <v>5</v>
      </c>
      <c r="D4" s="9"/>
      <c r="E4" s="6"/>
      <c r="F4" s="3"/>
      <c r="G4" s="30" t="s">
        <v>18</v>
      </c>
      <c r="H4" s="3"/>
      <c r="I4" s="9"/>
      <c r="J4" s="3"/>
      <c r="K4" s="3"/>
      <c r="L4" s="3"/>
      <c r="M4" s="3"/>
      <c r="P4" s="11"/>
    </row>
    <row r="5" spans="2:16" ht="15">
      <c r="B5" s="18"/>
      <c r="C5" s="9"/>
      <c r="D5" s="9"/>
      <c r="E5" s="6"/>
      <c r="F5" s="3"/>
      <c r="G5" s="30"/>
      <c r="H5" s="3"/>
      <c r="I5" s="9"/>
      <c r="J5" s="3"/>
      <c r="K5" s="3"/>
      <c r="L5" s="3"/>
      <c r="M5" s="3"/>
      <c r="P5" s="11"/>
    </row>
    <row r="6" spans="1:16" ht="15">
      <c r="A6" s="18"/>
      <c r="B6" s="18"/>
      <c r="C6" s="31"/>
      <c r="D6" s="31"/>
      <c r="E6" s="6"/>
      <c r="F6" s="3"/>
      <c r="G6" s="8" t="s">
        <v>0</v>
      </c>
      <c r="H6" s="77">
        <f>SUM(N11:N11)</f>
        <v>0</v>
      </c>
      <c r="I6" s="78"/>
      <c r="P6" s="11"/>
    </row>
    <row r="7" spans="1:16" ht="15">
      <c r="A7" s="18"/>
      <c r="C7" s="3"/>
      <c r="D7" s="3"/>
      <c r="E7" s="6"/>
      <c r="F7" s="3"/>
      <c r="G7" s="3"/>
      <c r="H7" s="3"/>
      <c r="I7" s="3"/>
      <c r="J7" s="3"/>
      <c r="K7" s="3"/>
      <c r="P7" s="11"/>
    </row>
    <row r="8" spans="1:16" ht="15">
      <c r="A8" s="18"/>
      <c r="B8" s="32"/>
      <c r="C8" s="33"/>
      <c r="D8" s="33"/>
      <c r="E8" s="33"/>
      <c r="F8" s="33"/>
      <c r="G8" s="33"/>
      <c r="H8" s="33"/>
      <c r="I8" s="33"/>
      <c r="J8" s="33"/>
      <c r="K8" s="33"/>
      <c r="L8" s="38"/>
      <c r="M8" s="38"/>
      <c r="N8" s="38"/>
      <c r="O8" s="38"/>
      <c r="P8" s="11"/>
    </row>
    <row r="9" spans="2:16" ht="15">
      <c r="B9" s="18"/>
      <c r="P9" s="11"/>
    </row>
    <row r="10" spans="1:14" s="18" customFormat="1" ht="73.5" customHeight="1">
      <c r="A10" s="1" t="s">
        <v>39</v>
      </c>
      <c r="B10" s="1" t="s">
        <v>14</v>
      </c>
      <c r="C10" s="1" t="s">
        <v>15</v>
      </c>
      <c r="D10" s="1" t="s">
        <v>63</v>
      </c>
      <c r="E10" s="34" t="s">
        <v>61</v>
      </c>
      <c r="F10" s="35"/>
      <c r="G10" s="1" t="str">
        <f>"Nazwa handlowa /
"&amp;C10&amp;" / 
"&amp;D10</f>
        <v>Nazwa handlowa /
Dawka / 
Postać/ Opakowanie</v>
      </c>
      <c r="H10" s="1" t="s">
        <v>56</v>
      </c>
      <c r="I10" s="1" t="str">
        <f>B10</f>
        <v>Skład</v>
      </c>
      <c r="J10" s="1" t="s">
        <v>57</v>
      </c>
      <c r="K10" s="1" t="s">
        <v>31</v>
      </c>
      <c r="L10" s="1" t="s">
        <v>32</v>
      </c>
      <c r="M10" s="1" t="s">
        <v>33</v>
      </c>
      <c r="N10" s="1" t="s">
        <v>16</v>
      </c>
    </row>
    <row r="11" spans="1:14" ht="63" customHeight="1">
      <c r="A11" s="7" t="s">
        <v>1</v>
      </c>
      <c r="B11" s="49" t="s">
        <v>86</v>
      </c>
      <c r="C11" s="50" t="s">
        <v>87</v>
      </c>
      <c r="D11" s="50" t="s">
        <v>88</v>
      </c>
      <c r="E11" s="55">
        <v>500</v>
      </c>
      <c r="F11" s="35" t="s">
        <v>42</v>
      </c>
      <c r="G11" s="36" t="s">
        <v>64</v>
      </c>
      <c r="H11" s="36"/>
      <c r="I11" s="36"/>
      <c r="J11" s="40" t="s">
        <v>65</v>
      </c>
      <c r="K11" s="40"/>
      <c r="L11" s="40" t="str">
        <f>IF(K11=0,"0,00",IF(K11&gt;0,ROUND(E11/K11,2)))</f>
        <v>0,00</v>
      </c>
      <c r="M11" s="40"/>
      <c r="N11" s="42">
        <f>ROUND(L11*ROUND(M11,2),2)</f>
        <v>0</v>
      </c>
    </row>
    <row r="12" spans="10:16" ht="15">
      <c r="J12" s="43"/>
      <c r="K12" s="45"/>
      <c r="L12" s="45"/>
      <c r="M12" s="45"/>
      <c r="N12" s="47"/>
      <c r="P12" s="11"/>
    </row>
    <row r="13" spans="2:16" ht="33.75" customHeight="1">
      <c r="B13" s="76"/>
      <c r="C13" s="76"/>
      <c r="D13" s="76"/>
      <c r="E13" s="76"/>
      <c r="F13" s="76"/>
      <c r="P13" s="11"/>
    </row>
    <row r="14" s="27" customFormat="1" ht="15">
      <c r="E14" s="48"/>
    </row>
    <row r="15" spans="2:6" s="27" customFormat="1" ht="32.25" customHeight="1">
      <c r="B15" s="68"/>
      <c r="C15" s="81"/>
      <c r="D15" s="81"/>
      <c r="E15" s="81"/>
      <c r="F15" s="81"/>
    </row>
    <row r="16" s="27" customFormat="1" ht="15">
      <c r="E16" s="48"/>
    </row>
    <row r="17" ht="15">
      <c r="P17" s="11"/>
    </row>
    <row r="18" ht="15">
      <c r="P18" s="11"/>
    </row>
    <row r="19" ht="15">
      <c r="P19" s="11"/>
    </row>
    <row r="20" ht="15">
      <c r="P20" s="11"/>
    </row>
    <row r="21" ht="15">
      <c r="P21" s="11"/>
    </row>
    <row r="22" ht="15">
      <c r="P22" s="11"/>
    </row>
    <row r="23" ht="15">
      <c r="P23" s="11"/>
    </row>
    <row r="24" ht="15">
      <c r="P24" s="11"/>
    </row>
    <row r="25" ht="15">
      <c r="P25" s="11"/>
    </row>
    <row r="26" ht="15">
      <c r="P26" s="11"/>
    </row>
    <row r="27" ht="15">
      <c r="P27" s="11"/>
    </row>
    <row r="28" ht="15">
      <c r="P28" s="11"/>
    </row>
    <row r="29" ht="15">
      <c r="P29" s="11"/>
    </row>
    <row r="30" ht="15">
      <c r="P30" s="11"/>
    </row>
    <row r="31" ht="15">
      <c r="P31" s="11"/>
    </row>
    <row r="32" ht="15">
      <c r="P32" s="11"/>
    </row>
    <row r="33" ht="15">
      <c r="P33" s="11"/>
    </row>
    <row r="34" ht="15">
      <c r="P34" s="11"/>
    </row>
    <row r="35" ht="15">
      <c r="P35" s="11"/>
    </row>
    <row r="36" ht="15">
      <c r="P36" s="11"/>
    </row>
    <row r="37" ht="15">
      <c r="P37" s="11"/>
    </row>
    <row r="38" ht="15">
      <c r="P38" s="11"/>
    </row>
    <row r="39" ht="15">
      <c r="P39" s="11"/>
    </row>
    <row r="40" ht="15">
      <c r="P40" s="11"/>
    </row>
    <row r="41" ht="15">
      <c r="P41" s="11"/>
    </row>
    <row r="42" ht="15">
      <c r="P42" s="11"/>
    </row>
    <row r="43" ht="15">
      <c r="P43" s="11"/>
    </row>
    <row r="44" ht="15">
      <c r="P44" s="11"/>
    </row>
    <row r="45" ht="15">
      <c r="P45" s="11"/>
    </row>
    <row r="46" ht="15">
      <c r="P46" s="11"/>
    </row>
    <row r="47" ht="15">
      <c r="P47" s="11"/>
    </row>
    <row r="48" ht="15">
      <c r="P48" s="11"/>
    </row>
    <row r="49" ht="15">
      <c r="P49" s="11"/>
    </row>
    <row r="50" ht="15">
      <c r="P50" s="11"/>
    </row>
    <row r="51" ht="15">
      <c r="P51" s="11"/>
    </row>
    <row r="52" ht="15">
      <c r="P52" s="11"/>
    </row>
    <row r="53" ht="15">
      <c r="P53" s="11"/>
    </row>
    <row r="54" ht="15">
      <c r="P54" s="11"/>
    </row>
    <row r="55" ht="15">
      <c r="P55" s="11"/>
    </row>
    <row r="56" ht="15">
      <c r="P56" s="11"/>
    </row>
    <row r="57" ht="15">
      <c r="P57" s="11"/>
    </row>
    <row r="58" ht="15">
      <c r="P58" s="11"/>
    </row>
    <row r="59" ht="15">
      <c r="P59" s="11"/>
    </row>
    <row r="60" ht="15">
      <c r="P60" s="11"/>
    </row>
    <row r="61" ht="15">
      <c r="P61" s="11"/>
    </row>
    <row r="62" ht="15">
      <c r="P62" s="11"/>
    </row>
    <row r="63" ht="15">
      <c r="P63" s="11"/>
    </row>
    <row r="64" ht="15">
      <c r="P64" s="11"/>
    </row>
    <row r="65" ht="15">
      <c r="P65" s="11"/>
    </row>
    <row r="66" ht="15">
      <c r="P66" s="11"/>
    </row>
    <row r="67" ht="15">
      <c r="P67" s="11"/>
    </row>
    <row r="68" ht="15">
      <c r="P68" s="11"/>
    </row>
    <row r="69" ht="15">
      <c r="P69" s="11"/>
    </row>
    <row r="70" ht="15">
      <c r="P70" s="11"/>
    </row>
    <row r="71" ht="15">
      <c r="P71" s="11"/>
    </row>
    <row r="72" ht="15">
      <c r="P72" s="11"/>
    </row>
    <row r="73" ht="15">
      <c r="P73" s="11"/>
    </row>
    <row r="74" ht="15">
      <c r="P74" s="11"/>
    </row>
    <row r="75" ht="15">
      <c r="P75" s="11"/>
    </row>
    <row r="76" ht="15">
      <c r="P76" s="11"/>
    </row>
    <row r="77" ht="15">
      <c r="P77" s="11"/>
    </row>
    <row r="78" ht="15">
      <c r="P78" s="11"/>
    </row>
    <row r="79" ht="15">
      <c r="P79" s="11"/>
    </row>
    <row r="80" ht="15">
      <c r="P80" s="11"/>
    </row>
    <row r="81" ht="15">
      <c r="P81" s="11"/>
    </row>
    <row r="82" ht="15">
      <c r="P82" s="11"/>
    </row>
  </sheetData>
  <sheetProtection/>
  <mergeCells count="6">
    <mergeCell ref="M1:N1"/>
    <mergeCell ref="G2:I2"/>
    <mergeCell ref="M2:N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4"/>
  <sheetViews>
    <sheetView showGridLines="0" zoomScaleSheetLayoutView="80" zoomScalePageLayoutView="85" workbookViewId="0" topLeftCell="A6">
      <selection activeCell="B17" sqref="B17:F17"/>
    </sheetView>
  </sheetViews>
  <sheetFormatPr defaultColWidth="9.00390625" defaultRowHeight="12.75"/>
  <cols>
    <col min="1" max="1" width="5.125" style="11" customWidth="1"/>
    <col min="2" max="2" width="21.75390625" style="11" customWidth="1"/>
    <col min="3" max="3" width="24.125" style="11" customWidth="1"/>
    <col min="4" max="4" width="24.75390625" style="11" customWidth="1"/>
    <col min="5" max="5" width="10.00390625" style="12" customWidth="1"/>
    <col min="6" max="6" width="10.25390625" style="11" customWidth="1"/>
    <col min="7" max="7" width="27.25390625" style="11" customWidth="1"/>
    <col min="8" max="8" width="17.625" style="11" customWidth="1"/>
    <col min="9" max="9" width="15.125" style="11" customWidth="1"/>
    <col min="10" max="10" width="19.875" style="11" customWidth="1"/>
    <col min="11" max="13" width="15.25390625" style="11" customWidth="1"/>
    <col min="14" max="14" width="19.125" style="11" customWidth="1"/>
    <col min="15" max="15" width="15.875" style="11" customWidth="1"/>
    <col min="16" max="16" width="15.875" style="29" customWidth="1"/>
    <col min="17" max="17" width="15.875" style="11" customWidth="1"/>
    <col min="18" max="19" width="14.25390625" style="11" customWidth="1"/>
    <col min="20" max="20" width="15.25390625" style="11" customWidth="1"/>
    <col min="21" max="16384" width="9.125" style="11" customWidth="1"/>
  </cols>
  <sheetData>
    <row r="1" spans="2:19" ht="15">
      <c r="B1" s="27" t="str">
        <f>'formularz oferty'!D4</f>
        <v>DFP.271.6.2019.AG</v>
      </c>
      <c r="M1" s="75" t="s">
        <v>55</v>
      </c>
      <c r="N1" s="75"/>
      <c r="R1" s="27"/>
      <c r="S1" s="27"/>
    </row>
    <row r="2" spans="7:14" ht="15">
      <c r="G2" s="76"/>
      <c r="H2" s="76"/>
      <c r="I2" s="76"/>
      <c r="M2" s="75" t="s">
        <v>62</v>
      </c>
      <c r="N2" s="75"/>
    </row>
    <row r="3" ht="15">
      <c r="M3" s="28"/>
    </row>
    <row r="4" spans="2:16" ht="15">
      <c r="B4" s="18" t="s">
        <v>13</v>
      </c>
      <c r="C4" s="1">
        <v>6</v>
      </c>
      <c r="D4" s="9"/>
      <c r="E4" s="6"/>
      <c r="F4" s="3"/>
      <c r="G4" s="30" t="s">
        <v>18</v>
      </c>
      <c r="H4" s="3"/>
      <c r="I4" s="9"/>
      <c r="J4" s="3"/>
      <c r="K4" s="3"/>
      <c r="L4" s="3"/>
      <c r="M4" s="3"/>
      <c r="P4" s="11"/>
    </row>
    <row r="5" spans="2:16" ht="15">
      <c r="B5" s="18"/>
      <c r="C5" s="9"/>
      <c r="D5" s="9"/>
      <c r="E5" s="6"/>
      <c r="F5" s="3"/>
      <c r="G5" s="30"/>
      <c r="H5" s="3"/>
      <c r="I5" s="9"/>
      <c r="J5" s="3"/>
      <c r="K5" s="3"/>
      <c r="L5" s="3"/>
      <c r="M5" s="3"/>
      <c r="P5" s="11"/>
    </row>
    <row r="6" spans="1:16" ht="15">
      <c r="A6" s="18"/>
      <c r="B6" s="18"/>
      <c r="C6" s="31"/>
      <c r="D6" s="31"/>
      <c r="E6" s="6"/>
      <c r="F6" s="3"/>
      <c r="G6" s="8" t="s">
        <v>0</v>
      </c>
      <c r="H6" s="77">
        <f>SUM(N11:N13)</f>
        <v>0</v>
      </c>
      <c r="I6" s="78"/>
      <c r="P6" s="11"/>
    </row>
    <row r="7" spans="1:16" ht="15">
      <c r="A7" s="18"/>
      <c r="C7" s="3"/>
      <c r="D7" s="3"/>
      <c r="E7" s="6"/>
      <c r="F7" s="3"/>
      <c r="G7" s="3"/>
      <c r="H7" s="3"/>
      <c r="I7" s="3"/>
      <c r="J7" s="3"/>
      <c r="K7" s="3"/>
      <c r="P7" s="11"/>
    </row>
    <row r="8" spans="1:16" ht="15">
      <c r="A8" s="18"/>
      <c r="B8" s="32"/>
      <c r="C8" s="33"/>
      <c r="D8" s="33"/>
      <c r="E8" s="33"/>
      <c r="F8" s="33"/>
      <c r="G8" s="33"/>
      <c r="H8" s="33"/>
      <c r="I8" s="33"/>
      <c r="J8" s="33"/>
      <c r="K8" s="33"/>
      <c r="L8" s="9"/>
      <c r="M8" s="9"/>
      <c r="N8" s="9"/>
      <c r="O8" s="38"/>
      <c r="P8" s="11"/>
    </row>
    <row r="9" spans="2:16" ht="15">
      <c r="B9" s="18"/>
      <c r="P9" s="11"/>
    </row>
    <row r="10" spans="1:14" s="18" customFormat="1" ht="73.5" customHeight="1">
      <c r="A10" s="1" t="s">
        <v>39</v>
      </c>
      <c r="B10" s="1" t="s">
        <v>14</v>
      </c>
      <c r="C10" s="1" t="s">
        <v>15</v>
      </c>
      <c r="D10" s="1" t="s">
        <v>63</v>
      </c>
      <c r="E10" s="34" t="s">
        <v>61</v>
      </c>
      <c r="F10" s="35"/>
      <c r="G10" s="1" t="str">
        <f>"Nazwa handlowa /
"&amp;C10&amp;" / 
"&amp;D10</f>
        <v>Nazwa handlowa /
Dawka / 
Postać/ Opakowanie</v>
      </c>
      <c r="H10" s="1" t="s">
        <v>56</v>
      </c>
      <c r="I10" s="1" t="str">
        <f>B10</f>
        <v>Skład</v>
      </c>
      <c r="J10" s="1" t="s">
        <v>105</v>
      </c>
      <c r="K10" s="1" t="s">
        <v>31</v>
      </c>
      <c r="L10" s="1" t="s">
        <v>32</v>
      </c>
      <c r="M10" s="1" t="s">
        <v>33</v>
      </c>
      <c r="N10" s="1" t="s">
        <v>16</v>
      </c>
    </row>
    <row r="11" spans="1:14" ht="63" customHeight="1">
      <c r="A11" s="7" t="s">
        <v>1</v>
      </c>
      <c r="B11" s="52" t="s">
        <v>89</v>
      </c>
      <c r="C11" s="85" t="s">
        <v>107</v>
      </c>
      <c r="D11" s="52" t="s">
        <v>94</v>
      </c>
      <c r="E11" s="55">
        <v>400</v>
      </c>
      <c r="F11" s="35" t="s">
        <v>103</v>
      </c>
      <c r="G11" s="36" t="s">
        <v>64</v>
      </c>
      <c r="H11" s="36"/>
      <c r="I11" s="36"/>
      <c r="J11" s="40" t="s">
        <v>65</v>
      </c>
      <c r="K11" s="40"/>
      <c r="L11" s="40"/>
      <c r="M11" s="40"/>
      <c r="N11" s="37">
        <f>ROUND(L11*ROUND(M11,2),2)</f>
        <v>0</v>
      </c>
    </row>
    <row r="12" spans="1:14" ht="63" customHeight="1">
      <c r="A12" s="7" t="s">
        <v>2</v>
      </c>
      <c r="B12" s="52" t="s">
        <v>90</v>
      </c>
      <c r="C12" s="51"/>
      <c r="D12" s="52" t="s">
        <v>92</v>
      </c>
      <c r="E12" s="56">
        <v>4000</v>
      </c>
      <c r="F12" s="7" t="s">
        <v>42</v>
      </c>
      <c r="G12" s="36" t="s">
        <v>53</v>
      </c>
      <c r="H12" s="36"/>
      <c r="I12" s="36"/>
      <c r="J12" s="40" t="s">
        <v>65</v>
      </c>
      <c r="K12" s="40"/>
      <c r="L12" s="40" t="str">
        <f>IF(K12=0,"0,00",IF(K12&gt;0,ROUND(E12/K12,2)))</f>
        <v>0,00</v>
      </c>
      <c r="M12" s="40"/>
      <c r="N12" s="37">
        <f>ROUND(L12*ROUND(M12,2),2)</f>
        <v>0</v>
      </c>
    </row>
    <row r="13" spans="1:14" ht="63" customHeight="1">
      <c r="A13" s="35" t="s">
        <v>3</v>
      </c>
      <c r="B13" s="52" t="s">
        <v>91</v>
      </c>
      <c r="C13" s="51"/>
      <c r="D13" s="52" t="s">
        <v>93</v>
      </c>
      <c r="E13" s="56">
        <v>5000</v>
      </c>
      <c r="F13" s="7" t="s">
        <v>103</v>
      </c>
      <c r="G13" s="36" t="s">
        <v>53</v>
      </c>
      <c r="H13" s="36"/>
      <c r="I13" s="36"/>
      <c r="J13" s="36"/>
      <c r="K13" s="36"/>
      <c r="L13" s="40"/>
      <c r="M13" s="36"/>
      <c r="N13" s="37">
        <f>ROUND(L13*ROUND(M13,2),2)</f>
        <v>0</v>
      </c>
    </row>
    <row r="14" spans="10:16" ht="15">
      <c r="J14" s="43"/>
      <c r="K14" s="45"/>
      <c r="L14" s="45"/>
      <c r="M14" s="45"/>
      <c r="N14" s="47"/>
      <c r="P14" s="11"/>
    </row>
    <row r="15" spans="2:16" ht="61.5" customHeight="1">
      <c r="B15" s="76" t="s">
        <v>108</v>
      </c>
      <c r="C15" s="76"/>
      <c r="D15" s="76"/>
      <c r="E15" s="76"/>
      <c r="F15" s="76"/>
      <c r="P15" s="11"/>
    </row>
    <row r="16" s="27" customFormat="1" ht="15" hidden="1">
      <c r="E16" s="48"/>
    </row>
    <row r="17" spans="2:6" s="27" customFormat="1" ht="32.25" customHeight="1">
      <c r="B17" s="68"/>
      <c r="C17" s="81"/>
      <c r="D17" s="81"/>
      <c r="E17" s="81"/>
      <c r="F17" s="81"/>
    </row>
    <row r="18" s="27" customFormat="1" ht="15">
      <c r="E18" s="48"/>
    </row>
    <row r="19" ht="15">
      <c r="P19" s="11"/>
    </row>
    <row r="20" ht="15">
      <c r="P20" s="11"/>
    </row>
    <row r="21" ht="15">
      <c r="P21" s="11"/>
    </row>
    <row r="22" ht="15">
      <c r="P22" s="11"/>
    </row>
    <row r="23" ht="15">
      <c r="P23" s="11"/>
    </row>
    <row r="24" ht="15">
      <c r="P24" s="11"/>
    </row>
    <row r="25" ht="15">
      <c r="P25" s="11"/>
    </row>
    <row r="26" ht="15">
      <c r="P26" s="11"/>
    </row>
    <row r="27" ht="15">
      <c r="P27" s="11"/>
    </row>
    <row r="28" ht="15">
      <c r="P28" s="11"/>
    </row>
    <row r="29" ht="15">
      <c r="P29" s="11"/>
    </row>
    <row r="30" ht="15">
      <c r="P30" s="11"/>
    </row>
    <row r="31" ht="15">
      <c r="P31" s="11"/>
    </row>
    <row r="32" ht="15">
      <c r="P32" s="11"/>
    </row>
    <row r="33" ht="15">
      <c r="P33" s="11"/>
    </row>
    <row r="34" ht="15">
      <c r="P34" s="11"/>
    </row>
    <row r="35" ht="15">
      <c r="P35" s="11"/>
    </row>
    <row r="36" ht="15">
      <c r="P36" s="11"/>
    </row>
    <row r="37" ht="15">
      <c r="P37" s="11"/>
    </row>
    <row r="38" ht="15">
      <c r="P38" s="11"/>
    </row>
    <row r="39" ht="15">
      <c r="P39" s="11"/>
    </row>
    <row r="40" ht="15">
      <c r="P40" s="11"/>
    </row>
    <row r="41" ht="15">
      <c r="P41" s="11"/>
    </row>
    <row r="42" ht="15">
      <c r="P42" s="11"/>
    </row>
    <row r="43" ht="15">
      <c r="P43" s="11"/>
    </row>
    <row r="44" ht="15">
      <c r="P44" s="11"/>
    </row>
    <row r="45" ht="15">
      <c r="P45" s="11"/>
    </row>
    <row r="46" ht="15">
      <c r="P46" s="11"/>
    </row>
    <row r="47" ht="15">
      <c r="P47" s="11"/>
    </row>
    <row r="48" ht="15">
      <c r="P48" s="11"/>
    </row>
    <row r="49" ht="15">
      <c r="P49" s="11"/>
    </row>
    <row r="50" ht="15">
      <c r="P50" s="11"/>
    </row>
    <row r="51" ht="15">
      <c r="P51" s="11"/>
    </row>
    <row r="52" ht="15">
      <c r="P52" s="11"/>
    </row>
    <row r="53" ht="15">
      <c r="P53" s="11"/>
    </row>
    <row r="54" ht="15">
      <c r="P54" s="11"/>
    </row>
    <row r="55" ht="15">
      <c r="P55" s="11"/>
    </row>
    <row r="56" ht="15">
      <c r="P56" s="11"/>
    </row>
    <row r="57" ht="15">
      <c r="P57" s="11"/>
    </row>
    <row r="58" ht="15">
      <c r="P58" s="11"/>
    </row>
    <row r="59" ht="15">
      <c r="P59" s="11"/>
    </row>
    <row r="60" ht="15">
      <c r="P60" s="11"/>
    </row>
    <row r="61" ht="15">
      <c r="P61" s="11"/>
    </row>
    <row r="62" ht="15">
      <c r="P62" s="11"/>
    </row>
    <row r="63" ht="15">
      <c r="P63" s="11"/>
    </row>
    <row r="64" ht="15">
      <c r="P64" s="11"/>
    </row>
    <row r="65" ht="15">
      <c r="P65" s="11"/>
    </row>
    <row r="66" ht="15">
      <c r="P66" s="11"/>
    </row>
    <row r="67" ht="15">
      <c r="P67" s="11"/>
    </row>
    <row r="68" ht="15">
      <c r="P68" s="11"/>
    </row>
    <row r="69" ht="15">
      <c r="P69" s="11"/>
    </row>
    <row r="70" ht="15">
      <c r="P70" s="11"/>
    </row>
    <row r="71" ht="15">
      <c r="P71" s="11"/>
    </row>
    <row r="72" ht="15">
      <c r="P72" s="11"/>
    </row>
    <row r="73" ht="15">
      <c r="P73" s="11"/>
    </row>
    <row r="74" ht="15">
      <c r="P74" s="11"/>
    </row>
    <row r="75" ht="15">
      <c r="P75" s="11"/>
    </row>
    <row r="76" ht="15">
      <c r="P76" s="11"/>
    </row>
    <row r="77" ht="15">
      <c r="P77" s="11"/>
    </row>
    <row r="78" ht="15">
      <c r="P78" s="11"/>
    </row>
    <row r="79" ht="15">
      <c r="P79" s="11"/>
    </row>
    <row r="80" ht="15">
      <c r="P80" s="11"/>
    </row>
    <row r="81" ht="15">
      <c r="P81" s="11"/>
    </row>
    <row r="82" ht="15">
      <c r="P82" s="11"/>
    </row>
    <row r="83" ht="15">
      <c r="P83" s="11"/>
    </row>
    <row r="84" ht="15">
      <c r="P84" s="11"/>
    </row>
  </sheetData>
  <sheetProtection/>
  <mergeCells count="6">
    <mergeCell ref="M1:N1"/>
    <mergeCell ref="G2:I2"/>
    <mergeCell ref="M2:N2"/>
    <mergeCell ref="H6:I6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8"/>
  <sheetViews>
    <sheetView showGridLines="0" zoomScaleSheetLayoutView="80" zoomScalePageLayoutView="85" workbookViewId="0" topLeftCell="D1">
      <selection activeCell="B13" sqref="E13"/>
    </sheetView>
  </sheetViews>
  <sheetFormatPr defaultColWidth="9.00390625" defaultRowHeight="12.75"/>
  <cols>
    <col min="1" max="1" width="5.125" style="11" customWidth="1"/>
    <col min="2" max="2" width="25.25390625" style="11" customWidth="1"/>
    <col min="3" max="3" width="24.125" style="11" customWidth="1"/>
    <col min="4" max="4" width="24.75390625" style="11" customWidth="1"/>
    <col min="5" max="5" width="10.625" style="12" customWidth="1"/>
    <col min="6" max="6" width="7.75390625" style="11" customWidth="1"/>
    <col min="7" max="7" width="27.25390625" style="11" customWidth="1"/>
    <col min="8" max="8" width="17.625" style="11" customWidth="1"/>
    <col min="9" max="9" width="15.125" style="11" customWidth="1"/>
    <col min="10" max="10" width="19.875" style="11" customWidth="1"/>
    <col min="11" max="13" width="15.25390625" style="11" customWidth="1"/>
    <col min="14" max="14" width="17.375" style="11" customWidth="1"/>
    <col min="15" max="15" width="15.875" style="11" customWidth="1"/>
    <col min="16" max="16" width="15.875" style="29" customWidth="1"/>
    <col min="17" max="17" width="15.875" style="11" customWidth="1"/>
    <col min="18" max="19" width="14.25390625" style="11" customWidth="1"/>
    <col min="20" max="20" width="15.25390625" style="11" customWidth="1"/>
    <col min="21" max="16384" width="9.125" style="11" customWidth="1"/>
  </cols>
  <sheetData>
    <row r="1" spans="2:19" ht="15">
      <c r="B1" s="27" t="str">
        <f>'formularz oferty'!D4</f>
        <v>DFP.271.6.2019.AG</v>
      </c>
      <c r="M1" s="83" t="s">
        <v>55</v>
      </c>
      <c r="N1" s="83"/>
      <c r="R1" s="27"/>
      <c r="S1" s="27"/>
    </row>
    <row r="2" spans="7:14" ht="15">
      <c r="G2" s="76"/>
      <c r="H2" s="76"/>
      <c r="I2" s="76"/>
      <c r="M2" s="83" t="s">
        <v>62</v>
      </c>
      <c r="N2" s="83"/>
    </row>
    <row r="3" ht="15">
      <c r="M3" s="28"/>
    </row>
    <row r="4" spans="2:16" ht="15">
      <c r="B4" s="18" t="s">
        <v>13</v>
      </c>
      <c r="C4" s="1">
        <v>7</v>
      </c>
      <c r="D4" s="9"/>
      <c r="E4" s="6"/>
      <c r="F4" s="3"/>
      <c r="G4" s="30" t="s">
        <v>18</v>
      </c>
      <c r="H4" s="3"/>
      <c r="I4" s="9"/>
      <c r="J4" s="3"/>
      <c r="K4" s="3"/>
      <c r="L4" s="3"/>
      <c r="M4" s="3"/>
      <c r="P4" s="11"/>
    </row>
    <row r="5" spans="2:16" ht="15">
      <c r="B5" s="18"/>
      <c r="C5" s="9"/>
      <c r="D5" s="9"/>
      <c r="E5" s="6"/>
      <c r="F5" s="3"/>
      <c r="G5" s="30"/>
      <c r="H5" s="3"/>
      <c r="I5" s="9"/>
      <c r="J5" s="3"/>
      <c r="K5" s="3"/>
      <c r="L5" s="3"/>
      <c r="M5" s="3"/>
      <c r="P5" s="11"/>
    </row>
    <row r="6" spans="1:16" ht="15">
      <c r="A6" s="18"/>
      <c r="B6" s="18"/>
      <c r="C6" s="31"/>
      <c r="D6" s="31"/>
      <c r="E6" s="6"/>
      <c r="F6" s="3"/>
      <c r="G6" s="8" t="s">
        <v>0</v>
      </c>
      <c r="H6" s="77">
        <f>SUM(N11:N11)</f>
        <v>0</v>
      </c>
      <c r="I6" s="78"/>
      <c r="P6" s="11"/>
    </row>
    <row r="7" spans="1:16" ht="15">
      <c r="A7" s="18"/>
      <c r="C7" s="3"/>
      <c r="D7" s="3"/>
      <c r="E7" s="6"/>
      <c r="F7" s="3"/>
      <c r="G7" s="3"/>
      <c r="H7" s="3"/>
      <c r="I7" s="3"/>
      <c r="J7" s="3"/>
      <c r="K7" s="3"/>
      <c r="P7" s="11"/>
    </row>
    <row r="8" spans="1:16" ht="15">
      <c r="A8" s="18"/>
      <c r="B8" s="32"/>
      <c r="C8" s="33"/>
      <c r="D8" s="33"/>
      <c r="E8" s="33"/>
      <c r="F8" s="33"/>
      <c r="G8" s="33"/>
      <c r="H8" s="33"/>
      <c r="I8" s="33"/>
      <c r="J8" s="33"/>
      <c r="K8" s="33"/>
      <c r="L8" s="9"/>
      <c r="M8" s="9"/>
      <c r="N8" s="9"/>
      <c r="O8" s="38"/>
      <c r="P8" s="11"/>
    </row>
    <row r="9" spans="2:16" ht="15">
      <c r="B9" s="18"/>
      <c r="P9" s="11"/>
    </row>
    <row r="10" spans="1:14" s="18" customFormat="1" ht="73.5" customHeight="1">
      <c r="A10" s="1" t="s">
        <v>39</v>
      </c>
      <c r="B10" s="1" t="s">
        <v>14</v>
      </c>
      <c r="C10" s="1" t="s">
        <v>15</v>
      </c>
      <c r="D10" s="1" t="s">
        <v>63</v>
      </c>
      <c r="E10" s="34" t="s">
        <v>61</v>
      </c>
      <c r="F10" s="35"/>
      <c r="G10" s="1" t="str">
        <f>"Nazwa handlowa /
"&amp;C10&amp;" / 
"&amp;D10</f>
        <v>Nazwa handlowa /
Dawka / 
Postać/ Opakowanie</v>
      </c>
      <c r="H10" s="1" t="s">
        <v>56</v>
      </c>
      <c r="I10" s="1" t="str">
        <f>B10</f>
        <v>Skład</v>
      </c>
      <c r="J10" s="1" t="s">
        <v>104</v>
      </c>
      <c r="K10" s="1" t="s">
        <v>31</v>
      </c>
      <c r="L10" s="1" t="s">
        <v>32</v>
      </c>
      <c r="M10" s="1" t="s">
        <v>33</v>
      </c>
      <c r="N10" s="1" t="s">
        <v>16</v>
      </c>
    </row>
    <row r="11" spans="1:14" ht="156" customHeight="1">
      <c r="A11" s="7" t="s">
        <v>1</v>
      </c>
      <c r="B11" s="49" t="s">
        <v>95</v>
      </c>
      <c r="C11" s="50" t="s">
        <v>96</v>
      </c>
      <c r="D11" s="50" t="s">
        <v>97</v>
      </c>
      <c r="E11" s="55">
        <v>960</v>
      </c>
      <c r="F11" s="35" t="s">
        <v>42</v>
      </c>
      <c r="G11" s="36" t="s">
        <v>64</v>
      </c>
      <c r="H11" s="36"/>
      <c r="I11" s="36"/>
      <c r="J11" s="36" t="s">
        <v>65</v>
      </c>
      <c r="K11" s="36"/>
      <c r="L11" s="36" t="str">
        <f>IF(K11=0,"0,00",IF(K11&gt;0,ROUND(E11/K11,2)))</f>
        <v>0,00</v>
      </c>
      <c r="M11" s="36"/>
      <c r="N11" s="37">
        <f>ROUND(L11*ROUND(M11,2),2)</f>
        <v>0</v>
      </c>
    </row>
    <row r="12" spans="2:16" ht="15">
      <c r="B12" s="84"/>
      <c r="C12" s="84"/>
      <c r="D12" s="84"/>
      <c r="J12" s="43"/>
      <c r="K12" s="45"/>
      <c r="L12" s="45"/>
      <c r="M12" s="45"/>
      <c r="N12" s="47"/>
      <c r="P12" s="11"/>
    </row>
    <row r="13" spans="2:16" ht="45" customHeight="1">
      <c r="B13" s="76"/>
      <c r="C13" s="76"/>
      <c r="D13" s="76"/>
      <c r="P13" s="11"/>
    </row>
    <row r="14" ht="15">
      <c r="P14" s="11"/>
    </row>
    <row r="15" ht="15">
      <c r="P15" s="11"/>
    </row>
    <row r="16" ht="15">
      <c r="P16" s="11"/>
    </row>
    <row r="17" ht="15">
      <c r="P17" s="11"/>
    </row>
    <row r="18" ht="15">
      <c r="P18" s="11"/>
    </row>
    <row r="19" ht="15">
      <c r="P19" s="11"/>
    </row>
    <row r="20" ht="15">
      <c r="P20" s="11"/>
    </row>
    <row r="21" ht="15">
      <c r="P21" s="11"/>
    </row>
    <row r="22" ht="15">
      <c r="P22" s="11"/>
    </row>
    <row r="23" ht="15">
      <c r="P23" s="11"/>
    </row>
    <row r="24" ht="15">
      <c r="P24" s="11"/>
    </row>
    <row r="25" ht="15">
      <c r="P25" s="11"/>
    </row>
    <row r="26" ht="15">
      <c r="P26" s="11"/>
    </row>
    <row r="27" ht="15">
      <c r="P27" s="11"/>
    </row>
    <row r="28" ht="15">
      <c r="P28" s="11"/>
    </row>
    <row r="29" ht="15">
      <c r="P29" s="11"/>
    </row>
    <row r="30" ht="15">
      <c r="P30" s="11"/>
    </row>
    <row r="31" ht="15">
      <c r="P31" s="11"/>
    </row>
    <row r="32" ht="15">
      <c r="P32" s="11"/>
    </row>
    <row r="33" ht="15">
      <c r="P33" s="11"/>
    </row>
    <row r="34" ht="15">
      <c r="P34" s="11"/>
    </row>
    <row r="35" ht="15">
      <c r="P35" s="11"/>
    </row>
    <row r="36" ht="15">
      <c r="P36" s="11"/>
    </row>
    <row r="37" ht="15">
      <c r="P37" s="11"/>
    </row>
    <row r="38" ht="15">
      <c r="P38" s="11"/>
    </row>
    <row r="39" ht="15">
      <c r="P39" s="11"/>
    </row>
    <row r="40" ht="15">
      <c r="P40" s="11"/>
    </row>
    <row r="41" ht="15">
      <c r="P41" s="11"/>
    </row>
    <row r="42" ht="15">
      <c r="P42" s="11"/>
    </row>
    <row r="43" ht="15">
      <c r="P43" s="11"/>
    </row>
    <row r="44" ht="15">
      <c r="P44" s="11"/>
    </row>
    <row r="45" ht="15">
      <c r="P45" s="11"/>
    </row>
    <row r="46" ht="15">
      <c r="P46" s="11"/>
    </row>
    <row r="47" ht="15">
      <c r="P47" s="11"/>
    </row>
    <row r="48" ht="15">
      <c r="P48" s="11"/>
    </row>
    <row r="49" ht="15">
      <c r="P49" s="11"/>
    </row>
    <row r="50" ht="15">
      <c r="P50" s="11"/>
    </row>
    <row r="51" ht="15">
      <c r="P51" s="11"/>
    </row>
    <row r="52" ht="15">
      <c r="P52" s="11"/>
    </row>
    <row r="53" ht="15">
      <c r="P53" s="11"/>
    </row>
    <row r="54" ht="15">
      <c r="P54" s="11"/>
    </row>
    <row r="55" ht="15">
      <c r="P55" s="11"/>
    </row>
    <row r="56" ht="15">
      <c r="P56" s="11"/>
    </row>
    <row r="57" ht="15">
      <c r="P57" s="11"/>
    </row>
    <row r="58" ht="15">
      <c r="P58" s="11"/>
    </row>
    <row r="59" ht="15">
      <c r="P59" s="11"/>
    </row>
    <row r="60" ht="15">
      <c r="P60" s="11"/>
    </row>
    <row r="61" ht="15">
      <c r="P61" s="11"/>
    </row>
    <row r="62" ht="15">
      <c r="P62" s="11"/>
    </row>
    <row r="63" ht="15">
      <c r="P63" s="11"/>
    </row>
    <row r="64" ht="15">
      <c r="P64" s="11"/>
    </row>
    <row r="65" ht="15">
      <c r="P65" s="11"/>
    </row>
    <row r="66" ht="15">
      <c r="P66" s="11"/>
    </row>
    <row r="67" ht="15">
      <c r="P67" s="11"/>
    </row>
    <row r="68" ht="15">
      <c r="P68" s="11"/>
    </row>
    <row r="69" ht="15">
      <c r="P69" s="11"/>
    </row>
    <row r="70" ht="15">
      <c r="P70" s="11"/>
    </row>
    <row r="71" ht="15">
      <c r="P71" s="11"/>
    </row>
    <row r="72" ht="15">
      <c r="P72" s="11"/>
    </row>
    <row r="73" ht="15">
      <c r="P73" s="11"/>
    </row>
    <row r="74" ht="15">
      <c r="P74" s="11"/>
    </row>
    <row r="75" ht="15">
      <c r="P75" s="11"/>
    </row>
    <row r="76" ht="15">
      <c r="P76" s="11"/>
    </row>
    <row r="77" ht="15">
      <c r="P77" s="11"/>
    </row>
    <row r="78" ht="15">
      <c r="P78" s="11"/>
    </row>
  </sheetData>
  <sheetProtection/>
  <mergeCells count="5">
    <mergeCell ref="M1:N1"/>
    <mergeCell ref="M2:N2"/>
    <mergeCell ref="G2:I2"/>
    <mergeCell ref="H6:I6"/>
    <mergeCell ref="B12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2019-02-05T08:15:34Z</cp:lastPrinted>
  <dcterms:created xsi:type="dcterms:W3CDTF">2003-05-16T10:10:29Z</dcterms:created>
  <dcterms:modified xsi:type="dcterms:W3CDTF">2019-02-25T12:03:53Z</dcterms:modified>
  <cp:category/>
  <cp:version/>
  <cp:contentType/>
  <cp:contentStatus/>
</cp:coreProperties>
</file>