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095" windowHeight="11700" tabRatio="813" activeTab="0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1'!$A$1:$I$45</definedName>
    <definedName name="_xlnm.Print_Area" localSheetId="2">'część 2'!$A$1:$I$126</definedName>
    <definedName name="_xlnm.Print_Area" localSheetId="0">'formularz oferty'!$A$1:$D$52</definedName>
  </definedNames>
  <calcPr fullCalcOnLoad="1"/>
</workbook>
</file>

<file path=xl/sharedStrings.xml><?xml version="1.0" encoding="utf-8"?>
<sst xmlns="http://schemas.openxmlformats.org/spreadsheetml/2006/main" count="371" uniqueCount="203">
  <si>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</si>
  <si>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</si>
  <si>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</si>
  <si>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</si>
  <si>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</si>
  <si>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</si>
  <si>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</si>
  <si>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</si>
  <si>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</si>
  <si>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</si>
  <si>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</si>
  <si>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</si>
  <si>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</si>
  <si>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</si>
  <si>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</si>
  <si>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</si>
  <si>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</si>
  <si>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</si>
  <si>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</si>
  <si>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</si>
  <si>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</si>
  <si>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</si>
  <si>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</si>
  <si>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</si>
  <si>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</si>
  <si>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</si>
  <si>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</si>
  <si>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</si>
  <si>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</si>
  <si>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</si>
  <si>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</si>
  <si>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</si>
  <si>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</si>
  <si>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</si>
  <si>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</si>
  <si>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</si>
  <si>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</si>
  <si>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</si>
  <si>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</si>
  <si>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</si>
  <si>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</si>
  <si>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Załącznik nr 1 do specyfikacji</t>
  </si>
  <si>
    <t>Ilość</t>
  </si>
  <si>
    <t>*Jeżeli wykonawca nie poda tych informacji to Zamawiający przyjmie, że wykonawca nie zamierza powierzać żadnej części zamówienia podwykonawcy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</si>
  <si>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</si>
  <si>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Arkusz cenowy</t>
  </si>
  <si>
    <t>Załącznik nr 1a do specyfikacji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</si>
  <si>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</si>
  <si>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</si>
  <si>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</si>
  <si>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</si>
  <si>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</si>
  <si>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</si>
  <si>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</si>
  <si>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Nazwa oferowanego produktu;
Producent</t>
  </si>
  <si>
    <t>Szczegółowy arkusz cenowy</t>
  </si>
  <si>
    <r>
      <t>Oświadczamy, że zamówienie będziemy wykonywać do czasu wyczerpania kwoty wynagrodzenia umownego, jednak nie dłużej niż przez 36 miesięcy</t>
    </r>
    <r>
      <rPr>
        <sz val="11"/>
        <color indexed="8"/>
        <rFont val="Times New Roman"/>
        <family val="1"/>
      </rPr>
      <t xml:space="preserve"> od dnia zawarcia umowy.</t>
    </r>
  </si>
  <si>
    <t>Oświadczamy, że oferowane produkty spełniają wszystkie postawione wymagania graniczne okreslone w zalączniku nr 1a do specyfikacji dla poszczególnych części.</t>
  </si>
  <si>
    <t>Możliwość wykonania oznaczeń z pełnej krwi, surowicy, osocza</t>
  </si>
  <si>
    <t>Objętość próbki krwi nie większa niż 95 µl</t>
  </si>
  <si>
    <t>Kalibracja 1 i 2 punktowa</t>
  </si>
  <si>
    <t>Tryb pracy standby</t>
  </si>
  <si>
    <t>Wersja oprogramowania w języku polskim</t>
  </si>
  <si>
    <t>Wbudowana drukarka</t>
  </si>
  <si>
    <t>Wbudowany interfejs komputerowy</t>
  </si>
  <si>
    <t>Bezobsługowe elektrody</t>
  </si>
  <si>
    <t>Detektor pęcherzyków powietrza w próbce</t>
  </si>
  <si>
    <t>Wymagania graniczne dla zestawu odczynników do oznaczania anty-GAD w surowicy lub osoczu</t>
  </si>
  <si>
    <t>Test ELISA</t>
  </si>
  <si>
    <t>Antygen rekombinowany (GAD)</t>
  </si>
  <si>
    <t>Wynik wyrażony w IU/ml</t>
  </si>
  <si>
    <t xml:space="preserve">Nie rozcieńczanie surowicy </t>
  </si>
  <si>
    <t>Odczyt wyników na czytniku ELISA przy dł. Fali 450nm lub 405 nm</t>
  </si>
  <si>
    <t>Instrukcja wykonania oznaczenia w języku polskim jasna i szczegółowa</t>
  </si>
  <si>
    <t>Zawartość w zestawie min 6 kalibratorów: najniższa wartość 5 IU/ml, najwyższa wartość 2000 IU/ml oraz  2 mat. kontrolne (negat. i pozyt)</t>
  </si>
  <si>
    <t>Termin ważności odczynników co najmniej 10 miesięcy, płytka mikrotitracyjna po otwarciu – co najmniej 4 miesiące</t>
  </si>
  <si>
    <t xml:space="preserve">Czułość testu nie mniejsza niż 82 %, </t>
  </si>
  <si>
    <t xml:space="preserve">Schemat pipetowania płytki </t>
  </si>
  <si>
    <t>Przykładowe wykresy krzywych kalibracyjnych</t>
  </si>
  <si>
    <t>Możliwość oceniania wyników na podstawie jednego pomiaru</t>
  </si>
  <si>
    <t>Certyfikat kontroli jakości</t>
  </si>
  <si>
    <t xml:space="preserve">Wymagania graniczne dla zestawu odczynników do ilościowej oceny 17-OH progesteronu w surowicy lub osoczu </t>
  </si>
  <si>
    <t>Test ELISA, kompetycyjny, ilościowy</t>
  </si>
  <si>
    <t>Wszelkie niezbędne odczynniki w zestawie</t>
  </si>
  <si>
    <t xml:space="preserve">Kontrole, kalibratory, koniugat, substrat -  gotowe do użycia </t>
  </si>
  <si>
    <t xml:space="preserve">Inkubacja testu – w temperaturze pokojowej </t>
  </si>
  <si>
    <t xml:space="preserve">Czas wykonania oznaczeń – nie dłużej niż 100 min </t>
  </si>
  <si>
    <t>Czytnik mikropłytek sterowany za pomocą stacji sterującej PC wraz oprogramowaniem sterującym i obliczeniowym</t>
  </si>
  <si>
    <t>Zakres długości fali min. 340 – 900 nm</t>
  </si>
  <si>
    <t>Zakres pomiarowy min. 0 – 4,000 OD</t>
  </si>
  <si>
    <t>Układ pomiarowy 8 – kanałowy z cyfrową kontrolą świecenia lampy (zmienna jasność lampy w zależności od warunków pomiarowych)</t>
  </si>
  <si>
    <t>Tryby odczytu: EndPoint, Kinetyczny – dla pojedynczej i podwójnej długości fali.</t>
  </si>
  <si>
    <t>Możliwość odczytu wielokrotnego dla co najmniej 4 długości fali z falą referencyjną</t>
  </si>
  <si>
    <t>Odczyt płytek 96 dołkowych z dnem płaskim, okrągłym oraz typu V.</t>
  </si>
  <si>
    <t xml:space="preserve">Dokładność odczytu min. +/-1,0% </t>
  </si>
  <si>
    <t>Powtarzalność min. +/-0,5%</t>
  </si>
  <si>
    <t>Wbudowane filtry interferencyjne 405, 450, 492, 620 nm</t>
  </si>
  <si>
    <t>Czas odczytu płytki 96 dołków maks. 5 sek.</t>
  </si>
  <si>
    <t>Wbudowany interfejs do podłączenia komputera portem USB</t>
  </si>
  <si>
    <t>Wbudowana wytrząsarka z programowanym czasem pracy i amplitudą</t>
  </si>
  <si>
    <t>Źródło światła - lampa LED</t>
  </si>
  <si>
    <t>Oprogramowanie sterujące i obliczeniowe w języku polskim</t>
  </si>
  <si>
    <t>Ilość zapamiętywanych protokołów pomiarowych oraz wyników odczytów - nieograniczony</t>
  </si>
  <si>
    <t>Definiowalne przez użytkownika formuły obliczeniowe, układ płytki, powtórzenia, grupy pomiarowe, formuły walidacyjne</t>
  </si>
  <si>
    <t>Wbudowany kreator wydruków</t>
  </si>
  <si>
    <t>Wbudowane funkcje statystyczne</t>
  </si>
  <si>
    <t>Wbudowane algorytmy dopasowania krzywej (min. 7 algorytmów)</t>
  </si>
  <si>
    <t>Wbudowane algorytmy eksportu danych do formatów min. TXT i XLS</t>
  </si>
  <si>
    <t>System kreatorów protokołów badań przesiewowych</t>
  </si>
  <si>
    <t>Praca z wieloma użytkownikami - system haseł i praw dostępu</t>
  </si>
  <si>
    <t>Bezpłatna aktualizacja oprogramowania oraz pomoc on-line</t>
  </si>
  <si>
    <t xml:space="preserve">Bezpłatna aktualizacja oprogramowania </t>
  </si>
  <si>
    <t>Wymagania graniczne dla automatycznej płuczki mikropłytek ELISA z możliwością programowania</t>
  </si>
  <si>
    <t>Automatyczna płuczka mikropłytek z możliwością programowania</t>
  </si>
  <si>
    <t>Płuczka wyposażona w wyświetlacz ciekłokrystaliczny oraz klawiaturę do programowania parametrów</t>
  </si>
  <si>
    <t>Programowany zakres dozowania min.50 do 2000 ul</t>
  </si>
  <si>
    <t xml:space="preserve">Objętość pozostała po odsysaniu maks. 1,5 ul na dołek </t>
  </si>
  <si>
    <t>Programowanie szybkości dozowania i zasysania</t>
  </si>
  <si>
    <t xml:space="preserve">Programowanie czasu odsysania w zakresie 0,0 s do 10 s i namaczania 0,0 – 1000 s  </t>
  </si>
  <si>
    <t>Wbudowana wytrząsarka z programowanym czasem</t>
  </si>
  <si>
    <t xml:space="preserve">Wyposażona w głowicę minimum 8 kanałową </t>
  </si>
  <si>
    <t xml:space="preserve">Wyposażona w butelki na płyny: płuczący, czyszczący oraz zlewki </t>
  </si>
  <si>
    <t xml:space="preserve">Wyposażona w magnetyczny przesuw płytki pozwalający na łatwe czyszczenie powierzchni roboczej oraz uchwytu na płytkę </t>
  </si>
  <si>
    <t>Powierzchnia robocza płuczki odporna na zalanie oraz wykonana ze stali nierdzewnej odpornej na używane w laboratorium czynniki płuczące</t>
  </si>
  <si>
    <t>Wyposażona w złącze szeregowe do podłączenia do komputera PC</t>
  </si>
  <si>
    <t>Możliwość podłączenia czujników braku płynu lub przepełnienia</t>
  </si>
  <si>
    <t xml:space="preserve">Instrukcja w języku polskim </t>
  </si>
  <si>
    <t>Ilość oznaczeń (łącznie z kontrolami, kalibracjami i powtórzeniami)</t>
  </si>
  <si>
    <t>Wymagania graniczne analizatora do oznaczania elektrolitów (Lit, Sód, Potas):</t>
  </si>
  <si>
    <t>14.</t>
  </si>
  <si>
    <t>15.</t>
  </si>
  <si>
    <t>16.</t>
  </si>
  <si>
    <t>17.</t>
  </si>
  <si>
    <t>18.</t>
  </si>
  <si>
    <t>Parametry mierzone: Na+, K+, Li+</t>
  </si>
  <si>
    <t>Niespełnienie  któregokolwiek  z powyższych wymagań granicznych spowoduje odrzucenie oferty.</t>
  </si>
  <si>
    <t>Łatwa wymiana odczynników - odczynniki w jednym opakowaniu zbiorczym</t>
  </si>
  <si>
    <t>Opis przedmiotu zamówienia</t>
  </si>
  <si>
    <t>j.m.</t>
  </si>
  <si>
    <t>Nazwa handlowa / Typ
Producent
dzierżawionego aparatu</t>
  </si>
  <si>
    <t>Rok produkcji 
dzierżawionego aparatu</t>
  </si>
  <si>
    <t>Czynsz dzierżawny brutto za 1 miesiąc</t>
  </si>
  <si>
    <t>Czynsz dzierżawny brutto pozycji</t>
  </si>
  <si>
    <t>miesięcy</t>
  </si>
  <si>
    <t>Moc oferowanego urządzenia w watach [W]</t>
  </si>
  <si>
    <t>Koszt zużycia energii elektrycznej</t>
  </si>
  <si>
    <t xml:space="preserve"> Analizator do oznaczania elektrolitów (Lit, Sód, Potas)</t>
  </si>
  <si>
    <t xml:space="preserve"> oznaczeń</t>
  </si>
  <si>
    <t>zestawów</t>
  </si>
  <si>
    <t>Numer katalogowy (jeżeli istnieje)</t>
  </si>
  <si>
    <t>Cena brutto pozycji</t>
  </si>
  <si>
    <t>Cena brutto oferty</t>
  </si>
  <si>
    <t>…</t>
  </si>
  <si>
    <t xml:space="preserve"> </t>
  </si>
  <si>
    <t>Koszt zużycia energii elektrycznej dzierżawionego urządzenia</t>
  </si>
  <si>
    <t>godziny</t>
  </si>
  <si>
    <t xml:space="preserve">Założony czas pracy urządzenia </t>
  </si>
  <si>
    <t>Przyjęty koszt 1 kWh</t>
  </si>
  <si>
    <t xml:space="preserve">Czytnik mikropłytek z oprogramowaniem             </t>
  </si>
  <si>
    <t>Automatyczna płuczka mikropłytek</t>
  </si>
  <si>
    <t>DFP.271.101.2020.AB</t>
  </si>
  <si>
    <t>W przypadku awarii - czas realizacji serwisu w ciągu 12 godzin od zgłoszenia awarii na koszt wykonawcy przez cały okres trwania umowy</t>
  </si>
  <si>
    <t>Ilość zestawów</t>
  </si>
  <si>
    <t>Odczynniki, kalibratory, kontrole, materiały zużywalne do oznaczania  przeciwciał przeciw dekarboksylazie kwasu glutaminowego (anty –GAD)  w surowicy lub osoczu</t>
  </si>
  <si>
    <t>Odczynniki, kalibratory, kontrole, materiały zużywalne do ilościowej oceny 17-OH progesteronu w surowicy lub osoczu</t>
  </si>
  <si>
    <t>Zamawiający wymaga pełnej kompatybliności wszystkich elementów składających się na opis przedmiotu zamówienia. Zaoferowane urządzenia, będące przedmiotem dzierżawy, muszą być ze sobą kompatybline i muszą umożliwić wykonywanie badań za pomocą zaoferowanych produktów.</t>
  </si>
  <si>
    <t>Zestaw komputerowy z drukarką i z oprogramowaniem</t>
  </si>
  <si>
    <t xml:space="preserve">Bezpłatne podłączenie  oraz współpraca (w obie strony) urządzenia z  istniejącym systemem LIS </t>
  </si>
  <si>
    <t xml:space="preserve">Wymagania graniczne dla dzierżawionego czytnika mikropłytek        </t>
  </si>
  <si>
    <t xml:space="preserve">Wymagania graniczne dla oprogramowania dzierżawionego czytnika mikropłytek        </t>
  </si>
  <si>
    <t>Oprogramowanie sterujące i obliczeniowe pracujące w środowisku Windows 7</t>
  </si>
  <si>
    <t>Możliwość współpracy z czytnikiem kodów kreskowych do wprowadzania danych o próbach pacjentów</t>
  </si>
  <si>
    <t>Wbudowany program czyszczący w trybach: ręcznym, automatycznym i cyklicznym  (z programowanym czasem )</t>
  </si>
  <si>
    <t xml:space="preserve">Ilość programów płuczących min. 50 z definiowalnymi różnymi cyklami: dozowania, odsysania, wytrząsania </t>
  </si>
  <si>
    <t>Praca z różnymi typami płytek (płaskodenne, okrągło denne typu V ) z programowaniem parametrów płytek</t>
  </si>
  <si>
    <t xml:space="preserve">System pomp pozwalający na pracę  z dowolnymi butelkami  (brak konieczności stosowania butelek ciśnieniowych ) </t>
  </si>
  <si>
    <t>Dostawa odczynników dla Zakładu Diagnostyki wraz z dzierżawą urządzeń</t>
  </si>
  <si>
    <t xml:space="preserve">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   </t>
  </si>
  <si>
    <r>
      <t xml:space="preserve">Oświadczam, że wybór niniejszej oferty będzie prowadził do powstania u Zamawiającego obowiązku podatkowego zgodnie z przepisami o podatku od towarów i usług w zakresie*: …………………….....................................................................................................................................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</si>
  <si>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.....................................................................................................................................................................................
</t>
  </si>
  <si>
    <t xml:space="preserve">Wymagania graniczne w zakresie zagadnień informatycznych dla czytnika mikropłytek z oprogramowaniem             </t>
  </si>
  <si>
    <t>W przypadku wykorzystania serwera pośredniczącego middleware konieczność jego dostawy i konfiguracji (serwer fizyczny z UPS).</t>
  </si>
  <si>
    <t>Świadczenie przez Wykonawcę asysty technicznej integracji w ramach której Wykonawca zobowiązany jest do:
a) usuwania błędów;
b) dostosowywania oprogramowania do zmieniających się przepisów prawnych;
c) konsultacji w zakresie dostarczonego systemu;
d) instalacji niezbędnych dla prawidłowego funkcjonowania systemu poprawek do zainstalowanej wersji oprogramowania;</t>
  </si>
  <si>
    <t>Dostarczenie dokumentacji technicznej i procedur eksploatacyjnych dot. integracji.</t>
  </si>
  <si>
    <t xml:space="preserve">Odczynniki, kontrole, kalibratory, powtórzenia, elementy zużywalne do oznaczania elektrolitów - oznaczanie Litu </t>
  </si>
  <si>
    <t>Odczynniki, kontrole, kalibratory, powtórzenia, elementy zużywalne do oznaczania elektrolitów -  oznaczanie Sodu</t>
  </si>
  <si>
    <t>Odczynniki, kontrole, kalibratory, powtórzenia, elementy zużywalne do oznaczania elektrolitów -  oznaczanie Potasu</t>
  </si>
  <si>
    <t>Zaprogramowane protokoły pomiarowe i obliczeniowe dla badań wykonywanych w laboratorium Zamawiającego – podczas instalacji urządzenia</t>
  </si>
  <si>
    <t>Bezpłatna aplikacja metod oznaczeń zawartych w opisie przedmiotu zamówienia dla czytnika oraz do istniejącego programu LIS wraz z merytorycznym wsparciem przez cały okres umowy podłączenie urządzenia do istniejącego w laboratorium systemu LIS.</t>
  </si>
  <si>
    <t>Wszelkie koszty związane z integracją pomiędzy urządzeniem a LSI ponosi Wykonawca.</t>
  </si>
  <si>
    <t>Dostarczone urządzenia muszą być podłączone do LSI bezpośrednio lub z wykorzystaniem serwera pośredniczącego middleware.</t>
  </si>
  <si>
    <t>Możliwość konfiguracji urządzeń wraz z integracją w rozbudowanej strukturze organizacyjnej – wiele pracowni w wielu lokalizacjach.</t>
  </si>
  <si>
    <t xml:space="preserve">Dzierżawa na czas trwania umowy czytnika mikropłytek z oprogramowaniem    
Rok produkcji urządzenia: 2019 / 2020          </t>
  </si>
  <si>
    <t xml:space="preserve">Dzierżawa na czas trwania umowy automatycznej płuczki mikropłytek
Rok produkcji urządzenia: 2019 / 2020 </t>
  </si>
  <si>
    <t xml:space="preserve">Dzierżawa na czas trwania umowy zestawu komputerowego z drukarką
Rok produkcji urządzenia: 2019 / 2020 </t>
  </si>
  <si>
    <t>Dzierżawa na czas trwania umowy analizatora do oznaczania elektrolitów (Lit, Sód, Potas) 
Rok produkcji urządzenia: 2019 / 2020</t>
  </si>
  <si>
    <t>Nie dotyczy części 2 poz. 5: Oświadczam, że oferowany przedmiot zamówienia posiada certyfikaty CE IVD. Jednocześnie oświadczamy, że na każdorazowe wezwanie Zamawiającego przedstawimy certyfikaty CE IVD.</t>
  </si>
  <si>
    <t xml:space="preserve">Dwustronna komunikacja urządzeń z laboratoryjnym systemem informatycznym funkcjonujący w Zakładzie Diagnostyki Laboratoryjnej Szpitala Uniwersyteckiego (LSI)
a. Podłączenie, obsługa przyjęcia zlecenia i dystrybucji wyniku.
b. Dostarczenie (jeżeli to konieczne) interfejsów wymiany danych oraz (jeżeli to konieczne) licencji na ich użytkowanie.
Zamawiający dopuszcza jednostronną komunikację urządzenia z systemem laboratoryjnym polegającą na dystrybucji wyniku do LIS na podstawie ręcznie wpisanej listy roboczej w dedykowanym oprogramowaniu czytnika mikropłytek. </t>
  </si>
  <si>
    <t>Łączny czas inkubacji nie dłuższy niż 160 minut.</t>
  </si>
  <si>
    <t>Obsługa serwisowa systemu integracji w trybie 24/7 tj. przez 24 godziny na dobę i 365 dni w roku w zakresie: przyjęcia zgłoszenia, wskazania osoby prowadzącej, daty i godziny planowanego usunięcia usterki, zamknięcia zgłoszenia. Możliwość zgłaszania awarii systemu za pośrednictwem systemu HelpDesk Wykonawcy oraz telefonicznie
a) Podział błędów na kategorie
a. Krytyczny – niemożliwa praca w systemie;
b. Pilny – utrudniający, ograniczający pracę w systemie;
c. Zwykły – nie mający istotnego wpływu na  bieżącą pracę;
b) Różne czasy reakcji i usunięcia błędu w zależności od kategorii błędu
a. Krytyczny – reakcja do 48 h od moment zgłoszenia, usunięcie błędu do 3 dni
b. Pilny – reakcja do 48 h od moment zgłoszenia, usunięcie błędu do 4 dni
c. Zwykły – reakcja do 72 h od moment zgłoszenia, usunięcie błędu do 7 dni</t>
  </si>
  <si>
    <r>
      <t>Oferowana ilość opakowań</t>
    </r>
    <r>
      <rPr>
        <b/>
        <sz val="11"/>
        <color indexed="10"/>
        <rFont val="Times New Roman"/>
        <family val="1"/>
      </rPr>
      <t>*</t>
    </r>
  </si>
  <si>
    <r>
      <t>Oferowana wielkość produktu stanowiąca jedno opakowanie</t>
    </r>
    <r>
      <rPr>
        <b/>
        <sz val="11"/>
        <color indexed="10"/>
        <rFont val="Times New Roman"/>
        <family val="1"/>
      </rPr>
      <t>**</t>
    </r>
  </si>
  <si>
    <r>
      <t>Cena jednostkowa brutto opakowania</t>
    </r>
    <r>
      <rPr>
        <b/>
        <sz val="11"/>
        <color indexed="10"/>
        <rFont val="Times New Roman"/>
        <family val="1"/>
      </rPr>
      <t>***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</si>
</sst>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6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/>
      <protection locked="0"/>
    </xf>
    <xf numFmtId="0" fontId="46" fillId="0" borderId="0" xfId="0" applyFont="1" applyFill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Border="1" applyAlignment="1" applyProtection="1">
      <alignment horizontal="right" vertical="top" wrapText="1"/>
      <protection locked="0"/>
    </xf>
    <xf numFmtId="0" fontId="47" fillId="0" borderId="0" xfId="0" applyFont="1" applyFill="1" applyBorder="1" applyAlignment="1" applyProtection="1">
      <alignment horizontal="left" vertical="top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 applyProtection="1">
      <alignment horizontal="left" vertical="top" wrapText="1"/>
      <protection locked="0"/>
    </xf>
    <xf numFmtId="0" fontId="46" fillId="0" borderId="0" xfId="0" applyFont="1" applyAlignment="1">
      <alignment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9" fontId="46" fillId="0" borderId="0" xfId="0" applyNumberFormat="1" applyFont="1" applyFill="1" applyAlignment="1" applyProtection="1">
      <alignment horizontal="left" vertical="top" wrapText="1"/>
      <protection locked="0"/>
    </xf>
    <xf numFmtId="44" fontId="46" fillId="33" borderId="0" xfId="0" applyNumberFormat="1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center" vertical="center" wrapText="1"/>
      <protection locked="0"/>
    </xf>
    <xf numFmtId="0" fontId="4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44" fontId="46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0" fontId="46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46" fillId="35" borderId="0" xfId="0" applyFont="1" applyFill="1" applyBorder="1" applyAlignment="1" applyProtection="1">
      <alignment horizontal="center" vertical="center" wrapText="1"/>
      <protection locked="0"/>
    </xf>
    <xf numFmtId="44" fontId="46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46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7" fillId="0" borderId="0" xfId="0" applyFont="1" applyAlignment="1">
      <alignment horizontal="center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175" fontId="47" fillId="34" borderId="14" xfId="46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7" fillId="0" borderId="0" xfId="0" applyFont="1" applyAlignment="1">
      <alignment horizontal="center" vertical="top" wrapText="1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 horizontal="left" vertical="top" wrapText="1"/>
      <protection locked="0"/>
    </xf>
    <xf numFmtId="3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44" fontId="4" fillId="0" borderId="10" xfId="74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left" vertical="top" wrapText="1"/>
    </xf>
    <xf numFmtId="3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4" fontId="4" fillId="35" borderId="10" xfId="0" applyNumberFormat="1" applyFont="1" applyFill="1" applyBorder="1" applyAlignment="1" applyProtection="1">
      <alignment horizontal="left" vertical="top" wrapTex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169" fontId="4" fillId="35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top" wrapText="1"/>
    </xf>
    <xf numFmtId="175" fontId="46" fillId="0" borderId="0" xfId="46" applyNumberFormat="1" applyFont="1" applyFill="1" applyBorder="1" applyAlignment="1" applyProtection="1">
      <alignment horizontal="left" vertical="top" wrapText="1"/>
      <protection locked="0"/>
    </xf>
    <xf numFmtId="44" fontId="4" fillId="0" borderId="0" xfId="74" applyFont="1" applyFill="1" applyBorder="1" applyAlignment="1" applyProtection="1">
      <alignment horizontal="center" vertical="top" wrapText="1"/>
      <protection locked="0"/>
    </xf>
    <xf numFmtId="0" fontId="47" fillId="0" borderId="0" xfId="0" applyFont="1" applyFill="1" applyBorder="1" applyAlignment="1" applyProtection="1">
      <alignment horizontal="right" vertical="top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top" wrapText="1"/>
    </xf>
    <xf numFmtId="0" fontId="46" fillId="0" borderId="10" xfId="0" applyFont="1" applyFill="1" applyBorder="1" applyAlignment="1" applyProtection="1">
      <alignment horizontal="center" vertical="top" wrapText="1"/>
      <protection locked="0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49" fontId="46" fillId="35" borderId="10" xfId="0" applyNumberFormat="1" applyFont="1" applyFill="1" applyBorder="1" applyAlignment="1" applyProtection="1">
      <alignment vertical="center" wrapText="1"/>
      <protection/>
    </xf>
    <xf numFmtId="44" fontId="46" fillId="0" borderId="10" xfId="74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6" fillId="35" borderId="10" xfId="0" applyFont="1" applyFill="1" applyBorder="1" applyAlignment="1">
      <alignment vertical="center" wrapText="1"/>
    </xf>
    <xf numFmtId="0" fontId="46" fillId="35" borderId="0" xfId="0" applyFont="1" applyFill="1" applyBorder="1" applyAlignment="1">
      <alignment vertical="center" wrapText="1"/>
    </xf>
    <xf numFmtId="0" fontId="47" fillId="34" borderId="11" xfId="0" applyFont="1" applyFill="1" applyBorder="1" applyAlignment="1" applyProtection="1">
      <alignment horizontal="left" vertical="top" wrapText="1"/>
      <protection locked="0"/>
    </xf>
    <xf numFmtId="0" fontId="4" fillId="35" borderId="0" xfId="0" applyFont="1" applyFill="1" applyAlignment="1" applyProtection="1">
      <alignment horizontal="left" vertical="top" wrapText="1"/>
      <protection locked="0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4" fillId="35" borderId="0" xfId="0" applyFont="1" applyFill="1" applyAlignment="1" applyProtection="1">
      <alignment horizontal="righ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49" fontId="4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44" fontId="47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vertical="top" wrapText="1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wrapText="1"/>
    </xf>
    <xf numFmtId="1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>
      <alignment wrapText="1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7" fillId="34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right" vertical="top" wrapText="1"/>
      <protection locked="0"/>
    </xf>
    <xf numFmtId="0" fontId="47" fillId="0" borderId="12" xfId="0" applyFont="1" applyBorder="1" applyAlignment="1">
      <alignment horizontal="left" vertical="top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6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wrapText="1"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0" fontId="0" fillId="35" borderId="10" xfId="0" applyFont="1" applyFill="1" applyBorder="1" applyAlignment="1">
      <alignment vertical="top" wrapText="1"/>
    </xf>
    <xf numFmtId="0" fontId="4" fillId="35" borderId="11" xfId="0" applyFont="1" applyFill="1" applyBorder="1" applyAlignment="1" applyProtection="1">
      <alignment horizontal="left" vertical="top" wrapText="1"/>
      <protection locked="0"/>
    </xf>
    <xf numFmtId="0" fontId="4" fillId="35" borderId="15" xfId="0" applyFont="1" applyFill="1" applyBorder="1" applyAlignment="1" applyProtection="1">
      <alignment horizontal="left" vertical="top" wrapText="1"/>
      <protection locked="0"/>
    </xf>
    <xf numFmtId="0" fontId="4" fillId="35" borderId="14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>
      <alignment vertical="top" wrapText="1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0" fontId="0" fillId="35" borderId="10" xfId="0" applyFont="1" applyFill="1" applyBorder="1" applyAlignment="1">
      <alignment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 2" xfId="56"/>
    <cellStyle name="Normalny 2" xfId="57"/>
    <cellStyle name="Normalny 3" xfId="58"/>
    <cellStyle name="Normalny 4" xfId="59"/>
    <cellStyle name="Normalny 5" xfId="60"/>
    <cellStyle name="Normalny 7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3 2" xfId="75"/>
    <cellStyle name="Walutowy 4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1"/>
  <sheetViews>
    <sheetView showGridLines="0" tabSelected="1" zoomScale="80" zoomScaleNormal="80" zoomScaleSheetLayoutView="100" workbookViewId="0" topLeftCell="A1">
      <selection activeCell="B30" sqref="B30:D30"/>
    </sheetView>
  </sheetViews>
  <sheetFormatPr defaultColWidth="9.00390625" defaultRowHeight="12.75"/>
  <cols>
    <col min="1" max="1" width="3.625" style="1" customWidth="1"/>
    <col min="2" max="2" width="25.75390625" style="1" customWidth="1"/>
    <col min="3" max="3" width="61.875" style="1" customWidth="1"/>
    <col min="4" max="4" width="39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22" t="s">
        <v>41</v>
      </c>
      <c r="D1" s="122"/>
    </row>
    <row r="2" spans="2:4" ht="18" customHeight="1">
      <c r="B2" s="18"/>
      <c r="C2" s="18" t="s">
        <v>37</v>
      </c>
      <c r="D2" s="18"/>
    </row>
    <row r="3" ht="18" customHeight="1"/>
    <row r="4" spans="2:3" ht="18" customHeight="1">
      <c r="B4" s="1" t="s">
        <v>29</v>
      </c>
      <c r="C4" s="1" t="s">
        <v>160</v>
      </c>
    </row>
    <row r="5" ht="18" customHeight="1"/>
    <row r="6" spans="2:5" ht="39" customHeight="1">
      <c r="B6" s="1" t="s">
        <v>28</v>
      </c>
      <c r="C6" s="106" t="s">
        <v>176</v>
      </c>
      <c r="D6" s="106"/>
      <c r="E6" s="4"/>
    </row>
    <row r="7" ht="18" customHeight="1"/>
    <row r="8" spans="2:4" ht="15" customHeight="1">
      <c r="B8" s="5" t="s">
        <v>24</v>
      </c>
      <c r="C8" s="123"/>
      <c r="D8" s="123"/>
    </row>
    <row r="9" spans="2:4" ht="15" customHeight="1">
      <c r="B9" s="5" t="s">
        <v>30</v>
      </c>
      <c r="C9" s="120"/>
      <c r="D9" s="121"/>
    </row>
    <row r="10" spans="2:4" ht="15" customHeight="1">
      <c r="B10" s="5" t="s">
        <v>23</v>
      </c>
      <c r="C10" s="120"/>
      <c r="D10" s="121"/>
    </row>
    <row r="11" spans="2:4" ht="15" customHeight="1">
      <c r="B11" s="5" t="s">
        <v>31</v>
      </c>
      <c r="C11" s="120"/>
      <c r="D11" s="121"/>
    </row>
    <row r="12" spans="2:4" ht="15" customHeight="1">
      <c r="B12" s="5" t="s">
        <v>32</v>
      </c>
      <c r="C12" s="120"/>
      <c r="D12" s="121"/>
    </row>
    <row r="13" spans="2:4" ht="15" customHeight="1">
      <c r="B13" s="5" t="s">
        <v>33</v>
      </c>
      <c r="C13" s="120"/>
      <c r="D13" s="121"/>
    </row>
    <row r="14" spans="2:4" ht="15" customHeight="1">
      <c r="B14" s="5" t="s">
        <v>34</v>
      </c>
      <c r="C14" s="120"/>
      <c r="D14" s="121"/>
    </row>
    <row r="15" spans="2:4" ht="15" customHeight="1">
      <c r="B15" s="5" t="s">
        <v>35</v>
      </c>
      <c r="C15" s="120"/>
      <c r="D15" s="121"/>
    </row>
    <row r="16" spans="2:4" ht="15" customHeight="1">
      <c r="B16" s="5" t="s">
        <v>36</v>
      </c>
      <c r="C16" s="120"/>
      <c r="D16" s="121"/>
    </row>
    <row r="17" spans="3:4" ht="18" customHeight="1">
      <c r="C17" s="3"/>
      <c r="D17" s="6"/>
    </row>
    <row r="18" spans="1:4" ht="18" customHeight="1">
      <c r="A18" s="1" t="s">
        <v>1</v>
      </c>
      <c r="B18" s="115" t="s">
        <v>52</v>
      </c>
      <c r="C18" s="116"/>
      <c r="D18" s="7"/>
    </row>
    <row r="19" spans="3:4" ht="18" customHeight="1">
      <c r="C19" s="4"/>
      <c r="D19" s="7"/>
    </row>
    <row r="20" spans="2:4" ht="24.75" customHeight="1">
      <c r="B20" s="42" t="s">
        <v>13</v>
      </c>
      <c r="C20" s="43" t="s">
        <v>0</v>
      </c>
      <c r="D20" s="36"/>
    </row>
    <row r="21" spans="1:4" ht="18" customHeight="1">
      <c r="A21" s="8"/>
      <c r="B21" s="19" t="s">
        <v>18</v>
      </c>
      <c r="C21" s="40"/>
      <c r="D21" s="36"/>
    </row>
    <row r="22" spans="1:4" ht="18" customHeight="1">
      <c r="A22" s="8"/>
      <c r="B22" s="19" t="s">
        <v>19</v>
      </c>
      <c r="C22" s="40"/>
      <c r="D22" s="36"/>
    </row>
    <row r="23" spans="1:4" ht="18" customHeight="1">
      <c r="A23" s="8"/>
      <c r="B23" s="8"/>
      <c r="C23" s="64"/>
      <c r="D23" s="65"/>
    </row>
    <row r="24" spans="1:4" ht="69" customHeight="1">
      <c r="A24" s="1" t="s">
        <v>2</v>
      </c>
      <c r="B24" s="119" t="s">
        <v>178</v>
      </c>
      <c r="C24" s="119"/>
      <c r="D24" s="119"/>
    </row>
    <row r="25" spans="1:4" ht="35.25" customHeight="1">
      <c r="A25" s="1" t="s">
        <v>3</v>
      </c>
      <c r="B25" s="119" t="s">
        <v>53</v>
      </c>
      <c r="C25" s="119"/>
      <c r="D25" s="119"/>
    </row>
    <row r="26" spans="1:4" ht="22.5" customHeight="1">
      <c r="A26" s="1" t="s">
        <v>4</v>
      </c>
      <c r="B26" s="107" t="s">
        <v>27</v>
      </c>
      <c r="C26" s="106"/>
      <c r="D26" s="118"/>
    </row>
    <row r="27" spans="1:4" ht="37.5" customHeight="1">
      <c r="A27" s="1" t="s">
        <v>20</v>
      </c>
      <c r="B27" s="114" t="s">
        <v>56</v>
      </c>
      <c r="C27" s="114"/>
      <c r="D27" s="114"/>
    </row>
    <row r="28" spans="1:4" ht="51" customHeight="1">
      <c r="A28" s="1" t="s">
        <v>26</v>
      </c>
      <c r="B28" s="114" t="s">
        <v>177</v>
      </c>
      <c r="C28" s="114"/>
      <c r="D28" s="114"/>
    </row>
    <row r="29" spans="1:4" ht="36" customHeight="1">
      <c r="A29" s="1" t="s">
        <v>5</v>
      </c>
      <c r="B29" s="114" t="s">
        <v>196</v>
      </c>
      <c r="C29" s="114"/>
      <c r="D29" s="114"/>
    </row>
    <row r="30" spans="1:4" s="11" customFormat="1" ht="41.25" customHeight="1">
      <c r="A30" s="1" t="s">
        <v>39</v>
      </c>
      <c r="B30" s="117" t="s">
        <v>57</v>
      </c>
      <c r="C30" s="117"/>
      <c r="D30" s="117"/>
    </row>
    <row r="31" spans="1:5" ht="40.5" customHeight="1">
      <c r="A31" s="1" t="s">
        <v>40</v>
      </c>
      <c r="B31" s="106" t="s">
        <v>16</v>
      </c>
      <c r="C31" s="107"/>
      <c r="D31" s="107"/>
      <c r="E31" s="4"/>
    </row>
    <row r="32" spans="1:5" ht="27.75" customHeight="1">
      <c r="A32" s="1" t="s">
        <v>47</v>
      </c>
      <c r="B32" s="106" t="s">
        <v>21</v>
      </c>
      <c r="C32" s="107"/>
      <c r="D32" s="107"/>
      <c r="E32" s="4"/>
    </row>
    <row r="33" spans="1:5" ht="35.25" customHeight="1">
      <c r="A33" s="1" t="s">
        <v>49</v>
      </c>
      <c r="B33" s="106" t="s">
        <v>22</v>
      </c>
      <c r="C33" s="107"/>
      <c r="D33" s="107"/>
      <c r="E33" s="4"/>
    </row>
    <row r="34" spans="1:5" ht="70.5" customHeight="1">
      <c r="A34" s="1" t="s">
        <v>50</v>
      </c>
      <c r="B34" s="106" t="s">
        <v>179</v>
      </c>
      <c r="C34" s="106"/>
      <c r="D34" s="106"/>
      <c r="E34" s="4"/>
    </row>
    <row r="35" spans="2:5" ht="36" customHeight="1">
      <c r="B35" s="113" t="s">
        <v>43</v>
      </c>
      <c r="C35" s="113"/>
      <c r="D35" s="113"/>
      <c r="E35" s="4"/>
    </row>
    <row r="36" spans="1:4" ht="18" customHeight="1">
      <c r="A36" s="9" t="s">
        <v>51</v>
      </c>
      <c r="B36" s="21" t="s">
        <v>6</v>
      </c>
      <c r="C36" s="21"/>
      <c r="D36" s="20"/>
    </row>
    <row r="37" spans="2:4" ht="18" customHeight="1">
      <c r="B37" s="4"/>
      <c r="C37" s="4"/>
      <c r="D37" s="10"/>
    </row>
    <row r="38" spans="2:4" ht="18" customHeight="1">
      <c r="B38" s="110" t="s">
        <v>14</v>
      </c>
      <c r="C38" s="111"/>
      <c r="D38" s="112"/>
    </row>
    <row r="39" spans="2:4" ht="18" customHeight="1">
      <c r="B39" s="110" t="s">
        <v>7</v>
      </c>
      <c r="C39" s="112"/>
      <c r="D39" s="5"/>
    </row>
    <row r="40" spans="2:4" ht="18" customHeight="1">
      <c r="B40" s="104"/>
      <c r="C40" s="105"/>
      <c r="D40" s="5"/>
    </row>
    <row r="41" spans="2:4" ht="18" customHeight="1">
      <c r="B41" s="104"/>
      <c r="C41" s="105"/>
      <c r="D41" s="5"/>
    </row>
    <row r="42" spans="2:4" ht="18" customHeight="1">
      <c r="B42" s="104"/>
      <c r="C42" s="105"/>
      <c r="D42" s="5"/>
    </row>
    <row r="43" spans="2:4" ht="15" customHeight="1">
      <c r="B43" s="14" t="s">
        <v>9</v>
      </c>
      <c r="C43" s="14"/>
      <c r="D43" s="10"/>
    </row>
    <row r="44" spans="2:4" ht="18" customHeight="1">
      <c r="B44" s="110" t="s">
        <v>15</v>
      </c>
      <c r="C44" s="111"/>
      <c r="D44" s="112"/>
    </row>
    <row r="45" spans="2:4" ht="18" customHeight="1">
      <c r="B45" s="12" t="s">
        <v>7</v>
      </c>
      <c r="C45" s="13" t="s">
        <v>8</v>
      </c>
      <c r="D45" s="15" t="s">
        <v>10</v>
      </c>
    </row>
    <row r="46" spans="2:4" ht="18" customHeight="1">
      <c r="B46" s="16"/>
      <c r="C46" s="13"/>
      <c r="D46" s="17"/>
    </row>
    <row r="47" spans="2:4" ht="18" customHeight="1">
      <c r="B47" s="16"/>
      <c r="C47" s="13"/>
      <c r="D47" s="17"/>
    </row>
    <row r="48" spans="2:4" ht="18" customHeight="1">
      <c r="B48" s="14"/>
      <c r="C48" s="14"/>
      <c r="D48" s="10"/>
    </row>
    <row r="49" spans="2:4" ht="18" customHeight="1">
      <c r="B49" s="110" t="s">
        <v>17</v>
      </c>
      <c r="C49" s="111"/>
      <c r="D49" s="112"/>
    </row>
    <row r="50" spans="2:4" ht="18" customHeight="1">
      <c r="B50" s="109" t="s">
        <v>11</v>
      </c>
      <c r="C50" s="109"/>
      <c r="D50" s="5"/>
    </row>
    <row r="51" spans="2:4" ht="18" customHeight="1">
      <c r="B51" s="108"/>
      <c r="C51" s="108"/>
      <c r="D51" s="5"/>
    </row>
    <row r="52" ht="18" customHeight="1"/>
  </sheetData>
  <sheetProtection/>
  <mergeCells count="33">
    <mergeCell ref="C1:D1"/>
    <mergeCell ref="C6:D6"/>
    <mergeCell ref="C9:D9"/>
    <mergeCell ref="C10:D10"/>
    <mergeCell ref="C11:D11"/>
    <mergeCell ref="C8:D8"/>
    <mergeCell ref="B31:D31"/>
    <mergeCell ref="C13:D13"/>
    <mergeCell ref="C12:D12"/>
    <mergeCell ref="B25:D25"/>
    <mergeCell ref="C16:D16"/>
    <mergeCell ref="C15:D15"/>
    <mergeCell ref="C14:D14"/>
    <mergeCell ref="B38:D38"/>
    <mergeCell ref="B35:D35"/>
    <mergeCell ref="B32:D32"/>
    <mergeCell ref="B27:D27"/>
    <mergeCell ref="B18:C18"/>
    <mergeCell ref="B30:D30"/>
    <mergeCell ref="B26:D26"/>
    <mergeCell ref="B28:D28"/>
    <mergeCell ref="B29:D29"/>
    <mergeCell ref="B24:D24"/>
    <mergeCell ref="B40:C40"/>
    <mergeCell ref="B33:D33"/>
    <mergeCell ref="B51:C51"/>
    <mergeCell ref="B50:C50"/>
    <mergeCell ref="B49:D49"/>
    <mergeCell ref="B44:D44"/>
    <mergeCell ref="B34:D34"/>
    <mergeCell ref="B41:C41"/>
    <mergeCell ref="B42:C42"/>
    <mergeCell ref="B39:C39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50"/>
  <sheetViews>
    <sheetView showGridLines="0" zoomScale="84" zoomScaleNormal="84" zoomScaleSheetLayoutView="90" workbookViewId="0" topLeftCell="A13">
      <selection activeCell="H16" sqref="H16"/>
    </sheetView>
  </sheetViews>
  <sheetFormatPr defaultColWidth="9.00390625" defaultRowHeight="12.75"/>
  <cols>
    <col min="1" max="1" width="5.875" style="22" customWidth="1"/>
    <col min="2" max="2" width="77.25390625" style="52" customWidth="1"/>
    <col min="3" max="3" width="26.75390625" style="51" customWidth="1"/>
    <col min="4" max="4" width="21.75390625" style="52" customWidth="1"/>
    <col min="5" max="5" width="19.25390625" style="52" customWidth="1"/>
    <col min="6" max="6" width="15.875" style="52" customWidth="1"/>
    <col min="7" max="7" width="19.25390625" style="52" customWidth="1"/>
    <col min="8" max="8" width="18.25390625" style="52" customWidth="1"/>
    <col min="9" max="9" width="19.875" style="52" customWidth="1"/>
    <col min="10" max="10" width="8.00390625" style="52" customWidth="1"/>
    <col min="11" max="11" width="15.875" style="52" customWidth="1"/>
    <col min="12" max="12" width="15.875" style="32" customWidth="1"/>
    <col min="13" max="13" width="15.875" style="52" customWidth="1"/>
    <col min="14" max="15" width="14.25390625" style="52" customWidth="1"/>
    <col min="16" max="16384" width="9.125" style="52" customWidth="1"/>
  </cols>
  <sheetData>
    <row r="1" spans="2:15" ht="15">
      <c r="B1" s="23" t="str">
        <f>'formularz oferty'!C4</f>
        <v>DFP.271.101.2020.AB</v>
      </c>
      <c r="I1" s="24" t="s">
        <v>46</v>
      </c>
      <c r="N1" s="24"/>
      <c r="O1" s="24"/>
    </row>
    <row r="2" spans="8:9" ht="15">
      <c r="H2" s="137" t="s">
        <v>48</v>
      </c>
      <c r="I2" s="137"/>
    </row>
    <row r="3" spans="1:12" s="58" customFormat="1" ht="15">
      <c r="A3" s="22"/>
      <c r="C3" s="66"/>
      <c r="H3" s="66"/>
      <c r="I3" s="66"/>
      <c r="L3" s="32"/>
    </row>
    <row r="4" spans="1:12" s="58" customFormat="1" ht="15">
      <c r="A4" s="22"/>
      <c r="C4" s="66"/>
      <c r="H4" s="66"/>
      <c r="I4" s="66"/>
      <c r="L4" s="32"/>
    </row>
    <row r="5" spans="2:9" ht="15">
      <c r="B5" s="25" t="s">
        <v>12</v>
      </c>
      <c r="C5" s="57">
        <v>1</v>
      </c>
      <c r="D5" s="87" t="s">
        <v>45</v>
      </c>
      <c r="E5" s="27"/>
      <c r="F5" s="130" t="s">
        <v>151</v>
      </c>
      <c r="G5" s="131"/>
      <c r="H5" s="128">
        <f>SUM(I16:I20)+I25</f>
        <v>0</v>
      </c>
      <c r="I5" s="129"/>
    </row>
    <row r="6" spans="2:9" ht="15">
      <c r="B6" s="25"/>
      <c r="C6" s="26"/>
      <c r="D6" s="27"/>
      <c r="E6" s="28"/>
      <c r="F6" s="54"/>
      <c r="G6" s="28"/>
      <c r="H6" s="54"/>
      <c r="I6" s="39"/>
    </row>
    <row r="7" spans="2:9" ht="15">
      <c r="B7" s="55"/>
      <c r="C7" s="26"/>
      <c r="D7" s="27"/>
      <c r="E7" s="28"/>
      <c r="F7" s="28"/>
      <c r="G7" s="28"/>
      <c r="H7" s="28"/>
      <c r="I7" s="28"/>
    </row>
    <row r="8" spans="1:11" s="34" customFormat="1" ht="68.25" customHeight="1">
      <c r="A8" s="38" t="s">
        <v>25</v>
      </c>
      <c r="B8" s="56" t="s">
        <v>137</v>
      </c>
      <c r="C8" s="56" t="s">
        <v>127</v>
      </c>
      <c r="D8" s="73" t="s">
        <v>138</v>
      </c>
      <c r="F8" s="29"/>
      <c r="G8" s="29"/>
      <c r="H8" s="28"/>
      <c r="I8" s="28"/>
      <c r="J8" s="58"/>
      <c r="K8" s="52"/>
    </row>
    <row r="9" spans="1:11" s="34" customFormat="1" ht="30">
      <c r="A9" s="41" t="s">
        <v>1</v>
      </c>
      <c r="B9" s="98" t="s">
        <v>184</v>
      </c>
      <c r="C9" s="50">
        <v>3000</v>
      </c>
      <c r="D9" s="91" t="s">
        <v>147</v>
      </c>
      <c r="E9" s="33"/>
      <c r="F9" s="29"/>
      <c r="G9" s="29"/>
      <c r="H9" s="28"/>
      <c r="I9" s="28"/>
      <c r="J9" s="58"/>
      <c r="K9" s="52"/>
    </row>
    <row r="10" spans="1:11" s="34" customFormat="1" ht="30">
      <c r="A10" s="41" t="s">
        <v>2</v>
      </c>
      <c r="B10" s="98" t="s">
        <v>185</v>
      </c>
      <c r="C10" s="50">
        <v>3000</v>
      </c>
      <c r="D10" s="91" t="s">
        <v>147</v>
      </c>
      <c r="E10" s="33"/>
      <c r="F10" s="29"/>
      <c r="G10" s="29"/>
      <c r="H10" s="29"/>
      <c r="I10" s="29"/>
      <c r="J10" s="58"/>
      <c r="K10" s="58"/>
    </row>
    <row r="11" spans="1:11" s="34" customFormat="1" ht="30">
      <c r="A11" s="41" t="s">
        <v>3</v>
      </c>
      <c r="B11" s="98" t="s">
        <v>186</v>
      </c>
      <c r="C11" s="50">
        <v>3000</v>
      </c>
      <c r="D11" s="91" t="s">
        <v>147</v>
      </c>
      <c r="E11" s="33"/>
      <c r="F11" s="29"/>
      <c r="G11" s="29"/>
      <c r="H11" s="29"/>
      <c r="I11" s="29"/>
      <c r="J11" s="58"/>
      <c r="K11" s="58"/>
    </row>
    <row r="12" spans="1:11" s="34" customFormat="1" ht="15">
      <c r="A12" s="44"/>
      <c r="B12" s="99"/>
      <c r="C12" s="69"/>
      <c r="D12" s="69"/>
      <c r="E12" s="33"/>
      <c r="F12" s="29"/>
      <c r="G12" s="29"/>
      <c r="H12" s="29"/>
      <c r="I12" s="29"/>
      <c r="J12" s="58"/>
      <c r="K12" s="58"/>
    </row>
    <row r="13" spans="1:12" ht="15">
      <c r="A13" s="67"/>
      <c r="B13" s="67"/>
      <c r="C13" s="53"/>
      <c r="D13" s="67"/>
      <c r="E13" s="53"/>
      <c r="F13" s="53"/>
      <c r="G13" s="53"/>
      <c r="H13" s="53"/>
      <c r="I13" s="53"/>
      <c r="L13" s="52"/>
    </row>
    <row r="14" spans="1:12" ht="18.75" customHeight="1">
      <c r="A14" s="138" t="s">
        <v>55</v>
      </c>
      <c r="B14" s="138"/>
      <c r="C14" s="35"/>
      <c r="D14" s="35"/>
      <c r="E14" s="35"/>
      <c r="F14" s="30"/>
      <c r="G14" s="30"/>
      <c r="H14" s="30"/>
      <c r="I14" s="30"/>
      <c r="L14" s="52"/>
    </row>
    <row r="15" spans="1:12" ht="52.5" customHeight="1">
      <c r="A15" s="97" t="s">
        <v>25</v>
      </c>
      <c r="B15" s="37" t="s">
        <v>38</v>
      </c>
      <c r="C15" s="59" t="s">
        <v>42</v>
      </c>
      <c r="D15" s="37" t="s">
        <v>54</v>
      </c>
      <c r="E15" s="37" t="s">
        <v>149</v>
      </c>
      <c r="F15" s="37" t="s">
        <v>200</v>
      </c>
      <c r="G15" s="37" t="s">
        <v>201</v>
      </c>
      <c r="H15" s="88" t="s">
        <v>202</v>
      </c>
      <c r="I15" s="88" t="s">
        <v>150</v>
      </c>
      <c r="L15" s="52"/>
    </row>
    <row r="16" spans="1:12" ht="15">
      <c r="A16" s="92" t="s">
        <v>1</v>
      </c>
      <c r="B16" s="47" t="s">
        <v>153</v>
      </c>
      <c r="C16" s="60"/>
      <c r="D16" s="31"/>
      <c r="E16" s="46"/>
      <c r="F16" s="46"/>
      <c r="G16" s="46"/>
      <c r="H16" s="45"/>
      <c r="I16" s="93">
        <f>ROUND(ROUND(H16,2)*F16,2)</f>
        <v>0</v>
      </c>
      <c r="L16" s="52"/>
    </row>
    <row r="17" spans="1:12" ht="15">
      <c r="A17" s="92" t="s">
        <v>2</v>
      </c>
      <c r="B17" s="47"/>
      <c r="C17" s="60"/>
      <c r="D17" s="31"/>
      <c r="E17" s="46"/>
      <c r="F17" s="46"/>
      <c r="G17" s="46"/>
      <c r="H17" s="45"/>
      <c r="I17" s="93">
        <f>ROUND(ROUND(H17,2)*F17,2)</f>
        <v>0</v>
      </c>
      <c r="L17" s="52"/>
    </row>
    <row r="18" spans="1:12" ht="15">
      <c r="A18" s="92" t="s">
        <v>3</v>
      </c>
      <c r="B18" s="47"/>
      <c r="C18" s="60"/>
      <c r="D18" s="31"/>
      <c r="E18" s="46"/>
      <c r="F18" s="46"/>
      <c r="G18" s="46"/>
      <c r="H18" s="45"/>
      <c r="I18" s="93">
        <f>ROUND(ROUND(H18,2)*F18,2)</f>
        <v>0</v>
      </c>
      <c r="L18" s="52"/>
    </row>
    <row r="19" spans="1:12" ht="15">
      <c r="A19" s="92" t="s">
        <v>152</v>
      </c>
      <c r="B19" s="47"/>
      <c r="C19" s="60"/>
      <c r="D19" s="31"/>
      <c r="E19" s="46"/>
      <c r="F19" s="46"/>
      <c r="G19" s="46"/>
      <c r="H19" s="45"/>
      <c r="I19" s="93">
        <f>ROUND(ROUND(H19,2)*F19,2)</f>
        <v>0</v>
      </c>
      <c r="L19" s="52"/>
    </row>
    <row r="20" spans="1:12" ht="15">
      <c r="A20" s="92"/>
      <c r="B20" s="47"/>
      <c r="C20" s="60"/>
      <c r="D20" s="31"/>
      <c r="E20" s="46"/>
      <c r="F20" s="46"/>
      <c r="G20" s="46"/>
      <c r="H20" s="45"/>
      <c r="I20" s="93">
        <f>ROUND(ROUND(H20,2)*F20,2)</f>
        <v>0</v>
      </c>
      <c r="L20" s="52"/>
    </row>
    <row r="21" spans="1:12" ht="13.5" customHeight="1">
      <c r="A21" s="28"/>
      <c r="B21" s="28"/>
      <c r="C21" s="28"/>
      <c r="D21" s="28"/>
      <c r="E21" s="28"/>
      <c r="F21" s="28"/>
      <c r="G21" s="28"/>
      <c r="H21" s="28"/>
      <c r="I21" s="28"/>
      <c r="J21" s="58"/>
      <c r="L21" s="52"/>
    </row>
    <row r="22" spans="1:12" ht="75" customHeight="1">
      <c r="A22" s="139" t="s">
        <v>44</v>
      </c>
      <c r="B22" s="139"/>
      <c r="C22" s="139"/>
      <c r="D22" s="139"/>
      <c r="E22" s="139"/>
      <c r="F22" s="139"/>
      <c r="G22" s="139"/>
      <c r="H22" s="139"/>
      <c r="I22" s="139"/>
      <c r="L22" s="52"/>
    </row>
    <row r="23" spans="1:9" s="58" customFormat="1" ht="15">
      <c r="A23" s="71"/>
      <c r="B23" s="71"/>
      <c r="C23" s="71"/>
      <c r="D23" s="71"/>
      <c r="E23" s="71"/>
      <c r="F23" s="71"/>
      <c r="G23" s="71"/>
      <c r="H23" s="71"/>
      <c r="I23" s="71"/>
    </row>
    <row r="24" spans="1:10" s="58" customFormat="1" ht="42.75">
      <c r="A24" s="72" t="s">
        <v>25</v>
      </c>
      <c r="B24" s="56" t="s">
        <v>137</v>
      </c>
      <c r="C24" s="73" t="s">
        <v>42</v>
      </c>
      <c r="D24" s="73" t="s">
        <v>138</v>
      </c>
      <c r="E24" s="124" t="s">
        <v>139</v>
      </c>
      <c r="F24" s="125"/>
      <c r="G24" s="56" t="s">
        <v>140</v>
      </c>
      <c r="H24" s="74" t="s">
        <v>141</v>
      </c>
      <c r="I24" s="74" t="s">
        <v>142</v>
      </c>
      <c r="J24" s="71"/>
    </row>
    <row r="25" spans="1:10" s="58" customFormat="1" ht="36" customHeight="1">
      <c r="A25" s="63" t="s">
        <v>4</v>
      </c>
      <c r="B25" s="80" t="s">
        <v>195</v>
      </c>
      <c r="C25" s="77">
        <v>36</v>
      </c>
      <c r="D25" s="91" t="s">
        <v>143</v>
      </c>
      <c r="E25" s="126"/>
      <c r="F25" s="127"/>
      <c r="G25" s="5"/>
      <c r="H25" s="5"/>
      <c r="I25" s="75">
        <f>ROUND(ROUND(H25,2)*C25,2)</f>
        <v>0</v>
      </c>
      <c r="J25" s="71"/>
    </row>
    <row r="26" spans="1:10" s="58" customFormat="1" ht="15">
      <c r="A26" s="28"/>
      <c r="B26" s="84"/>
      <c r="C26" s="85"/>
      <c r="D26" s="28"/>
      <c r="E26" s="28"/>
      <c r="F26" s="89"/>
      <c r="G26" s="1"/>
      <c r="H26" s="1"/>
      <c r="I26" s="86"/>
      <c r="J26" s="71"/>
    </row>
    <row r="27" spans="1:10" s="58" customFormat="1" ht="15">
      <c r="A27" s="76"/>
      <c r="B27" s="76"/>
      <c r="C27" s="76"/>
      <c r="D27" s="4"/>
      <c r="E27" s="4"/>
      <c r="F27" s="4"/>
      <c r="G27" s="7"/>
      <c r="H27" s="4"/>
      <c r="I27" s="4"/>
      <c r="J27" s="71"/>
    </row>
    <row r="28" spans="1:10" s="58" customFormat="1" ht="42.75">
      <c r="A28" s="72" t="s">
        <v>25</v>
      </c>
      <c r="B28" s="56" t="s">
        <v>154</v>
      </c>
      <c r="C28" s="81" t="s">
        <v>156</v>
      </c>
      <c r="D28" s="73" t="s">
        <v>138</v>
      </c>
      <c r="E28" s="132" t="s">
        <v>157</v>
      </c>
      <c r="F28" s="131"/>
      <c r="G28" s="131"/>
      <c r="H28" s="81" t="s">
        <v>144</v>
      </c>
      <c r="I28" s="82" t="s">
        <v>145</v>
      </c>
      <c r="J28" s="71"/>
    </row>
    <row r="29" spans="1:10" s="58" customFormat="1" ht="15">
      <c r="A29" s="63" t="s">
        <v>1</v>
      </c>
      <c r="B29" s="79" t="s">
        <v>146</v>
      </c>
      <c r="C29" s="77">
        <v>6000</v>
      </c>
      <c r="D29" s="90" t="s">
        <v>155</v>
      </c>
      <c r="E29" s="133">
        <v>0.55</v>
      </c>
      <c r="F29" s="134"/>
      <c r="G29" s="134"/>
      <c r="H29" s="83"/>
      <c r="I29" s="78">
        <f>(F29*E29*H29)/1000</f>
        <v>0</v>
      </c>
      <c r="J29" s="71"/>
    </row>
    <row r="30" spans="1:9" s="58" customFormat="1" ht="15">
      <c r="A30" s="71"/>
      <c r="B30" s="71"/>
      <c r="C30" s="71"/>
      <c r="D30" s="71"/>
      <c r="E30" s="71"/>
      <c r="F30" s="4"/>
      <c r="G30" s="71"/>
      <c r="H30" s="71"/>
      <c r="I30" s="71"/>
    </row>
    <row r="31" spans="1:9" s="58" customFormat="1" ht="15">
      <c r="A31" s="71"/>
      <c r="B31" s="48"/>
      <c r="C31" s="71"/>
      <c r="D31" s="71"/>
      <c r="E31" s="71"/>
      <c r="F31" s="71"/>
      <c r="G31" s="71"/>
      <c r="H31" s="71"/>
      <c r="I31" s="71"/>
    </row>
    <row r="32" spans="1:9" s="58" customFormat="1" ht="15">
      <c r="A32" s="72" t="s">
        <v>25</v>
      </c>
      <c r="B32" s="136" t="s">
        <v>128</v>
      </c>
      <c r="C32" s="131"/>
      <c r="D32" s="131"/>
      <c r="E32" s="71"/>
      <c r="F32" s="71"/>
      <c r="G32" s="71"/>
      <c r="H32" s="71"/>
      <c r="I32" s="71"/>
    </row>
    <row r="33" spans="1:12" ht="15">
      <c r="A33" s="63" t="s">
        <v>1</v>
      </c>
      <c r="B33" s="135" t="s">
        <v>134</v>
      </c>
      <c r="C33" s="131"/>
      <c r="D33" s="131"/>
      <c r="E33" s="48"/>
      <c r="F33" s="48"/>
      <c r="G33" s="48"/>
      <c r="H33" s="48"/>
      <c r="I33" s="48"/>
      <c r="L33" s="52"/>
    </row>
    <row r="34" spans="1:9" s="58" customFormat="1" ht="15" customHeight="1">
      <c r="A34" s="63" t="s">
        <v>2</v>
      </c>
      <c r="B34" s="135" t="s">
        <v>58</v>
      </c>
      <c r="C34" s="131"/>
      <c r="D34" s="131"/>
      <c r="F34" s="48"/>
      <c r="G34" s="48"/>
      <c r="H34" s="48"/>
      <c r="I34" s="48"/>
    </row>
    <row r="35" spans="1:9" s="58" customFormat="1" ht="15">
      <c r="A35" s="63" t="s">
        <v>3</v>
      </c>
      <c r="B35" s="135" t="s">
        <v>59</v>
      </c>
      <c r="C35" s="131"/>
      <c r="D35" s="131"/>
      <c r="F35" s="48"/>
      <c r="G35" s="48"/>
      <c r="H35" s="48"/>
      <c r="I35" s="48"/>
    </row>
    <row r="36" spans="1:9" s="58" customFormat="1" ht="15">
      <c r="A36" s="63" t="s">
        <v>4</v>
      </c>
      <c r="B36" s="135" t="s">
        <v>60</v>
      </c>
      <c r="C36" s="131"/>
      <c r="D36" s="131"/>
      <c r="F36" s="48"/>
      <c r="G36" s="48"/>
      <c r="H36" s="48"/>
      <c r="I36" s="48"/>
    </row>
    <row r="37" spans="1:4" s="58" customFormat="1" ht="15">
      <c r="A37" s="63" t="s">
        <v>20</v>
      </c>
      <c r="B37" s="135" t="s">
        <v>61</v>
      </c>
      <c r="C37" s="131"/>
      <c r="D37" s="131"/>
    </row>
    <row r="38" spans="1:4" s="58" customFormat="1" ht="15">
      <c r="A38" s="63" t="s">
        <v>26</v>
      </c>
      <c r="B38" s="135" t="s">
        <v>62</v>
      </c>
      <c r="C38" s="131"/>
      <c r="D38" s="131"/>
    </row>
    <row r="39" spans="1:4" s="58" customFormat="1" ht="15">
      <c r="A39" s="63" t="s">
        <v>5</v>
      </c>
      <c r="B39" s="135" t="s">
        <v>63</v>
      </c>
      <c r="C39" s="131"/>
      <c r="D39" s="131"/>
    </row>
    <row r="40" spans="1:4" s="58" customFormat="1" ht="15">
      <c r="A40" s="63" t="s">
        <v>39</v>
      </c>
      <c r="B40" s="135" t="s">
        <v>64</v>
      </c>
      <c r="C40" s="131"/>
      <c r="D40" s="131"/>
    </row>
    <row r="41" spans="1:4" s="58" customFormat="1" ht="15">
      <c r="A41" s="63" t="s">
        <v>40</v>
      </c>
      <c r="B41" s="135" t="s">
        <v>136</v>
      </c>
      <c r="C41" s="131"/>
      <c r="D41" s="131"/>
    </row>
    <row r="42" spans="1:4" s="58" customFormat="1" ht="15">
      <c r="A42" s="63" t="s">
        <v>47</v>
      </c>
      <c r="B42" s="135" t="s">
        <v>65</v>
      </c>
      <c r="C42" s="131"/>
      <c r="D42" s="131"/>
    </row>
    <row r="43" spans="1:4" s="58" customFormat="1" ht="15" customHeight="1">
      <c r="A43" s="63" t="s">
        <v>49</v>
      </c>
      <c r="B43" s="135" t="s">
        <v>66</v>
      </c>
      <c r="C43" s="131"/>
      <c r="D43" s="131"/>
    </row>
    <row r="44" spans="1:4" s="58" customFormat="1" ht="15">
      <c r="A44" s="63" t="s">
        <v>50</v>
      </c>
      <c r="B44" s="135" t="s">
        <v>161</v>
      </c>
      <c r="C44" s="131"/>
      <c r="D44" s="131"/>
    </row>
    <row r="45" spans="1:4" s="58" customFormat="1" ht="15">
      <c r="A45" s="63"/>
      <c r="B45" s="135" t="s">
        <v>135</v>
      </c>
      <c r="C45" s="131"/>
      <c r="D45" s="131"/>
    </row>
    <row r="46" spans="1:4" s="58" customFormat="1" ht="15">
      <c r="A46" s="22"/>
      <c r="C46" s="71"/>
      <c r="D46" s="48"/>
    </row>
    <row r="47" spans="1:4" s="58" customFormat="1" ht="36.75" customHeight="1">
      <c r="A47" s="22"/>
      <c r="B47" s="140" t="s">
        <v>165</v>
      </c>
      <c r="C47" s="141"/>
      <c r="D47" s="141"/>
    </row>
    <row r="48" spans="1:12" s="58" customFormat="1" ht="15">
      <c r="A48" s="22"/>
      <c r="B48" s="52"/>
      <c r="C48" s="51"/>
      <c r="D48" s="48"/>
      <c r="L48" s="32"/>
    </row>
    <row r="49" ht="15">
      <c r="D49" s="48"/>
    </row>
    <row r="50" ht="15">
      <c r="D50" s="48"/>
    </row>
  </sheetData>
  <sheetProtection/>
  <mergeCells count="24">
    <mergeCell ref="H2:I2"/>
    <mergeCell ref="A14:B14"/>
    <mergeCell ref="A22:I22"/>
    <mergeCell ref="B44:D44"/>
    <mergeCell ref="B45:D45"/>
    <mergeCell ref="B47:D47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E24:F24"/>
    <mergeCell ref="E25:F25"/>
    <mergeCell ref="H5:I5"/>
    <mergeCell ref="F5:G5"/>
    <mergeCell ref="E28:G28"/>
    <mergeCell ref="E29:G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28"/>
  <sheetViews>
    <sheetView showGridLines="0" zoomScale="84" zoomScaleNormal="84" zoomScaleSheetLayoutView="90" workbookViewId="0" topLeftCell="A121">
      <selection activeCell="H15" sqref="H15"/>
    </sheetView>
  </sheetViews>
  <sheetFormatPr defaultColWidth="9.00390625" defaultRowHeight="12.75"/>
  <cols>
    <col min="1" max="1" width="5.875" style="22" customWidth="1"/>
    <col min="2" max="2" width="77.25390625" style="58" customWidth="1"/>
    <col min="3" max="3" width="26.75390625" style="66" customWidth="1"/>
    <col min="4" max="4" width="21.75390625" style="58" customWidth="1"/>
    <col min="5" max="5" width="19.25390625" style="58" customWidth="1"/>
    <col min="6" max="6" width="15.875" style="58" customWidth="1"/>
    <col min="7" max="7" width="19.25390625" style="58" customWidth="1"/>
    <col min="8" max="8" width="18.25390625" style="58" customWidth="1"/>
    <col min="9" max="9" width="19.875" style="58" customWidth="1"/>
    <col min="10" max="10" width="8.00390625" style="58" customWidth="1"/>
    <col min="11" max="11" width="15.875" style="58" customWidth="1"/>
    <col min="12" max="12" width="15.875" style="32" customWidth="1"/>
    <col min="13" max="13" width="15.875" style="58" customWidth="1"/>
    <col min="14" max="15" width="14.25390625" style="58" customWidth="1"/>
    <col min="16" max="16384" width="9.125" style="58" customWidth="1"/>
  </cols>
  <sheetData>
    <row r="1" spans="2:15" ht="15">
      <c r="B1" s="23" t="str">
        <f>'formularz oferty'!C4</f>
        <v>DFP.271.101.2020.AB</v>
      </c>
      <c r="I1" s="24" t="s">
        <v>46</v>
      </c>
      <c r="N1" s="24"/>
      <c r="O1" s="24"/>
    </row>
    <row r="2" spans="8:9" ht="15">
      <c r="H2" s="137" t="s">
        <v>48</v>
      </c>
      <c r="I2" s="137"/>
    </row>
    <row r="3" spans="8:9" ht="15">
      <c r="H3" s="66"/>
      <c r="I3" s="66"/>
    </row>
    <row r="4" spans="8:9" ht="15">
      <c r="H4" s="66"/>
      <c r="I4" s="66"/>
    </row>
    <row r="5" spans="2:9" ht="15">
      <c r="B5" s="25" t="s">
        <v>12</v>
      </c>
      <c r="C5" s="61">
        <v>2</v>
      </c>
      <c r="D5" s="87" t="s">
        <v>45</v>
      </c>
      <c r="E5" s="27"/>
      <c r="F5" s="130" t="s">
        <v>151</v>
      </c>
      <c r="G5" s="131"/>
      <c r="H5" s="128">
        <f>SUM(I15:I19)+I24+I25+I26</f>
        <v>0</v>
      </c>
      <c r="I5" s="129"/>
    </row>
    <row r="6" spans="2:9" ht="15">
      <c r="B6" s="25"/>
      <c r="C6" s="26"/>
      <c r="D6" s="27"/>
      <c r="E6" s="28"/>
      <c r="F6" s="61"/>
      <c r="G6" s="28"/>
      <c r="H6" s="61"/>
      <c r="I6" s="39"/>
    </row>
    <row r="7" spans="2:9" ht="15">
      <c r="B7" s="62"/>
      <c r="C7" s="26"/>
      <c r="D7" s="27"/>
      <c r="E7" s="28"/>
      <c r="F7" s="28"/>
      <c r="G7" s="28"/>
      <c r="H7" s="28"/>
      <c r="I7" s="28"/>
    </row>
    <row r="8" spans="1:11" s="34" customFormat="1" ht="68.25" customHeight="1">
      <c r="A8" s="38" t="s">
        <v>25</v>
      </c>
      <c r="B8" s="56" t="s">
        <v>137</v>
      </c>
      <c r="C8" s="56" t="s">
        <v>162</v>
      </c>
      <c r="D8" s="73" t="s">
        <v>138</v>
      </c>
      <c r="F8" s="29"/>
      <c r="G8" s="29"/>
      <c r="H8" s="28"/>
      <c r="I8" s="28"/>
      <c r="J8" s="58"/>
      <c r="K8" s="58"/>
    </row>
    <row r="9" spans="1:11" s="34" customFormat="1" ht="30">
      <c r="A9" s="41" t="s">
        <v>1</v>
      </c>
      <c r="B9" s="49" t="s">
        <v>163</v>
      </c>
      <c r="C9" s="50">
        <v>15</v>
      </c>
      <c r="D9" s="91" t="s">
        <v>148</v>
      </c>
      <c r="E9" s="33"/>
      <c r="F9" s="29"/>
      <c r="G9" s="29"/>
      <c r="H9" s="28"/>
      <c r="I9" s="28"/>
      <c r="J9" s="58"/>
      <c r="K9" s="58"/>
    </row>
    <row r="10" spans="1:11" s="34" customFormat="1" ht="30">
      <c r="A10" s="41" t="s">
        <v>2</v>
      </c>
      <c r="B10" s="49" t="s">
        <v>164</v>
      </c>
      <c r="C10" s="50">
        <v>150</v>
      </c>
      <c r="D10" s="91" t="s">
        <v>148</v>
      </c>
      <c r="E10" s="33"/>
      <c r="F10" s="29"/>
      <c r="G10" s="29"/>
      <c r="H10" s="29"/>
      <c r="I10" s="29"/>
      <c r="J10" s="58"/>
      <c r="K10" s="58"/>
    </row>
    <row r="11" spans="1:11" s="34" customFormat="1" ht="15">
      <c r="A11" s="44"/>
      <c r="B11" s="68"/>
      <c r="C11" s="69"/>
      <c r="D11" s="69"/>
      <c r="E11" s="33"/>
      <c r="F11" s="29"/>
      <c r="G11" s="29"/>
      <c r="H11" s="29"/>
      <c r="I11" s="29"/>
      <c r="J11" s="58"/>
      <c r="K11" s="58"/>
    </row>
    <row r="12" spans="1:12" ht="15">
      <c r="A12" s="67"/>
      <c r="B12" s="67"/>
      <c r="C12" s="67"/>
      <c r="D12" s="67"/>
      <c r="E12" s="67"/>
      <c r="F12" s="67"/>
      <c r="G12" s="67"/>
      <c r="H12" s="67"/>
      <c r="I12" s="67"/>
      <c r="L12" s="58"/>
    </row>
    <row r="13" spans="1:12" ht="18.75" customHeight="1">
      <c r="A13" s="138" t="s">
        <v>55</v>
      </c>
      <c r="B13" s="138"/>
      <c r="C13" s="35"/>
      <c r="D13" s="35"/>
      <c r="E13" s="35"/>
      <c r="F13" s="30"/>
      <c r="G13" s="30"/>
      <c r="H13" s="30"/>
      <c r="I13" s="30"/>
      <c r="L13" s="58"/>
    </row>
    <row r="14" spans="1:12" ht="52.5" customHeight="1">
      <c r="A14" s="88" t="s">
        <v>25</v>
      </c>
      <c r="B14" s="37" t="s">
        <v>38</v>
      </c>
      <c r="C14" s="59" t="s">
        <v>42</v>
      </c>
      <c r="D14" s="37" t="s">
        <v>54</v>
      </c>
      <c r="E14" s="37" t="s">
        <v>149</v>
      </c>
      <c r="F14" s="37" t="s">
        <v>200</v>
      </c>
      <c r="G14" s="37" t="s">
        <v>201</v>
      </c>
      <c r="H14" s="88" t="s">
        <v>202</v>
      </c>
      <c r="I14" s="88" t="s">
        <v>150</v>
      </c>
      <c r="L14" s="58"/>
    </row>
    <row r="15" spans="1:12" ht="15">
      <c r="A15" s="92" t="s">
        <v>1</v>
      </c>
      <c r="B15" s="47" t="s">
        <v>153</v>
      </c>
      <c r="C15" s="60"/>
      <c r="D15" s="31"/>
      <c r="E15" s="46"/>
      <c r="F15" s="46"/>
      <c r="G15" s="46"/>
      <c r="H15" s="45"/>
      <c r="I15" s="93">
        <f>ROUND(ROUND(H15,2)*F15,2)</f>
        <v>0</v>
      </c>
      <c r="L15" s="58"/>
    </row>
    <row r="16" spans="1:12" ht="15">
      <c r="A16" s="92" t="s">
        <v>2</v>
      </c>
      <c r="B16" s="47"/>
      <c r="C16" s="60"/>
      <c r="D16" s="31"/>
      <c r="E16" s="46"/>
      <c r="F16" s="46"/>
      <c r="G16" s="46"/>
      <c r="H16" s="45"/>
      <c r="I16" s="93">
        <f>ROUND(ROUND(H16,2)*F16,2)</f>
        <v>0</v>
      </c>
      <c r="L16" s="58"/>
    </row>
    <row r="17" spans="1:12" ht="15">
      <c r="A17" s="92" t="s">
        <v>3</v>
      </c>
      <c r="B17" s="47"/>
      <c r="C17" s="60"/>
      <c r="D17" s="31"/>
      <c r="E17" s="46"/>
      <c r="F17" s="46"/>
      <c r="G17" s="46"/>
      <c r="H17" s="45"/>
      <c r="I17" s="93">
        <f>ROUND(ROUND(H17,2)*F17,2)</f>
        <v>0</v>
      </c>
      <c r="L17" s="58"/>
    </row>
    <row r="18" spans="1:12" ht="15">
      <c r="A18" s="92" t="s">
        <v>152</v>
      </c>
      <c r="B18" s="47"/>
      <c r="C18" s="60"/>
      <c r="D18" s="31"/>
      <c r="E18" s="46"/>
      <c r="F18" s="46"/>
      <c r="G18" s="46"/>
      <c r="H18" s="45"/>
      <c r="I18" s="93">
        <f>ROUND(ROUND(H18,2)*F18,2)</f>
        <v>0</v>
      </c>
      <c r="L18" s="58"/>
    </row>
    <row r="19" spans="1:12" ht="15">
      <c r="A19" s="92"/>
      <c r="B19" s="47"/>
      <c r="C19" s="60"/>
      <c r="D19" s="31"/>
      <c r="E19" s="46"/>
      <c r="F19" s="46"/>
      <c r="G19" s="46"/>
      <c r="H19" s="45"/>
      <c r="I19" s="93">
        <f>ROUND(ROUND(H19,2)*F19,2)</f>
        <v>0</v>
      </c>
      <c r="L19" s="58"/>
    </row>
    <row r="20" spans="1:12" ht="13.5" customHeight="1">
      <c r="A20" s="28"/>
      <c r="B20" s="28"/>
      <c r="C20" s="28"/>
      <c r="D20" s="28"/>
      <c r="E20" s="28"/>
      <c r="F20" s="28"/>
      <c r="G20" s="28"/>
      <c r="H20" s="28"/>
      <c r="I20" s="28"/>
      <c r="L20" s="58"/>
    </row>
    <row r="21" spans="1:12" ht="75" customHeight="1">
      <c r="A21" s="139" t="s">
        <v>44</v>
      </c>
      <c r="B21" s="139"/>
      <c r="C21" s="139"/>
      <c r="D21" s="139"/>
      <c r="E21" s="139"/>
      <c r="F21" s="139"/>
      <c r="G21" s="139"/>
      <c r="H21" s="139"/>
      <c r="I21" s="139"/>
      <c r="L21" s="58"/>
    </row>
    <row r="22" spans="1:12" ht="15">
      <c r="A22" s="71"/>
      <c r="B22" s="71"/>
      <c r="C22" s="71"/>
      <c r="D22" s="71"/>
      <c r="E22" s="71"/>
      <c r="F22" s="71"/>
      <c r="G22" s="71"/>
      <c r="H22" s="71"/>
      <c r="I22" s="71"/>
      <c r="L22" s="58"/>
    </row>
    <row r="23" spans="1:12" ht="42.75">
      <c r="A23" s="72" t="s">
        <v>25</v>
      </c>
      <c r="B23" s="56" t="s">
        <v>137</v>
      </c>
      <c r="C23" s="73" t="s">
        <v>42</v>
      </c>
      <c r="D23" s="73" t="s">
        <v>138</v>
      </c>
      <c r="E23" s="124" t="s">
        <v>139</v>
      </c>
      <c r="F23" s="125"/>
      <c r="G23" s="56" t="s">
        <v>140</v>
      </c>
      <c r="H23" s="74" t="s">
        <v>141</v>
      </c>
      <c r="I23" s="74" t="s">
        <v>142</v>
      </c>
      <c r="J23" s="71"/>
      <c r="L23" s="58"/>
    </row>
    <row r="24" spans="1:12" ht="30">
      <c r="A24" s="63" t="s">
        <v>3</v>
      </c>
      <c r="B24" s="80" t="s">
        <v>192</v>
      </c>
      <c r="C24" s="77">
        <v>36</v>
      </c>
      <c r="D24" s="91" t="s">
        <v>143</v>
      </c>
      <c r="E24" s="126"/>
      <c r="F24" s="127"/>
      <c r="G24" s="5"/>
      <c r="H24" s="5"/>
      <c r="I24" s="75">
        <f>ROUND(ROUND(H24,2)*C24,2)</f>
        <v>0</v>
      </c>
      <c r="J24" s="71"/>
      <c r="L24" s="58"/>
    </row>
    <row r="25" spans="1:12" ht="30">
      <c r="A25" s="63" t="s">
        <v>4</v>
      </c>
      <c r="B25" s="80" t="s">
        <v>193</v>
      </c>
      <c r="C25" s="77">
        <v>36</v>
      </c>
      <c r="D25" s="91" t="s">
        <v>143</v>
      </c>
      <c r="E25" s="126"/>
      <c r="F25" s="127"/>
      <c r="G25" s="5"/>
      <c r="H25" s="5"/>
      <c r="I25" s="75">
        <f>ROUND(ROUND(H25,2)*C25,2)</f>
        <v>0</v>
      </c>
      <c r="J25" s="71"/>
      <c r="L25" s="58"/>
    </row>
    <row r="26" spans="1:12" ht="30">
      <c r="A26" s="63" t="s">
        <v>20</v>
      </c>
      <c r="B26" s="80" t="s">
        <v>194</v>
      </c>
      <c r="C26" s="77">
        <v>36</v>
      </c>
      <c r="D26" s="91" t="s">
        <v>143</v>
      </c>
      <c r="E26" s="126"/>
      <c r="F26" s="127"/>
      <c r="G26" s="5"/>
      <c r="H26" s="5"/>
      <c r="I26" s="75">
        <f>ROUND(ROUND(H26,2)*C26,2)</f>
        <v>0</v>
      </c>
      <c r="J26" s="71"/>
      <c r="L26" s="58"/>
    </row>
    <row r="27" spans="1:12" ht="15">
      <c r="A27" s="28"/>
      <c r="B27" s="84"/>
      <c r="C27" s="85"/>
      <c r="D27" s="28"/>
      <c r="E27" s="28"/>
      <c r="F27" s="89"/>
      <c r="G27" s="1"/>
      <c r="H27" s="1"/>
      <c r="I27" s="86"/>
      <c r="J27" s="71"/>
      <c r="L27" s="58"/>
    </row>
    <row r="28" spans="1:12" ht="15">
      <c r="A28" s="76"/>
      <c r="B28" s="76"/>
      <c r="C28" s="76"/>
      <c r="D28" s="4"/>
      <c r="E28" s="4"/>
      <c r="F28" s="4"/>
      <c r="G28" s="7"/>
      <c r="H28" s="4"/>
      <c r="I28" s="4"/>
      <c r="J28" s="71"/>
      <c r="L28" s="58"/>
    </row>
    <row r="29" spans="1:12" ht="42.75">
      <c r="A29" s="72" t="s">
        <v>25</v>
      </c>
      <c r="B29" s="56" t="s">
        <v>154</v>
      </c>
      <c r="C29" s="81" t="s">
        <v>156</v>
      </c>
      <c r="D29" s="73" t="s">
        <v>138</v>
      </c>
      <c r="E29" s="132" t="s">
        <v>157</v>
      </c>
      <c r="F29" s="131"/>
      <c r="G29" s="131"/>
      <c r="H29" s="81" t="s">
        <v>144</v>
      </c>
      <c r="I29" s="82" t="s">
        <v>145</v>
      </c>
      <c r="J29" s="71"/>
      <c r="L29" s="58"/>
    </row>
    <row r="30" spans="1:12" ht="15">
      <c r="A30" s="63" t="s">
        <v>1</v>
      </c>
      <c r="B30" s="80" t="s">
        <v>158</v>
      </c>
      <c r="C30" s="77">
        <v>26280</v>
      </c>
      <c r="D30" s="90" t="s">
        <v>155</v>
      </c>
      <c r="E30" s="133">
        <v>0.55</v>
      </c>
      <c r="F30" s="134"/>
      <c r="G30" s="134"/>
      <c r="H30" s="83"/>
      <c r="I30" s="78">
        <f>(F30*E30*H30)/1000</f>
        <v>0</v>
      </c>
      <c r="J30" s="71"/>
      <c r="L30" s="58"/>
    </row>
    <row r="31" spans="1:12" ht="15">
      <c r="A31" s="63" t="s">
        <v>2</v>
      </c>
      <c r="B31" s="80" t="s">
        <v>159</v>
      </c>
      <c r="C31" s="77">
        <v>26280</v>
      </c>
      <c r="D31" s="90" t="s">
        <v>155</v>
      </c>
      <c r="E31" s="133">
        <v>0.55</v>
      </c>
      <c r="F31" s="134"/>
      <c r="G31" s="134"/>
      <c r="H31" s="83"/>
      <c r="I31" s="78">
        <f>(F31*E31*H31)/1000</f>
        <v>0</v>
      </c>
      <c r="J31" s="71"/>
      <c r="L31" s="58"/>
    </row>
    <row r="32" spans="1:12" ht="15">
      <c r="A32" s="63" t="s">
        <v>3</v>
      </c>
      <c r="B32" s="80" t="s">
        <v>166</v>
      </c>
      <c r="C32" s="77">
        <v>26280</v>
      </c>
      <c r="D32" s="90" t="s">
        <v>155</v>
      </c>
      <c r="E32" s="133">
        <v>0.55</v>
      </c>
      <c r="F32" s="134"/>
      <c r="G32" s="134"/>
      <c r="H32" s="83"/>
      <c r="I32" s="78">
        <f>(F32*E32*H32)/1000</f>
        <v>0</v>
      </c>
      <c r="J32" s="71"/>
      <c r="L32" s="58"/>
    </row>
    <row r="33" spans="1:12" ht="15">
      <c r="A33" s="71"/>
      <c r="B33" s="71"/>
      <c r="C33" s="71"/>
      <c r="D33" s="71"/>
      <c r="E33" s="71"/>
      <c r="F33" s="4"/>
      <c r="G33" s="71"/>
      <c r="H33" s="71"/>
      <c r="I33" s="71"/>
      <c r="L33" s="58"/>
    </row>
    <row r="34" spans="1:12" ht="15">
      <c r="A34" s="71"/>
      <c r="B34" s="48"/>
      <c r="C34" s="71"/>
      <c r="D34" s="71"/>
      <c r="E34" s="71"/>
      <c r="F34" s="71"/>
      <c r="G34" s="71"/>
      <c r="H34" s="71"/>
      <c r="I34" s="71"/>
      <c r="L34" s="58"/>
    </row>
    <row r="35" spans="1:12" ht="15">
      <c r="A35" s="72" t="s">
        <v>25</v>
      </c>
      <c r="B35" s="136" t="s">
        <v>67</v>
      </c>
      <c r="C35" s="131"/>
      <c r="D35" s="131"/>
      <c r="E35" s="71"/>
      <c r="F35" s="71"/>
      <c r="G35" s="71"/>
      <c r="H35" s="71"/>
      <c r="I35" s="71"/>
      <c r="L35" s="58"/>
    </row>
    <row r="36" spans="1:12" ht="15">
      <c r="A36" s="63" t="s">
        <v>1</v>
      </c>
      <c r="B36" s="142" t="s">
        <v>68</v>
      </c>
      <c r="C36" s="149"/>
      <c r="D36" s="149"/>
      <c r="E36" s="48"/>
      <c r="F36" s="48"/>
      <c r="G36" s="48"/>
      <c r="H36" s="48"/>
      <c r="I36" s="48"/>
      <c r="L36" s="58"/>
    </row>
    <row r="37" spans="1:12" ht="15" customHeight="1">
      <c r="A37" s="63" t="s">
        <v>2</v>
      </c>
      <c r="B37" s="142" t="s">
        <v>69</v>
      </c>
      <c r="C37" s="149"/>
      <c r="D37" s="149"/>
      <c r="F37" s="48"/>
      <c r="G37" s="48"/>
      <c r="H37" s="48"/>
      <c r="I37" s="48"/>
      <c r="L37" s="58"/>
    </row>
    <row r="38" spans="1:12" ht="15">
      <c r="A38" s="63" t="s">
        <v>3</v>
      </c>
      <c r="B38" s="142" t="s">
        <v>70</v>
      </c>
      <c r="C38" s="149"/>
      <c r="D38" s="149"/>
      <c r="F38" s="48"/>
      <c r="G38" s="48"/>
      <c r="H38" s="48"/>
      <c r="I38" s="48"/>
      <c r="L38" s="58"/>
    </row>
    <row r="39" spans="1:12" ht="15">
      <c r="A39" s="63" t="s">
        <v>4</v>
      </c>
      <c r="B39" s="142" t="s">
        <v>71</v>
      </c>
      <c r="C39" s="149"/>
      <c r="D39" s="149"/>
      <c r="F39" s="48"/>
      <c r="G39" s="48"/>
      <c r="H39" s="48"/>
      <c r="I39" s="48"/>
      <c r="L39" s="58"/>
    </row>
    <row r="40" spans="1:12" ht="15">
      <c r="A40" s="63" t="s">
        <v>20</v>
      </c>
      <c r="B40" s="142" t="s">
        <v>198</v>
      </c>
      <c r="C40" s="149"/>
      <c r="D40" s="149"/>
      <c r="L40" s="58"/>
    </row>
    <row r="41" spans="1:12" ht="15">
      <c r="A41" s="63" t="s">
        <v>26</v>
      </c>
      <c r="B41" s="142" t="s">
        <v>72</v>
      </c>
      <c r="C41" s="149"/>
      <c r="D41" s="149"/>
      <c r="L41" s="58"/>
    </row>
    <row r="42" spans="1:12" ht="15">
      <c r="A42" s="63" t="s">
        <v>5</v>
      </c>
      <c r="B42" s="142" t="s">
        <v>73</v>
      </c>
      <c r="C42" s="149"/>
      <c r="D42" s="149"/>
      <c r="L42" s="58"/>
    </row>
    <row r="43" spans="1:12" ht="15">
      <c r="A43" s="63" t="s">
        <v>39</v>
      </c>
      <c r="B43" s="142" t="s">
        <v>74</v>
      </c>
      <c r="C43" s="149"/>
      <c r="D43" s="149"/>
      <c r="L43" s="58"/>
    </row>
    <row r="44" spans="1:12" ht="15">
      <c r="A44" s="63" t="s">
        <v>40</v>
      </c>
      <c r="B44" s="142" t="s">
        <v>75</v>
      </c>
      <c r="C44" s="149"/>
      <c r="D44" s="149"/>
      <c r="L44" s="58"/>
    </row>
    <row r="45" spans="1:12" ht="15">
      <c r="A45" s="63" t="s">
        <v>47</v>
      </c>
      <c r="B45" s="142" t="s">
        <v>76</v>
      </c>
      <c r="C45" s="149"/>
      <c r="D45" s="149"/>
      <c r="L45" s="58"/>
    </row>
    <row r="46" spans="1:12" ht="15" customHeight="1">
      <c r="A46" s="63" t="s">
        <v>49</v>
      </c>
      <c r="B46" s="142" t="s">
        <v>77</v>
      </c>
      <c r="C46" s="149"/>
      <c r="D46" s="149"/>
      <c r="L46" s="58"/>
    </row>
    <row r="47" spans="1:12" ht="15">
      <c r="A47" s="63" t="s">
        <v>50</v>
      </c>
      <c r="B47" s="142" t="s">
        <v>78</v>
      </c>
      <c r="C47" s="149"/>
      <c r="D47" s="149"/>
      <c r="L47" s="58"/>
    </row>
    <row r="48" spans="1:12" ht="15">
      <c r="A48" s="63" t="s">
        <v>51</v>
      </c>
      <c r="B48" s="142" t="s">
        <v>79</v>
      </c>
      <c r="C48" s="149"/>
      <c r="D48" s="149"/>
      <c r="L48" s="58"/>
    </row>
    <row r="49" spans="1:12" ht="15">
      <c r="A49" s="63" t="s">
        <v>129</v>
      </c>
      <c r="B49" s="142" t="s">
        <v>80</v>
      </c>
      <c r="C49" s="149"/>
      <c r="D49" s="149"/>
      <c r="L49" s="58"/>
    </row>
    <row r="50" spans="1:12" ht="15">
      <c r="A50" s="63"/>
      <c r="B50" s="142" t="s">
        <v>135</v>
      </c>
      <c r="C50" s="149"/>
      <c r="D50" s="149"/>
      <c r="L50" s="58"/>
    </row>
    <row r="51" spans="2:12" ht="15">
      <c r="B51" s="101"/>
      <c r="C51" s="102"/>
      <c r="D51" s="102"/>
      <c r="L51" s="58"/>
    </row>
    <row r="52" spans="1:12" ht="15">
      <c r="A52" s="72" t="s">
        <v>25</v>
      </c>
      <c r="B52" s="148" t="s">
        <v>81</v>
      </c>
      <c r="C52" s="149"/>
      <c r="D52" s="149"/>
      <c r="L52" s="58"/>
    </row>
    <row r="53" spans="1:4" ht="15">
      <c r="A53" s="63" t="s">
        <v>1</v>
      </c>
      <c r="B53" s="142" t="s">
        <v>82</v>
      </c>
      <c r="C53" s="149"/>
      <c r="D53" s="149"/>
    </row>
    <row r="54" spans="1:4" ht="15">
      <c r="A54" s="63" t="s">
        <v>2</v>
      </c>
      <c r="B54" s="142" t="s">
        <v>83</v>
      </c>
      <c r="C54" s="149"/>
      <c r="D54" s="149"/>
    </row>
    <row r="55" spans="1:4" ht="15">
      <c r="A55" s="63" t="s">
        <v>3</v>
      </c>
      <c r="B55" s="142" t="s">
        <v>84</v>
      </c>
      <c r="C55" s="149"/>
      <c r="D55" s="149"/>
    </row>
    <row r="56" spans="1:4" ht="15">
      <c r="A56" s="63" t="s">
        <v>4</v>
      </c>
      <c r="B56" s="142" t="s">
        <v>85</v>
      </c>
      <c r="C56" s="143"/>
      <c r="D56" s="143"/>
    </row>
    <row r="57" spans="1:4" ht="15">
      <c r="A57" s="63" t="s">
        <v>20</v>
      </c>
      <c r="B57" s="142" t="s">
        <v>86</v>
      </c>
      <c r="C57" s="143"/>
      <c r="D57" s="143"/>
    </row>
    <row r="58" spans="1:4" ht="15">
      <c r="A58" s="63"/>
      <c r="B58" s="142" t="s">
        <v>135</v>
      </c>
      <c r="C58" s="143"/>
      <c r="D58" s="143"/>
    </row>
    <row r="59" spans="2:4" ht="15">
      <c r="B59" s="101"/>
      <c r="C59" s="103"/>
      <c r="D59" s="101"/>
    </row>
    <row r="60" spans="1:4" ht="15">
      <c r="A60" s="72" t="s">
        <v>25</v>
      </c>
      <c r="B60" s="148" t="s">
        <v>168</v>
      </c>
      <c r="C60" s="143"/>
      <c r="D60" s="143"/>
    </row>
    <row r="61" spans="1:4" ht="15">
      <c r="A61" s="63" t="s">
        <v>1</v>
      </c>
      <c r="B61" s="142" t="s">
        <v>87</v>
      </c>
      <c r="C61" s="143"/>
      <c r="D61" s="143"/>
    </row>
    <row r="62" spans="1:4" ht="15">
      <c r="A62" s="63" t="s">
        <v>2</v>
      </c>
      <c r="B62" s="142" t="s">
        <v>88</v>
      </c>
      <c r="C62" s="143"/>
      <c r="D62" s="143"/>
    </row>
    <row r="63" spans="1:4" ht="15">
      <c r="A63" s="63" t="s">
        <v>3</v>
      </c>
      <c r="B63" s="142" t="s">
        <v>89</v>
      </c>
      <c r="C63" s="143"/>
      <c r="D63" s="143"/>
    </row>
    <row r="64" spans="1:4" ht="15">
      <c r="A64" s="63" t="s">
        <v>4</v>
      </c>
      <c r="B64" s="142" t="s">
        <v>90</v>
      </c>
      <c r="C64" s="143"/>
      <c r="D64" s="143"/>
    </row>
    <row r="65" spans="1:4" ht="15">
      <c r="A65" s="63" t="s">
        <v>20</v>
      </c>
      <c r="B65" s="142" t="s">
        <v>91</v>
      </c>
      <c r="C65" s="143"/>
      <c r="D65" s="143"/>
    </row>
    <row r="66" spans="1:4" ht="15">
      <c r="A66" s="63" t="s">
        <v>26</v>
      </c>
      <c r="B66" s="142" t="s">
        <v>92</v>
      </c>
      <c r="C66" s="143"/>
      <c r="D66" s="143"/>
    </row>
    <row r="67" spans="1:4" ht="15">
      <c r="A67" s="63" t="s">
        <v>5</v>
      </c>
      <c r="B67" s="142" t="s">
        <v>93</v>
      </c>
      <c r="C67" s="143"/>
      <c r="D67" s="143"/>
    </row>
    <row r="68" spans="1:4" ht="15">
      <c r="A68" s="63" t="s">
        <v>39</v>
      </c>
      <c r="B68" s="142" t="s">
        <v>94</v>
      </c>
      <c r="C68" s="143"/>
      <c r="D68" s="143"/>
    </row>
    <row r="69" spans="1:4" ht="15">
      <c r="A69" s="63" t="s">
        <v>40</v>
      </c>
      <c r="B69" s="142" t="s">
        <v>95</v>
      </c>
      <c r="C69" s="143"/>
      <c r="D69" s="143"/>
    </row>
    <row r="70" spans="1:4" ht="15">
      <c r="A70" s="63" t="s">
        <v>47</v>
      </c>
      <c r="B70" s="142" t="s">
        <v>96</v>
      </c>
      <c r="C70" s="143"/>
      <c r="D70" s="143"/>
    </row>
    <row r="71" spans="1:4" ht="15">
      <c r="A71" s="63" t="s">
        <v>49</v>
      </c>
      <c r="B71" s="142" t="s">
        <v>97</v>
      </c>
      <c r="C71" s="143"/>
      <c r="D71" s="143"/>
    </row>
    <row r="72" spans="1:4" ht="15">
      <c r="A72" s="63" t="s">
        <v>50</v>
      </c>
      <c r="B72" s="142" t="s">
        <v>98</v>
      </c>
      <c r="C72" s="143"/>
      <c r="D72" s="143"/>
    </row>
    <row r="73" spans="1:4" ht="15">
      <c r="A73" s="70" t="s">
        <v>51</v>
      </c>
      <c r="B73" s="142" t="s">
        <v>99</v>
      </c>
      <c r="C73" s="143"/>
      <c r="D73" s="143"/>
    </row>
    <row r="74" spans="1:4" ht="15">
      <c r="A74" s="70" t="s">
        <v>129</v>
      </c>
      <c r="B74" s="142" t="s">
        <v>100</v>
      </c>
      <c r="C74" s="143"/>
      <c r="D74" s="143"/>
    </row>
    <row r="75" spans="1:4" ht="15">
      <c r="A75" s="70" t="s">
        <v>130</v>
      </c>
      <c r="B75" s="142" t="s">
        <v>167</v>
      </c>
      <c r="C75" s="143"/>
      <c r="D75" s="143"/>
    </row>
    <row r="76" spans="1:4" ht="15">
      <c r="A76" s="63"/>
      <c r="B76" s="142" t="s">
        <v>135</v>
      </c>
      <c r="C76" s="143"/>
      <c r="D76" s="143"/>
    </row>
    <row r="77" spans="2:4" ht="15">
      <c r="B77" s="101"/>
      <c r="C77" s="103"/>
      <c r="D77" s="101"/>
    </row>
    <row r="78" spans="1:4" ht="15">
      <c r="A78" s="72" t="s">
        <v>25</v>
      </c>
      <c r="B78" s="148" t="s">
        <v>169</v>
      </c>
      <c r="C78" s="143"/>
      <c r="D78" s="143"/>
    </row>
    <row r="79" spans="1:4" ht="15">
      <c r="A79" s="70" t="s">
        <v>1</v>
      </c>
      <c r="B79" s="142" t="s">
        <v>170</v>
      </c>
      <c r="C79" s="143"/>
      <c r="D79" s="143"/>
    </row>
    <row r="80" spans="1:4" ht="15">
      <c r="A80" s="70" t="s">
        <v>2</v>
      </c>
      <c r="B80" s="142" t="s">
        <v>101</v>
      </c>
      <c r="C80" s="143"/>
      <c r="D80" s="143"/>
    </row>
    <row r="81" spans="1:4" ht="15">
      <c r="A81" s="70" t="s">
        <v>3</v>
      </c>
      <c r="B81" s="142" t="s">
        <v>102</v>
      </c>
      <c r="C81" s="143"/>
      <c r="D81" s="143"/>
    </row>
    <row r="82" spans="1:4" ht="15">
      <c r="A82" s="70" t="s">
        <v>4</v>
      </c>
      <c r="B82" s="142" t="s">
        <v>187</v>
      </c>
      <c r="C82" s="143"/>
      <c r="D82" s="143"/>
    </row>
    <row r="83" spans="1:4" ht="15">
      <c r="A83" s="70" t="s">
        <v>20</v>
      </c>
      <c r="B83" s="142" t="s">
        <v>103</v>
      </c>
      <c r="C83" s="143"/>
      <c r="D83" s="143"/>
    </row>
    <row r="84" spans="1:4" ht="15">
      <c r="A84" s="70" t="s">
        <v>26</v>
      </c>
      <c r="B84" s="142" t="s">
        <v>171</v>
      </c>
      <c r="C84" s="143"/>
      <c r="D84" s="143"/>
    </row>
    <row r="85" spans="1:4" ht="15">
      <c r="A85" s="70" t="s">
        <v>5</v>
      </c>
      <c r="B85" s="142" t="s">
        <v>104</v>
      </c>
      <c r="C85" s="143"/>
      <c r="D85" s="143"/>
    </row>
    <row r="86" spans="1:4" ht="15">
      <c r="A86" s="70" t="s">
        <v>39</v>
      </c>
      <c r="B86" s="142" t="s">
        <v>105</v>
      </c>
      <c r="C86" s="143"/>
      <c r="D86" s="143"/>
    </row>
    <row r="87" spans="1:4" ht="15">
      <c r="A87" s="70" t="s">
        <v>40</v>
      </c>
      <c r="B87" s="142" t="s">
        <v>106</v>
      </c>
      <c r="C87" s="143"/>
      <c r="D87" s="143"/>
    </row>
    <row r="88" spans="1:4" ht="15">
      <c r="A88" s="70" t="s">
        <v>47</v>
      </c>
      <c r="B88" s="142" t="s">
        <v>107</v>
      </c>
      <c r="C88" s="143"/>
      <c r="D88" s="143"/>
    </row>
    <row r="89" spans="1:4" ht="15">
      <c r="A89" s="70" t="s">
        <v>49</v>
      </c>
      <c r="B89" s="142" t="s">
        <v>108</v>
      </c>
      <c r="C89" s="143"/>
      <c r="D89" s="143"/>
    </row>
    <row r="90" spans="1:4" ht="15">
      <c r="A90" s="70" t="s">
        <v>50</v>
      </c>
      <c r="B90" s="142" t="s">
        <v>109</v>
      </c>
      <c r="C90" s="143"/>
      <c r="D90" s="143"/>
    </row>
    <row r="91" spans="1:4" ht="15">
      <c r="A91" s="70" t="s">
        <v>51</v>
      </c>
      <c r="B91" s="142" t="s">
        <v>110</v>
      </c>
      <c r="C91" s="143"/>
      <c r="D91" s="143"/>
    </row>
    <row r="92" spans="1:4" ht="30" customHeight="1">
      <c r="A92" s="70" t="s">
        <v>129</v>
      </c>
      <c r="B92" s="142" t="s">
        <v>188</v>
      </c>
      <c r="C92" s="143"/>
      <c r="D92" s="143"/>
    </row>
    <row r="93" spans="1:4" ht="15">
      <c r="A93" s="70" t="s">
        <v>130</v>
      </c>
      <c r="B93" s="142" t="s">
        <v>111</v>
      </c>
      <c r="C93" s="143"/>
      <c r="D93" s="143"/>
    </row>
    <row r="94" spans="1:4" ht="15">
      <c r="A94" s="70"/>
      <c r="B94" s="142" t="s">
        <v>135</v>
      </c>
      <c r="C94" s="143"/>
      <c r="D94" s="143"/>
    </row>
    <row r="95" spans="2:4" ht="15">
      <c r="B95" s="101"/>
      <c r="C95" s="103"/>
      <c r="D95" s="101"/>
    </row>
    <row r="96" spans="1:4" ht="15">
      <c r="A96" s="72" t="s">
        <v>25</v>
      </c>
      <c r="B96" s="148" t="s">
        <v>112</v>
      </c>
      <c r="C96" s="143"/>
      <c r="D96" s="143"/>
    </row>
    <row r="97" spans="1:4" ht="15">
      <c r="A97" s="63" t="s">
        <v>1</v>
      </c>
      <c r="B97" s="142" t="s">
        <v>113</v>
      </c>
      <c r="C97" s="143"/>
      <c r="D97" s="143"/>
    </row>
    <row r="98" spans="1:4" ht="15">
      <c r="A98" s="63" t="s">
        <v>2</v>
      </c>
      <c r="B98" s="142" t="s">
        <v>114</v>
      </c>
      <c r="C98" s="143"/>
      <c r="D98" s="143"/>
    </row>
    <row r="99" spans="1:4" ht="15">
      <c r="A99" s="63" t="s">
        <v>3</v>
      </c>
      <c r="B99" s="142" t="s">
        <v>173</v>
      </c>
      <c r="C99" s="143"/>
      <c r="D99" s="143"/>
    </row>
    <row r="100" spans="1:4" ht="15">
      <c r="A100" s="63" t="s">
        <v>4</v>
      </c>
      <c r="B100" s="142" t="s">
        <v>115</v>
      </c>
      <c r="C100" s="143"/>
      <c r="D100" s="143"/>
    </row>
    <row r="101" spans="1:4" ht="15">
      <c r="A101" s="63" t="s">
        <v>20</v>
      </c>
      <c r="B101" s="142" t="s">
        <v>174</v>
      </c>
      <c r="C101" s="143"/>
      <c r="D101" s="143"/>
    </row>
    <row r="102" spans="1:4" ht="15">
      <c r="A102" s="63" t="s">
        <v>26</v>
      </c>
      <c r="B102" s="142" t="s">
        <v>116</v>
      </c>
      <c r="C102" s="143"/>
      <c r="D102" s="143"/>
    </row>
    <row r="103" spans="1:4" ht="15">
      <c r="A103" s="63" t="s">
        <v>5</v>
      </c>
      <c r="B103" s="142" t="s">
        <v>117</v>
      </c>
      <c r="C103" s="143"/>
      <c r="D103" s="143"/>
    </row>
    <row r="104" spans="1:4" ht="15">
      <c r="A104" s="63" t="s">
        <v>39</v>
      </c>
      <c r="B104" s="142" t="s">
        <v>118</v>
      </c>
      <c r="C104" s="143"/>
      <c r="D104" s="143"/>
    </row>
    <row r="105" spans="1:4" ht="15">
      <c r="A105" s="63" t="s">
        <v>40</v>
      </c>
      <c r="B105" s="142" t="s">
        <v>119</v>
      </c>
      <c r="C105" s="143"/>
      <c r="D105" s="143"/>
    </row>
    <row r="106" spans="1:4" ht="15">
      <c r="A106" s="63" t="s">
        <v>47</v>
      </c>
      <c r="B106" s="142" t="s">
        <v>120</v>
      </c>
      <c r="C106" s="143"/>
      <c r="D106" s="143"/>
    </row>
    <row r="107" spans="1:4" ht="15">
      <c r="A107" s="63" t="s">
        <v>49</v>
      </c>
      <c r="B107" s="142" t="s">
        <v>172</v>
      </c>
      <c r="C107" s="143"/>
      <c r="D107" s="143"/>
    </row>
    <row r="108" spans="1:4" ht="15">
      <c r="A108" s="63" t="s">
        <v>50</v>
      </c>
      <c r="B108" s="142" t="s">
        <v>121</v>
      </c>
      <c r="C108" s="143"/>
      <c r="D108" s="143"/>
    </row>
    <row r="109" spans="1:4" ht="15">
      <c r="A109" s="63" t="s">
        <v>51</v>
      </c>
      <c r="B109" s="142" t="s">
        <v>175</v>
      </c>
      <c r="C109" s="143"/>
      <c r="D109" s="143"/>
    </row>
    <row r="110" spans="1:4" ht="15">
      <c r="A110" s="63" t="s">
        <v>129</v>
      </c>
      <c r="B110" s="142" t="s">
        <v>122</v>
      </c>
      <c r="C110" s="143"/>
      <c r="D110" s="143"/>
    </row>
    <row r="111" spans="1:4" ht="15">
      <c r="A111" s="63" t="s">
        <v>130</v>
      </c>
      <c r="B111" s="142" t="s">
        <v>123</v>
      </c>
      <c r="C111" s="143"/>
      <c r="D111" s="143"/>
    </row>
    <row r="112" spans="1:4" ht="15">
      <c r="A112" s="63" t="s">
        <v>131</v>
      </c>
      <c r="B112" s="142" t="s">
        <v>124</v>
      </c>
      <c r="C112" s="143"/>
      <c r="D112" s="143"/>
    </row>
    <row r="113" spans="1:4" ht="15">
      <c r="A113" s="63" t="s">
        <v>132</v>
      </c>
      <c r="B113" s="142" t="s">
        <v>125</v>
      </c>
      <c r="C113" s="143"/>
      <c r="D113" s="143"/>
    </row>
    <row r="114" spans="1:4" ht="15">
      <c r="A114" s="63" t="s">
        <v>133</v>
      </c>
      <c r="B114" s="142" t="s">
        <v>126</v>
      </c>
      <c r="C114" s="143"/>
      <c r="D114" s="143"/>
    </row>
    <row r="115" spans="1:4" ht="15">
      <c r="A115" s="63"/>
      <c r="B115" s="142" t="s">
        <v>135</v>
      </c>
      <c r="C115" s="143"/>
      <c r="D115" s="143"/>
    </row>
    <row r="116" spans="2:4" ht="15">
      <c r="B116" s="101"/>
      <c r="C116" s="103"/>
      <c r="D116" s="101"/>
    </row>
    <row r="117" spans="1:4" ht="15">
      <c r="A117" s="100" t="s">
        <v>25</v>
      </c>
      <c r="B117" s="148" t="s">
        <v>180</v>
      </c>
      <c r="C117" s="143"/>
      <c r="D117" s="143"/>
    </row>
    <row r="118" spans="1:4" ht="115.5" customHeight="1">
      <c r="A118" s="96" t="s">
        <v>1</v>
      </c>
      <c r="B118" s="142" t="s">
        <v>197</v>
      </c>
      <c r="C118" s="143"/>
      <c r="D118" s="143"/>
    </row>
    <row r="119" spans="1:4" ht="15">
      <c r="A119" s="96" t="s">
        <v>2</v>
      </c>
      <c r="B119" s="142" t="s">
        <v>189</v>
      </c>
      <c r="C119" s="143"/>
      <c r="D119" s="143"/>
    </row>
    <row r="120" spans="1:4" ht="15">
      <c r="A120" s="96" t="s">
        <v>3</v>
      </c>
      <c r="B120" s="142" t="s">
        <v>190</v>
      </c>
      <c r="C120" s="143"/>
      <c r="D120" s="143"/>
    </row>
    <row r="121" spans="1:4" ht="15">
      <c r="A121" s="96" t="s">
        <v>4</v>
      </c>
      <c r="B121" s="142" t="s">
        <v>181</v>
      </c>
      <c r="C121" s="143"/>
      <c r="D121" s="143"/>
    </row>
    <row r="122" spans="1:4" ht="78.75" customHeight="1">
      <c r="A122" s="96" t="s">
        <v>20</v>
      </c>
      <c r="B122" s="142" t="s">
        <v>182</v>
      </c>
      <c r="C122" s="143"/>
      <c r="D122" s="143"/>
    </row>
    <row r="123" spans="1:4" ht="170.25" customHeight="1">
      <c r="A123" s="95" t="s">
        <v>26</v>
      </c>
      <c r="B123" s="144" t="s">
        <v>199</v>
      </c>
      <c r="C123" s="145"/>
      <c r="D123" s="146"/>
    </row>
    <row r="124" spans="1:4" ht="15">
      <c r="A124" s="95" t="s">
        <v>5</v>
      </c>
      <c r="B124" s="135" t="s">
        <v>183</v>
      </c>
      <c r="C124" s="147"/>
      <c r="D124" s="147"/>
    </row>
    <row r="125" spans="1:4" ht="15">
      <c r="A125" s="95" t="s">
        <v>39</v>
      </c>
      <c r="B125" s="135" t="s">
        <v>191</v>
      </c>
      <c r="C125" s="147"/>
      <c r="D125" s="147"/>
    </row>
    <row r="126" spans="1:4" ht="15">
      <c r="A126" s="94"/>
      <c r="B126" s="135" t="s">
        <v>135</v>
      </c>
      <c r="C126" s="129"/>
      <c r="D126" s="129"/>
    </row>
    <row r="128" spans="2:4" ht="38.25" customHeight="1">
      <c r="B128" s="140" t="s">
        <v>165</v>
      </c>
      <c r="C128" s="141"/>
      <c r="D128" s="141"/>
    </row>
  </sheetData>
  <sheetProtection/>
  <mergeCells count="101">
    <mergeCell ref="B94:D94"/>
    <mergeCell ref="B88:D88"/>
    <mergeCell ref="B89:D89"/>
    <mergeCell ref="B90:D90"/>
    <mergeCell ref="B91:D91"/>
    <mergeCell ref="B92:D92"/>
    <mergeCell ref="B93:D93"/>
    <mergeCell ref="B128:D128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H2:I2"/>
    <mergeCell ref="F5:G5"/>
    <mergeCell ref="H5:I5"/>
    <mergeCell ref="A13:B13"/>
    <mergeCell ref="A21:I21"/>
    <mergeCell ref="E23:F23"/>
    <mergeCell ref="E24:F24"/>
    <mergeCell ref="E29:G29"/>
    <mergeCell ref="E30:G30"/>
    <mergeCell ref="E25:F25"/>
    <mergeCell ref="E26:F26"/>
    <mergeCell ref="E31:G31"/>
    <mergeCell ref="E32:G32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2:D52"/>
    <mergeCell ref="B53:D53"/>
    <mergeCell ref="B54:D54"/>
    <mergeCell ref="B55:D55"/>
    <mergeCell ref="B56:D56"/>
    <mergeCell ref="B57:D57"/>
    <mergeCell ref="B58:D58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87:D87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8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Bęben</cp:lastModifiedBy>
  <cp:lastPrinted>2020-07-16T07:18:26Z</cp:lastPrinted>
  <dcterms:created xsi:type="dcterms:W3CDTF">2003-05-16T10:10:29Z</dcterms:created>
  <dcterms:modified xsi:type="dcterms:W3CDTF">2020-09-17T12:13:17Z</dcterms:modified>
  <cp:category/>
  <cp:version/>
  <cp:contentType/>
  <cp:contentStatus/>
</cp:coreProperties>
</file>