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30" windowHeight="1191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</sheets>
  <definedNames/>
  <calcPr fullCalcOnLoad="1"/>
</workbook>
</file>

<file path=xl/sharedStrings.xml><?xml version="1.0" encoding="utf-8"?>
<sst xmlns="http://schemas.openxmlformats.org/spreadsheetml/2006/main" count="479" uniqueCount="139">
  <si>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</si>
  <si>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</si>
  <si>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</si>
  <si>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</si>
  <si>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</si>
  <si>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</si>
  <si>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</si>
  <si>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</si>
  <si>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</si>
  <si>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</si>
  <si>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</si>
  <si>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</si>
  <si>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</si>
  <si>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</si>
  <si>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</si>
  <si>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</si>
  <si>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</si>
  <si>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</si>
  <si>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</si>
  <si>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</si>
  <si>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</si>
  <si>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</si>
  <si>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</si>
  <si>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</si>
  <si>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</si>
  <si>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</si>
  <si>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</si>
  <si>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</si>
  <si>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</si>
  <si>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</si>
  <si>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</si>
  <si>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</si>
  <si>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</si>
  <si>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</si>
  <si>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</si>
  <si>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</si>
  <si>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</si>
  <si>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</si>
  <si>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</si>
  <si>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</si>
  <si>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</si>
  <si>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</si>
  <si>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</si>
  <si>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</si>
  <si>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</si>
  <si>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</si>
  <si>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</si>
  <si>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</si>
  <si>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</si>
  <si>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</si>
  <si>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</si>
  <si>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</si>
  <si>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</si>
  <si>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</si>
  <si>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</si>
  <si>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</si>
  <si>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</si>
  <si>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</si>
  <si>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</si>
  <si>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Ilość</t>
  </si>
  <si>
    <t>załącznik nr ….. do umowy</t>
  </si>
  <si>
    <t xml:space="preserve">Ilość 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</si>
  <si>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</si>
  <si>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</si>
  <si>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sztuk</t>
  </si>
  <si>
    <t>DFP.271.117.2020.AB</t>
  </si>
  <si>
    <t>Dostawa wyrobów medycznych do Apteki Szpitala Uniwersyteckiego w Krakowie</t>
  </si>
  <si>
    <t>Oświadczamy, że zamówienie będziemy wykonywać do czasu wyczerpania kwoty wynagrodzenia umownego, nie dłużej jednak niż przez 24 miesięcy od dnia zawarcia umowy.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</si>
  <si>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</si>
  <si>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Wymiary</t>
  </si>
  <si>
    <t>Nazwa handlowa:
Wymiary:</t>
  </si>
  <si>
    <t>Hydrożel z alginatem sodowym do autolitycznego usuwania martwicy; z możliwością pozostawienia na ranie do 3 dni*</t>
  </si>
  <si>
    <t>15 g</t>
  </si>
  <si>
    <t>25 g</t>
  </si>
  <si>
    <t>* wymagany jeden wytwórca</t>
  </si>
  <si>
    <t>Jałowy opatrunek bakteriobójczy nasączony 10% rozpuszczalnynym żelem jodoformowym*</t>
  </si>
  <si>
    <t>5 cm x 5 cm</t>
  </si>
  <si>
    <t>9,5 cm x 9,5 cm</t>
  </si>
  <si>
    <t>Jałowy kompres alginianowy do leczenia ran zakażonych, silnie sączących, objętych martwicą*</t>
  </si>
  <si>
    <t>10 cm x 20 cm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</si>
  <si>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</si>
  <si>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</si>
  <si>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</si>
  <si>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</si>
  <si>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Jałowy opatrunek hydrokoloidowy samoprzylepny, półprzepuszczalny do leczenia ran z małym lub średnim wysiękiem na pięty i łokcie</t>
  </si>
  <si>
    <t xml:space="preserve">7-8 cm x 9-12 cm </t>
  </si>
  <si>
    <t>Jałowy opatrunek hydrokoloidowy samoprzylepny, półprzepuszczalny do leczenia ran z małym lub średnim wysiękiem na okolice krzyżowe</t>
  </si>
  <si>
    <t xml:space="preserve">20 cm x 22,5 cm </t>
  </si>
  <si>
    <t xml:space="preserve"> Jałowy opatrunek wykonany z siatki bawełnianej o dużych oczkach, impregnowany parafiną, nie zawierającą składników czynnych i uczulających *</t>
  </si>
  <si>
    <t>5 x 5 cm</t>
  </si>
  <si>
    <t>10 x 10 cm</t>
  </si>
  <si>
    <t>Jałowy opatrunek zawierający PHMB (chlorowodorek poliheksametylenu biguanidyny) do leczenia ran zakażonych, aktywowany roztworem Ringera już w procesie produkcji, wymagających aktywnego oczyszczania i likwidowania martwicy 72-godzinny przeznacznony do ran powierzchniowych *</t>
  </si>
  <si>
    <t>7,5 cm x 7,5 cm</t>
  </si>
  <si>
    <t>Jałowy opatrunek zawierający PHMB (chlorowodorek poliheksametylenu biguanidyny) do leczenia ran zakażonych, aktywowany roztworem Ringera już w procesie produkcji, wymagających aktywnego oczyszczania i likwidowania martwicy 72-godzinny, przeznaczony do ran głębokich, szczelinowych, podminowanych *</t>
  </si>
  <si>
    <t>*wymagany jeden wytwórca</t>
  </si>
  <si>
    <t>Jednorazowy zbiornik o pojemności 1000ml na wydzielinę z przeźroczystym drenem, zaciskiem drenu i złączem do podłączenia do drenu podkładki odprowadzającej wydzielinę, ze środkiem żelującym wydzielinę oraz filtrem przeciwbakteryjnym. ^ *</t>
  </si>
  <si>
    <t>opatrunek hydrożelowy *</t>
  </si>
  <si>
    <t>6 x 12 cm</t>
  </si>
  <si>
    <t>10 x 12 cm</t>
  </si>
  <si>
    <t>12 x 12 cm</t>
  </si>
  <si>
    <t>12 x 24 cm</t>
  </si>
  <si>
    <t>28 x 22cm</t>
  </si>
  <si>
    <t>paroprzepuszczalny film poliuretanowy z adhezyjną warstwą silikonową, stosowany w podciśnienowej terapii ran*</t>
  </si>
  <si>
    <t>15 cm x 20 cm</t>
  </si>
  <si>
    <t>12 cm x 35 cm</t>
  </si>
  <si>
    <t>Gaza impregnowana poliheksametylenobiguamidem 0,2%, stosowana w podciśnienowej terapii ran</t>
  </si>
  <si>
    <t>Jałowy opatrunek z pianki poliuretanowej, nieprzylepny*</t>
  </si>
  <si>
    <t>rozm.: 10 x 20 cm</t>
  </si>
  <si>
    <t>rozm.: 5 x 35 cm</t>
  </si>
  <si>
    <t>rozm.: 5 cm x 7-7,5 cm</t>
  </si>
  <si>
    <t>rozm.: 5,1 cm x 10,2 cm</t>
  </si>
  <si>
    <t>*  Wymagany jeden producent</t>
  </si>
  <si>
    <t>Gaza nasączona poliheksametylenobiguamidem 0,2 %  o charakterze przeciwdrobnoustrojowym</t>
  </si>
  <si>
    <t>10 x 10 cm lub 10,2x10,2 cm</t>
  </si>
  <si>
    <t>Wytwórca</t>
  </si>
  <si>
    <t>Jałowy opatrunek wykonany z siatki bawełnianej o dużych oczkach, impregnowany parafiną, nie zawierającą składników czynnych i uczulających *</t>
  </si>
  <si>
    <t>Jałowy opatrunek wykonany z siatki bawełnianej o dużych oczkach, impregnowany wazeliną, nie zawierającą składników czynnych i uczulających *</t>
  </si>
  <si>
    <t>Jednorazowy zbiornik o pojemności 500 ml na wydzielinę z przeźroczystym drenem, z możliwością zablokowania światła drenu i złączem do podłączenia do drenu podkładki odprowadzającej wydzielinę oraz filtrem przeciwbakteryjnym. ^ *</t>
  </si>
  <si>
    <t>Zestaw opatrunkowy piankowy/gąbkowy duży zawierający:
- podkładkę z przeźroczystym drenem odprowadzającym wydzielinę z folią samoprzylepną,  złączem drenu do podłączenia  drenu do zbiornika  
- jałowy opatrunek piankowy/gąbkowy o wymiarach w zakresie 26 x 15 x 3,2 cm;
- samoprzylepna folia do mocowania i uszczelniania opatrunku –  min. 2szt.^ *</t>
  </si>
  <si>
    <t>Zestaw opatrunkowy piankowy/gąbkowy średni zawierający:
- podkładkę z przeźroczystym drenem odprowadzającym wydzielinę z folią samoprzylepną,  złączem drenu do podłączenia  drenu do zbiornika 
- jałowy opatrunek piankowy/gąbkowy o wymiarach w zakresie 18 x 12,5 x 3,2 cm
- samoprzylepna folia do mocowania i uszczelniania opatrunku – 2szt. ^ *</t>
  </si>
  <si>
    <t>Zestaw opatrunkowy piankowy/gąbkowy ze srebrem  duzy zawierający:
- podkładkę z przeźroczystym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 ^ *</t>
  </si>
  <si>
    <t>Zestaw opatrunkowy piankowy/gąbkowy ze srebrem średni zawierający:
- podkładkę z przeźroczystym drenem odprowadzającym wydzielinę z folią samoprzylepną i zaciskiem do drenu oraz złączem drenu do podłączenia  drenu do zbiornika,
- jałowy opatrunek piankowy/gąbkowy ze srebrem o wymiarach 18 x 12,5 x 3,2 cm
- samoprzylepna folia do mocowania i uszczelniania opatrunku – 2szt. ^ *</t>
  </si>
  <si>
    <t>Kod EAN jeżeli posiada</t>
  </si>
  <si>
    <t>opakowań a 2 szt</t>
  </si>
  <si>
    <t xml:space="preserve">15 cm x 17 cm x 2 szt
</t>
  </si>
  <si>
    <t>Wielkość opakowania</t>
  </si>
  <si>
    <t xml:space="preserve">Nazwa handlowa:
Wielkość opakowania:
</t>
  </si>
  <si>
    <t xml:space="preserve">Nazwa handlowa:
Wymiary:
</t>
  </si>
  <si>
    <t xml:space="preserve">Nazwa handlowa:
Objętość:
</t>
  </si>
  <si>
    <t>zestawów</t>
  </si>
  <si>
    <t>Postać / Skład</t>
  </si>
  <si>
    <t>** Zamawiający zastrzega sobie prawo zwrócenia się do wykonawcy o przedłożenie próbek zaoferowanych wyrobów po 2 szt z każdej pozycji na etapie badania i oceny ofert</t>
  </si>
  <si>
    <t xml:space="preserve">^ Wyroby kompatybilne z posiadanymi przez zamawiającego urządzeniami do podciśnieniowej terapii leczenia ran Info V.A.C. </t>
  </si>
  <si>
    <t>Zestaw opatrunkowy jałowy hydrofilowy z mikroporowej pianki z polialkoholu winylowego nasączony wodą sterylną, utrzymujący wilgoć w obrębie rany, odporny na rozciąganie do osłonięcia dużych naczyń i narządów  o wymiarach minimum 10x15cm x1cm. Zawierający: opatrunek typu White - Foam 10 x 15 x 1 cm podkładka typu T.R.A.C. Pad folia samoprzylepna typu V.A.C. Drape ^ *</t>
  </si>
  <si>
    <t>* wymagany jeden wytwórca w przypadku takiego samego składu</t>
  </si>
  <si>
    <t>Wchłanialny jałowy hemostatyk. Regenerowana, oksydowana celuloza w formie gazy (pochodzenia rośłinnego). Działanie bakteriobójcze poprzez PH 2,5 - 3,5 w kontakcie z krwią. Działanie bekteriobócze in vitro przeciwko 40 typom bakterii gram + i gram - w tym na szczepy MRSA, MRSE, PRSP, VRE. Wskazanie do stosowania w neurochirurgii. * ^ **</t>
  </si>
  <si>
    <t>Wchłanialny jałowy hemostatyk. Regenerowana, oksydowana celuloza w formie gazy (pochodzenia rośłinnego). Działanie bakteriobójcze poprzez PH 2,5 - 3,5 w kontakcie z krwią. Działanie bekteriobócze in vitro przeciwko 40 typom bakterii gram + i gram - w tym na szczepy MRSA, MRSE, PRSP, VRE. Wskazanie do stosowania w neurochirurgii.* ^ **</t>
  </si>
  <si>
    <t>Wchłanialny jałowy hemostatyk. Regenerowana, oksydowana celuloza w formie gazy (pochodzenia rośłinnego) o budowie mikrowłókienkowej złożonej z min 7 warstw. Działanie bakteriobójcze poprzez PH 2,5 - 3,5 w kontakcie z krwią. Działanie bekteriobócze in vitro przeciwko 40 typom bakterii gram + i gram - w tym na szczepy MRSA, MRSE, PRSP, VRE. Wskazanie do stosowania w neurochirurgii.* ^ **</t>
  </si>
  <si>
    <t>^ Zamawiający wymaga produktów o następujących parametrach: nie żelujące się i umożliwiające repozycjonowanie opatrunki hemostatyczne; czas wchłaniania 7-14 dni; 
Działanie bakteriobójcze poprzez PH 2,5-3,5 w kontakcie z krwią potwierdzone oświadczeniem wytwórcy. 
Działanie bekteriobójcze in vitro przeciwko 40 typom bakterii gram + i gram - w tym na szczepy MRSA, MRSE, PRSP, VRE potwierdzone w instrukcji użytkowania wyrobu.
Wskazanie do stosowania w neurochirurgii potwierdzone w instrukcji użytkowania wyrobu.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</si>
</sst>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3" fontId="4" fillId="0" borderId="10" xfId="45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top"/>
      <protection locked="0"/>
    </xf>
    <xf numFmtId="3" fontId="44" fillId="33" borderId="0" xfId="0" applyNumberFormat="1" applyFont="1" applyFill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right" vertical="top"/>
      <protection locked="0"/>
    </xf>
    <xf numFmtId="9" fontId="44" fillId="33" borderId="0" xfId="0" applyNumberFormat="1" applyFont="1" applyFill="1" applyAlignment="1" applyProtection="1">
      <alignment horizontal="left" vertical="top" wrapText="1"/>
      <protection locked="0"/>
    </xf>
    <xf numFmtId="0" fontId="43" fillId="33" borderId="0" xfId="0" applyFont="1" applyFill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3" fontId="44" fillId="33" borderId="0" xfId="0" applyNumberFormat="1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Border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4" fontId="4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43" fillId="0" borderId="11" xfId="45" applyNumberFormat="1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left" vertical="top" wrapText="1"/>
    </xf>
    <xf numFmtId="3" fontId="44" fillId="0" borderId="10" xfId="45" applyNumberFormat="1" applyFont="1" applyFill="1" applyBorder="1" applyAlignment="1">
      <alignment horizontal="right" vertical="top" wrapText="1"/>
    </xf>
    <xf numFmtId="1" fontId="4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3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0"/>
  <sheetViews>
    <sheetView showGridLines="0" tabSelected="1" zoomScale="87" zoomScaleNormal="87" zoomScaleSheetLayoutView="85" zoomScalePageLayoutView="115" workbookViewId="0" topLeftCell="A1">
      <selection activeCell="C18" sqref="C18:D1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57</v>
      </c>
    </row>
    <row r="2" spans="3:5" ht="15">
      <c r="C2" s="18"/>
      <c r="D2" s="18" t="s">
        <v>56</v>
      </c>
      <c r="E2" s="18"/>
    </row>
    <row r="4" spans="3:4" ht="15">
      <c r="C4" s="9" t="s">
        <v>47</v>
      </c>
      <c r="D4" s="9" t="s">
        <v>65</v>
      </c>
    </row>
    <row r="6" spans="3:5" ht="30.75" customHeight="1">
      <c r="C6" s="9" t="s">
        <v>46</v>
      </c>
      <c r="D6" s="70" t="s">
        <v>66</v>
      </c>
      <c r="E6" s="70"/>
    </row>
    <row r="8" spans="3:5" ht="15">
      <c r="C8" s="21" t="s">
        <v>42</v>
      </c>
      <c r="D8" s="79"/>
      <c r="E8" s="67"/>
    </row>
    <row r="9" spans="3:5" ht="15">
      <c r="C9" s="21" t="s">
        <v>48</v>
      </c>
      <c r="D9" s="80"/>
      <c r="E9" s="81"/>
    </row>
    <row r="10" spans="3:5" ht="15">
      <c r="C10" s="21" t="s">
        <v>41</v>
      </c>
      <c r="D10" s="75"/>
      <c r="E10" s="76"/>
    </row>
    <row r="11" spans="3:5" ht="15">
      <c r="C11" s="21" t="s">
        <v>50</v>
      </c>
      <c r="D11" s="75"/>
      <c r="E11" s="76"/>
    </row>
    <row r="12" spans="3:5" ht="15">
      <c r="C12" s="21" t="s">
        <v>51</v>
      </c>
      <c r="D12" s="75"/>
      <c r="E12" s="76"/>
    </row>
    <row r="13" spans="3:5" ht="15">
      <c r="C13" s="21" t="s">
        <v>52</v>
      </c>
      <c r="D13" s="75"/>
      <c r="E13" s="76"/>
    </row>
    <row r="14" spans="3:5" ht="15">
      <c r="C14" s="21" t="s">
        <v>53</v>
      </c>
      <c r="D14" s="75"/>
      <c r="E14" s="76"/>
    </row>
    <row r="15" spans="3:5" ht="15">
      <c r="C15" s="21" t="s">
        <v>54</v>
      </c>
      <c r="D15" s="75"/>
      <c r="E15" s="76"/>
    </row>
    <row r="16" spans="3:5" ht="15">
      <c r="C16" s="21" t="s">
        <v>55</v>
      </c>
      <c r="D16" s="75"/>
      <c r="E16" s="76"/>
    </row>
    <row r="17" spans="4:5" ht="15">
      <c r="D17" s="6"/>
      <c r="E17" s="22"/>
    </row>
    <row r="18" spans="3:5" ht="15">
      <c r="C18" s="77" t="s">
        <v>49</v>
      </c>
      <c r="D18" s="78"/>
      <c r="E18" s="23"/>
    </row>
    <row r="19" spans="4:5" ht="15">
      <c r="D19" s="1"/>
      <c r="E19" s="23"/>
    </row>
    <row r="20" spans="3:5" ht="21" customHeight="1">
      <c r="C20" s="5" t="s">
        <v>15</v>
      </c>
      <c r="D20" s="24" t="s">
        <v>0</v>
      </c>
      <c r="E20" s="6"/>
    </row>
    <row r="21" spans="3:5" ht="15">
      <c r="C21" s="21" t="s">
        <v>21</v>
      </c>
      <c r="D21" s="25">
        <f>'część (1)'!G$6</f>
        <v>0</v>
      </c>
      <c r="E21" s="26"/>
    </row>
    <row r="22" spans="3:5" ht="15">
      <c r="C22" s="21" t="s">
        <v>22</v>
      </c>
      <c r="D22" s="25">
        <f>'część (2)'!G$6</f>
        <v>0</v>
      </c>
      <c r="E22" s="26"/>
    </row>
    <row r="23" spans="3:5" ht="15">
      <c r="C23" s="21" t="s">
        <v>23</v>
      </c>
      <c r="D23" s="25">
        <f>'część (3)'!G$6</f>
        <v>0</v>
      </c>
      <c r="E23" s="26"/>
    </row>
    <row r="24" spans="3:5" ht="15">
      <c r="C24" s="21" t="s">
        <v>24</v>
      </c>
      <c r="D24" s="25">
        <f>'część (4)'!G$6</f>
        <v>0</v>
      </c>
      <c r="E24" s="26"/>
    </row>
    <row r="25" spans="3:5" ht="15">
      <c r="C25" s="21" t="s">
        <v>25</v>
      </c>
      <c r="D25" s="25">
        <f>'część (5)'!G$6</f>
        <v>0</v>
      </c>
      <c r="E25" s="26"/>
    </row>
    <row r="26" spans="3:5" ht="15">
      <c r="C26" s="21" t="s">
        <v>26</v>
      </c>
      <c r="D26" s="25">
        <f>'część (6)'!G$6</f>
        <v>0</v>
      </c>
      <c r="E26" s="26"/>
    </row>
    <row r="27" spans="3:5" ht="15">
      <c r="C27" s="21" t="s">
        <v>27</v>
      </c>
      <c r="D27" s="25">
        <f>'część (7)'!G$6</f>
        <v>0</v>
      </c>
      <c r="E27" s="26"/>
    </row>
    <row r="28" spans="3:5" ht="15">
      <c r="C28" s="21" t="s">
        <v>28</v>
      </c>
      <c r="D28" s="25">
        <f>'część (8)'!G$6</f>
        <v>0</v>
      </c>
      <c r="E28" s="26"/>
    </row>
    <row r="29" spans="3:5" ht="15">
      <c r="C29" s="21" t="s">
        <v>29</v>
      </c>
      <c r="D29" s="25">
        <f>'część (9)'!G$6</f>
        <v>0</v>
      </c>
      <c r="E29" s="26"/>
    </row>
    <row r="30" spans="3:5" ht="15">
      <c r="C30" s="21" t="s">
        <v>30</v>
      </c>
      <c r="D30" s="25">
        <f>'część (10)'!F$6</f>
        <v>0</v>
      </c>
      <c r="E30" s="26"/>
    </row>
    <row r="31" spans="3:5" ht="15">
      <c r="C31" s="21" t="s">
        <v>31</v>
      </c>
      <c r="D31" s="25">
        <f>'część (11)'!G$6</f>
        <v>0</v>
      </c>
      <c r="E31" s="26"/>
    </row>
    <row r="32" spans="3:5" ht="15">
      <c r="C32" s="21" t="s">
        <v>32</v>
      </c>
      <c r="D32" s="25">
        <f>'część (12)'!G$6</f>
        <v>0</v>
      </c>
      <c r="E32" s="26"/>
    </row>
    <row r="33" spans="3:5" ht="15">
      <c r="C33" s="21" t="s">
        <v>33</v>
      </c>
      <c r="D33" s="25">
        <f>'część (13)'!G$6</f>
        <v>0</v>
      </c>
      <c r="E33" s="26"/>
    </row>
    <row r="34" spans="3:5" ht="15">
      <c r="C34" s="21" t="s">
        <v>34</v>
      </c>
      <c r="D34" s="25">
        <f>'część (14)'!G$6</f>
        <v>0</v>
      </c>
      <c r="E34" s="26"/>
    </row>
    <row r="35" spans="4:5" ht="15">
      <c r="D35" s="38"/>
      <c r="E35" s="26"/>
    </row>
    <row r="36" spans="3:5" ht="72.75" customHeight="1">
      <c r="C36" s="77" t="s">
        <v>63</v>
      </c>
      <c r="D36" s="82"/>
      <c r="E36" s="82"/>
    </row>
    <row r="37" spans="2:5" ht="21" customHeight="1">
      <c r="B37" s="9" t="s">
        <v>1</v>
      </c>
      <c r="C37" s="78" t="s">
        <v>45</v>
      </c>
      <c r="D37" s="77"/>
      <c r="E37" s="86"/>
    </row>
    <row r="38" spans="2:5" ht="33" customHeight="1">
      <c r="B38" s="9" t="s">
        <v>2</v>
      </c>
      <c r="C38" s="85" t="s">
        <v>67</v>
      </c>
      <c r="D38" s="85"/>
      <c r="E38" s="85"/>
    </row>
    <row r="39" spans="2:5" s="27" customFormat="1" ht="48.75" customHeight="1">
      <c r="B39" s="27" t="s">
        <v>3</v>
      </c>
      <c r="C39" s="70" t="s">
        <v>68</v>
      </c>
      <c r="D39" s="70"/>
      <c r="E39" s="70"/>
    </row>
    <row r="40" spans="2:5" ht="36" customHeight="1">
      <c r="B40" s="27" t="s">
        <v>4</v>
      </c>
      <c r="C40" s="70" t="s">
        <v>19</v>
      </c>
      <c r="D40" s="70"/>
      <c r="E40" s="70"/>
    </row>
    <row r="41" spans="2:5" ht="32.25" customHeight="1">
      <c r="B41" s="27" t="s">
        <v>38</v>
      </c>
      <c r="C41" s="83" t="s">
        <v>39</v>
      </c>
      <c r="D41" s="84"/>
      <c r="E41" s="84"/>
    </row>
    <row r="42" spans="2:5" ht="39" customHeight="1">
      <c r="B42" s="27" t="s">
        <v>44</v>
      </c>
      <c r="C42" s="70" t="s">
        <v>40</v>
      </c>
      <c r="D42" s="71"/>
      <c r="E42" s="71"/>
    </row>
    <row r="43" spans="2:5" ht="96.75" customHeight="1">
      <c r="B43" s="27" t="s">
        <v>5</v>
      </c>
      <c r="C43" s="70" t="s">
        <v>62</v>
      </c>
      <c r="D43" s="70"/>
      <c r="E43" s="70"/>
    </row>
    <row r="44" spans="2:5" ht="18" customHeight="1">
      <c r="B44" s="9" t="s">
        <v>6</v>
      </c>
      <c r="C44" s="4" t="s">
        <v>7</v>
      </c>
      <c r="D44" s="1"/>
      <c r="E44" s="9"/>
    </row>
    <row r="45" spans="2:5" ht="18" customHeight="1">
      <c r="B45" s="29"/>
      <c r="C45" s="65" t="s">
        <v>17</v>
      </c>
      <c r="D45" s="72"/>
      <c r="E45" s="66"/>
    </row>
    <row r="46" spans="3:5" ht="18" customHeight="1">
      <c r="C46" s="65" t="s">
        <v>8</v>
      </c>
      <c r="D46" s="66"/>
      <c r="E46" s="21"/>
    </row>
    <row r="47" spans="3:5" ht="18" customHeight="1">
      <c r="C47" s="73"/>
      <c r="D47" s="74"/>
      <c r="E47" s="21"/>
    </row>
    <row r="48" spans="3:5" ht="18" customHeight="1">
      <c r="C48" s="73"/>
      <c r="D48" s="74"/>
      <c r="E48" s="21"/>
    </row>
    <row r="49" spans="3:5" ht="18" customHeight="1">
      <c r="C49" s="73"/>
      <c r="D49" s="74"/>
      <c r="E49" s="21"/>
    </row>
    <row r="50" spans="3:5" ht="18" customHeight="1">
      <c r="C50" s="31" t="s">
        <v>10</v>
      </c>
      <c r="D50" s="31"/>
      <c r="E50" s="7"/>
    </row>
    <row r="51" spans="3:5" ht="18" customHeight="1">
      <c r="C51" s="65" t="s">
        <v>18</v>
      </c>
      <c r="D51" s="72"/>
      <c r="E51" s="66"/>
    </row>
    <row r="52" spans="3:5" ht="18" customHeight="1">
      <c r="C52" s="32" t="s">
        <v>8</v>
      </c>
      <c r="D52" s="30" t="s">
        <v>9</v>
      </c>
      <c r="E52" s="33" t="s">
        <v>11</v>
      </c>
    </row>
    <row r="53" spans="3:5" ht="18" customHeight="1">
      <c r="C53" s="34"/>
      <c r="D53" s="30"/>
      <c r="E53" s="35"/>
    </row>
    <row r="54" spans="3:5" ht="18" customHeight="1">
      <c r="C54" s="34"/>
      <c r="D54" s="30"/>
      <c r="E54" s="35"/>
    </row>
    <row r="55" spans="3:5" ht="18" customHeight="1">
      <c r="C55" s="31"/>
      <c r="D55" s="31"/>
      <c r="E55" s="7"/>
    </row>
    <row r="56" spans="3:5" ht="18" customHeight="1">
      <c r="C56" s="65" t="s">
        <v>20</v>
      </c>
      <c r="D56" s="72"/>
      <c r="E56" s="66"/>
    </row>
    <row r="57" spans="3:5" ht="18" customHeight="1">
      <c r="C57" s="65" t="s">
        <v>12</v>
      </c>
      <c r="D57" s="66"/>
      <c r="E57" s="21"/>
    </row>
    <row r="58" spans="3:5" ht="18" customHeight="1">
      <c r="C58" s="67"/>
      <c r="D58" s="67"/>
      <c r="E58" s="21"/>
    </row>
    <row r="59" spans="3:5" ht="34.5" customHeight="1">
      <c r="C59" s="20"/>
      <c r="D59" s="28"/>
      <c r="E59" s="28"/>
    </row>
    <row r="60" spans="3:5" ht="21" customHeight="1">
      <c r="C60" s="68"/>
      <c r="D60" s="69"/>
      <c r="E60" s="69"/>
    </row>
  </sheetData>
  <sheetProtection/>
  <mergeCells count="29">
    <mergeCell ref="C36:E36"/>
    <mergeCell ref="C43:E43"/>
    <mergeCell ref="C40:E40"/>
    <mergeCell ref="C41:E41"/>
    <mergeCell ref="D10:E10"/>
    <mergeCell ref="D12:E12"/>
    <mergeCell ref="C38:E38"/>
    <mergeCell ref="C37:E37"/>
    <mergeCell ref="C39:E39"/>
    <mergeCell ref="C47:D47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57:D57"/>
    <mergeCell ref="C58:D58"/>
    <mergeCell ref="C60:E60"/>
    <mergeCell ref="C42:E42"/>
    <mergeCell ref="C45:E45"/>
    <mergeCell ref="C48:D48"/>
    <mergeCell ref="C49:D49"/>
    <mergeCell ref="C51:E51"/>
    <mergeCell ref="C56:E56"/>
    <mergeCell ref="C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5"/>
  <sheetViews>
    <sheetView showGridLines="0" zoomScale="77" zoomScaleNormal="77" zoomScalePageLayoutView="80" workbookViewId="0" topLeftCell="A5">
      <selection activeCell="I10" sqref="B10: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9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SUM(M11:M13)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69</v>
      </c>
      <c r="D10" s="56" t="s">
        <v>59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75">
      <c r="A11" s="21" t="s">
        <v>1</v>
      </c>
      <c r="B11" s="36" t="s">
        <v>91</v>
      </c>
      <c r="C11" s="36" t="s">
        <v>92</v>
      </c>
      <c r="D11" s="42">
        <v>100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75">
      <c r="A12" s="21" t="s">
        <v>2</v>
      </c>
      <c r="B12" s="36" t="s">
        <v>91</v>
      </c>
      <c r="C12" s="36" t="s">
        <v>81</v>
      </c>
      <c r="D12" s="42">
        <v>200</v>
      </c>
      <c r="E12" s="14" t="s">
        <v>64</v>
      </c>
      <c r="F12" s="15" t="s">
        <v>127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3" spans="1:13" ht="90">
      <c r="A13" s="21" t="s">
        <v>3</v>
      </c>
      <c r="B13" s="36" t="s">
        <v>93</v>
      </c>
      <c r="C13" s="36" t="s">
        <v>92</v>
      </c>
      <c r="D13" s="42">
        <v>200</v>
      </c>
      <c r="E13" s="14" t="s">
        <v>64</v>
      </c>
      <c r="F13" s="15" t="s">
        <v>127</v>
      </c>
      <c r="G13" s="15"/>
      <c r="H13" s="15"/>
      <c r="I13" s="16"/>
      <c r="J13" s="15"/>
      <c r="K13" s="15" t="str">
        <f>IF(J13=0,"0,00",IF(J13&gt;0,ROUND(D13/J13,2)))</f>
        <v>0,00</v>
      </c>
      <c r="L13" s="15"/>
      <c r="M13" s="17">
        <f>ROUND(K13*ROUND(L13,2),2)</f>
        <v>0</v>
      </c>
    </row>
    <row r="15" ht="15">
      <c r="B15" s="1" t="s">
        <v>94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20"/>
  <sheetViews>
    <sheetView showGridLines="0" zoomScale="70" zoomScaleNormal="70" zoomScalePageLayoutView="80" workbookViewId="0" topLeftCell="A11">
      <selection activeCell="B18" sqref="B18"/>
    </sheetView>
  </sheetViews>
  <sheetFormatPr defaultColWidth="9.00390625" defaultRowHeight="12.75"/>
  <cols>
    <col min="1" max="1" width="5.375" style="1" customWidth="1"/>
    <col min="2" max="2" width="73.125" style="1" customWidth="1"/>
    <col min="3" max="3" width="12.375" style="23" customWidth="1"/>
    <col min="4" max="4" width="12.75390625" style="1" customWidth="1"/>
    <col min="5" max="5" width="38.75390625" style="1" customWidth="1"/>
    <col min="6" max="6" width="26.875" style="1" customWidth="1"/>
    <col min="7" max="7" width="26.625" style="1" customWidth="1"/>
    <col min="8" max="8" width="25.125" style="1" customWidth="1"/>
    <col min="9" max="9" width="15.75390625" style="1" customWidth="1"/>
    <col min="10" max="10" width="16.00390625" style="1" customWidth="1"/>
    <col min="11" max="11" width="16.25390625" style="1" customWidth="1"/>
    <col min="12" max="12" width="17.87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DFP.271.117.2020.AB</v>
      </c>
      <c r="L1" s="37" t="s">
        <v>58</v>
      </c>
      <c r="Q1" s="2"/>
      <c r="R1" s="2"/>
    </row>
    <row r="2" spans="5:7" ht="15">
      <c r="E2" s="78"/>
      <c r="F2" s="78"/>
      <c r="G2" s="78"/>
    </row>
    <row r="3" ht="15">
      <c r="L3" s="37" t="s">
        <v>60</v>
      </c>
    </row>
    <row r="4" spans="2:15" ht="15">
      <c r="B4" s="4" t="s">
        <v>13</v>
      </c>
      <c r="C4" s="19"/>
      <c r="D4" s="9"/>
      <c r="E4" s="8" t="s">
        <v>16</v>
      </c>
      <c r="F4" s="9"/>
      <c r="G4" s="6"/>
      <c r="H4" s="9"/>
      <c r="I4" s="9"/>
      <c r="J4" s="9"/>
      <c r="K4" s="9"/>
      <c r="L4" s="9"/>
      <c r="O4" s="1"/>
    </row>
    <row r="5" spans="2:15" ht="15">
      <c r="B5" s="4"/>
      <c r="C5" s="19"/>
      <c r="D5" s="9"/>
      <c r="E5" s="8"/>
      <c r="F5" s="9"/>
      <c r="G5" s="6"/>
      <c r="H5" s="9"/>
      <c r="I5" s="9"/>
      <c r="J5" s="9"/>
      <c r="K5" s="9"/>
      <c r="L5" s="9"/>
      <c r="O5" s="1"/>
    </row>
    <row r="6" spans="1:15" ht="15">
      <c r="A6" s="4"/>
      <c r="B6" s="4"/>
      <c r="C6" s="7"/>
      <c r="D6" s="9"/>
      <c r="E6" s="11" t="s">
        <v>0</v>
      </c>
      <c r="F6" s="87">
        <f>SUM(L11:L17)</f>
        <v>0</v>
      </c>
      <c r="G6" s="88"/>
      <c r="O6" s="1"/>
    </row>
    <row r="7" spans="1:15" ht="15">
      <c r="A7" s="4"/>
      <c r="C7" s="7"/>
      <c r="D7" s="9"/>
      <c r="E7" s="9"/>
      <c r="F7" s="9"/>
      <c r="G7" s="9"/>
      <c r="H7" s="9"/>
      <c r="I7" s="9"/>
      <c r="J7" s="9"/>
      <c r="O7" s="1"/>
    </row>
    <row r="8" spans="1:15" ht="15">
      <c r="A8" s="4"/>
      <c r="B8" s="12"/>
      <c r="C8" s="39"/>
      <c r="D8" s="13"/>
      <c r="E8" s="13"/>
      <c r="F8" s="13"/>
      <c r="G8" s="13"/>
      <c r="H8" s="13"/>
      <c r="I8" s="13"/>
      <c r="J8" s="13"/>
      <c r="O8" s="1"/>
    </row>
    <row r="9" spans="2:15" ht="15">
      <c r="B9" s="4"/>
      <c r="C9" s="40"/>
      <c r="O9" s="1"/>
    </row>
    <row r="10" spans="1:12" s="4" customFormat="1" ht="74.25" customHeight="1">
      <c r="A10" s="5" t="s">
        <v>43</v>
      </c>
      <c r="B10" s="54" t="s">
        <v>130</v>
      </c>
      <c r="C10" s="41" t="s">
        <v>61</v>
      </c>
      <c r="D10" s="14"/>
      <c r="E10" s="5" t="e">
        <f>"Nazwa handlowa /
"&amp;#REF!&amp;""</f>
        <v>#REF!</v>
      </c>
      <c r="F10" s="5" t="s">
        <v>114</v>
      </c>
      <c r="G10" s="5" t="str">
        <f>B10</f>
        <v>Postać / Skład</v>
      </c>
      <c r="H10" s="54" t="s">
        <v>122</v>
      </c>
      <c r="I10" s="5" t="s">
        <v>35</v>
      </c>
      <c r="J10" s="5" t="s">
        <v>36</v>
      </c>
      <c r="K10" s="5" t="s">
        <v>37</v>
      </c>
      <c r="L10" s="5" t="s">
        <v>14</v>
      </c>
    </row>
    <row r="11" spans="1:12" ht="60">
      <c r="A11" s="21" t="s">
        <v>1</v>
      </c>
      <c r="B11" s="36" t="s">
        <v>95</v>
      </c>
      <c r="C11" s="42">
        <v>60</v>
      </c>
      <c r="D11" s="57" t="s">
        <v>129</v>
      </c>
      <c r="E11" s="55" t="s">
        <v>128</v>
      </c>
      <c r="F11" s="15"/>
      <c r="G11" s="15"/>
      <c r="H11" s="16"/>
      <c r="I11" s="15"/>
      <c r="J11" s="15" t="str">
        <f aca="true" t="shared" si="0" ref="J11:J17">IF(I11=0,"0,00",IF(I11&gt;0,ROUND(C11/I11,2)))</f>
        <v>0,00</v>
      </c>
      <c r="K11" s="15"/>
      <c r="L11" s="17">
        <f aca="true" t="shared" si="1" ref="L11:L17">ROUND(J11*ROUND(K11,2),2)</f>
        <v>0</v>
      </c>
    </row>
    <row r="12" spans="1:12" ht="45">
      <c r="A12" s="21" t="s">
        <v>2</v>
      </c>
      <c r="B12" s="36" t="s">
        <v>117</v>
      </c>
      <c r="C12" s="42">
        <v>60</v>
      </c>
      <c r="D12" s="57" t="s">
        <v>129</v>
      </c>
      <c r="E12" s="55" t="s">
        <v>128</v>
      </c>
      <c r="F12" s="15"/>
      <c r="G12" s="15"/>
      <c r="H12" s="16"/>
      <c r="I12" s="15"/>
      <c r="J12" s="15" t="str">
        <f t="shared" si="0"/>
        <v>0,00</v>
      </c>
      <c r="K12" s="15"/>
      <c r="L12" s="17">
        <f t="shared" si="1"/>
        <v>0</v>
      </c>
    </row>
    <row r="13" spans="1:12" ht="75">
      <c r="A13" s="21" t="s">
        <v>3</v>
      </c>
      <c r="B13" s="36" t="s">
        <v>118</v>
      </c>
      <c r="C13" s="42">
        <v>100</v>
      </c>
      <c r="D13" s="57" t="s">
        <v>129</v>
      </c>
      <c r="E13" s="15" t="s">
        <v>127</v>
      </c>
      <c r="F13" s="15"/>
      <c r="G13" s="15"/>
      <c r="H13" s="16"/>
      <c r="I13" s="15"/>
      <c r="J13" s="15" t="str">
        <f t="shared" si="0"/>
        <v>0,00</v>
      </c>
      <c r="K13" s="15"/>
      <c r="L13" s="17">
        <f t="shared" si="1"/>
        <v>0</v>
      </c>
    </row>
    <row r="14" spans="1:12" ht="90">
      <c r="A14" s="21" t="s">
        <v>4</v>
      </c>
      <c r="B14" s="36" t="s">
        <v>119</v>
      </c>
      <c r="C14" s="42">
        <v>60</v>
      </c>
      <c r="D14" s="57" t="s">
        <v>129</v>
      </c>
      <c r="E14" s="15" t="s">
        <v>127</v>
      </c>
      <c r="F14" s="15"/>
      <c r="G14" s="15"/>
      <c r="H14" s="16"/>
      <c r="I14" s="15"/>
      <c r="J14" s="15" t="str">
        <f t="shared" si="0"/>
        <v>0,00</v>
      </c>
      <c r="K14" s="15"/>
      <c r="L14" s="17">
        <f t="shared" si="1"/>
        <v>0</v>
      </c>
    </row>
    <row r="15" spans="1:12" ht="90">
      <c r="A15" s="21" t="s">
        <v>38</v>
      </c>
      <c r="B15" s="36" t="s">
        <v>120</v>
      </c>
      <c r="C15" s="42">
        <v>50</v>
      </c>
      <c r="D15" s="57" t="s">
        <v>129</v>
      </c>
      <c r="E15" s="15" t="s">
        <v>127</v>
      </c>
      <c r="F15" s="15"/>
      <c r="G15" s="15"/>
      <c r="H15" s="16"/>
      <c r="I15" s="15"/>
      <c r="J15" s="15" t="str">
        <f t="shared" si="0"/>
        <v>0,00</v>
      </c>
      <c r="K15" s="15"/>
      <c r="L15" s="17">
        <f t="shared" si="1"/>
        <v>0</v>
      </c>
    </row>
    <row r="16" spans="1:12" ht="105">
      <c r="A16" s="21" t="s">
        <v>44</v>
      </c>
      <c r="B16" s="36" t="s">
        <v>121</v>
      </c>
      <c r="C16" s="42">
        <v>50</v>
      </c>
      <c r="D16" s="57" t="s">
        <v>129</v>
      </c>
      <c r="E16" s="15" t="s">
        <v>127</v>
      </c>
      <c r="F16" s="15"/>
      <c r="G16" s="15"/>
      <c r="H16" s="16"/>
      <c r="I16" s="15"/>
      <c r="J16" s="15" t="str">
        <f t="shared" si="0"/>
        <v>0,00</v>
      </c>
      <c r="K16" s="15"/>
      <c r="L16" s="17">
        <f t="shared" si="1"/>
        <v>0</v>
      </c>
    </row>
    <row r="17" spans="1:12" ht="75">
      <c r="A17" s="21" t="s">
        <v>5</v>
      </c>
      <c r="B17" s="58" t="s">
        <v>133</v>
      </c>
      <c r="C17" s="42">
        <v>50</v>
      </c>
      <c r="D17" s="57" t="s">
        <v>129</v>
      </c>
      <c r="E17" s="15" t="s">
        <v>127</v>
      </c>
      <c r="F17" s="15"/>
      <c r="G17" s="15"/>
      <c r="H17" s="16"/>
      <c r="I17" s="15"/>
      <c r="J17" s="15" t="str">
        <f t="shared" si="0"/>
        <v>0,00</v>
      </c>
      <c r="K17" s="15"/>
      <c r="L17" s="17">
        <f t="shared" si="1"/>
        <v>0</v>
      </c>
    </row>
    <row r="18" ht="15">
      <c r="B18" s="61"/>
    </row>
    <row r="19" spans="2:15" ht="15">
      <c r="B19" s="61" t="s">
        <v>74</v>
      </c>
      <c r="O19" s="1"/>
    </row>
    <row r="20" ht="30">
      <c r="B20" s="64" t="s">
        <v>132</v>
      </c>
    </row>
  </sheetData>
  <sheetProtection/>
  <mergeCells count="2">
    <mergeCell ref="E2:G2"/>
    <mergeCell ref="F6:G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0"/>
  <sheetViews>
    <sheetView showGridLines="0" zoomScale="77" zoomScaleNormal="77" zoomScalePageLayoutView="85" workbookViewId="0" topLeftCell="A7">
      <selection activeCell="B20" sqref="B2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27.375" style="1" customWidth="1"/>
    <col min="4" max="4" width="12.375" style="23" customWidth="1"/>
    <col min="5" max="5" width="14.37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11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SUM(M11:M18)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" t="s">
        <v>69</v>
      </c>
      <c r="D10" s="41" t="s">
        <v>59</v>
      </c>
      <c r="E10" s="14"/>
      <c r="F10" s="5" t="str">
        <f>"Nazwa handlowa /
"&amp;C10&amp;""</f>
        <v>Nazwa handlowa /
Wymiary</v>
      </c>
      <c r="G10" s="5" t="s">
        <v>114</v>
      </c>
      <c r="H10" s="5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96</v>
      </c>
      <c r="C11" s="36" t="s">
        <v>97</v>
      </c>
      <c r="D11" s="42">
        <v>150</v>
      </c>
      <c r="E11" s="57" t="s">
        <v>64</v>
      </c>
      <c r="F11" s="15" t="s">
        <v>127</v>
      </c>
      <c r="G11" s="15"/>
      <c r="H11" s="15"/>
      <c r="I11" s="16"/>
      <c r="J11" s="15"/>
      <c r="K11" s="15" t="str">
        <f aca="true" t="shared" si="0" ref="K11:K17">IF(J11=0,"0,00",IF(J11&gt;0,ROUND(D11/J11,2)))</f>
        <v>0,00</v>
      </c>
      <c r="L11" s="15"/>
      <c r="M11" s="17">
        <f aca="true" t="shared" si="1" ref="M11:M18">ROUND(K11*ROUND(L11,2),2)</f>
        <v>0</v>
      </c>
    </row>
    <row r="12" spans="1:13" ht="45">
      <c r="A12" s="21" t="s">
        <v>2</v>
      </c>
      <c r="B12" s="36" t="s">
        <v>96</v>
      </c>
      <c r="C12" s="36" t="s">
        <v>98</v>
      </c>
      <c r="D12" s="42">
        <v>150</v>
      </c>
      <c r="E12" s="57" t="s">
        <v>64</v>
      </c>
      <c r="F12" s="15" t="s">
        <v>127</v>
      </c>
      <c r="G12" s="15"/>
      <c r="H12" s="15"/>
      <c r="I12" s="16"/>
      <c r="J12" s="15"/>
      <c r="K12" s="15" t="str">
        <f t="shared" si="0"/>
        <v>0,00</v>
      </c>
      <c r="L12" s="15"/>
      <c r="M12" s="17">
        <f t="shared" si="1"/>
        <v>0</v>
      </c>
    </row>
    <row r="13" spans="1:13" ht="45">
      <c r="A13" s="21" t="s">
        <v>3</v>
      </c>
      <c r="B13" s="36" t="s">
        <v>96</v>
      </c>
      <c r="C13" s="36" t="s">
        <v>99</v>
      </c>
      <c r="D13" s="42">
        <v>150</v>
      </c>
      <c r="E13" s="57" t="s">
        <v>64</v>
      </c>
      <c r="F13" s="15" t="s">
        <v>127</v>
      </c>
      <c r="G13" s="15"/>
      <c r="H13" s="15"/>
      <c r="I13" s="16"/>
      <c r="J13" s="15"/>
      <c r="K13" s="15" t="str">
        <f t="shared" si="0"/>
        <v>0,00</v>
      </c>
      <c r="L13" s="15"/>
      <c r="M13" s="17">
        <f t="shared" si="1"/>
        <v>0</v>
      </c>
    </row>
    <row r="14" spans="1:13" ht="45">
      <c r="A14" s="21" t="s">
        <v>4</v>
      </c>
      <c r="B14" s="36" t="s">
        <v>96</v>
      </c>
      <c r="C14" s="36" t="s">
        <v>100</v>
      </c>
      <c r="D14" s="42">
        <v>200</v>
      </c>
      <c r="E14" s="57" t="s">
        <v>64</v>
      </c>
      <c r="F14" s="15" t="s">
        <v>127</v>
      </c>
      <c r="G14" s="15"/>
      <c r="H14" s="15"/>
      <c r="I14" s="16"/>
      <c r="J14" s="15"/>
      <c r="K14" s="15" t="str">
        <f t="shared" si="0"/>
        <v>0,00</v>
      </c>
      <c r="L14" s="15"/>
      <c r="M14" s="17">
        <f t="shared" si="1"/>
        <v>0</v>
      </c>
    </row>
    <row r="15" spans="1:13" ht="45">
      <c r="A15" s="21" t="s">
        <v>38</v>
      </c>
      <c r="B15" s="36" t="s">
        <v>96</v>
      </c>
      <c r="C15" s="36" t="s">
        <v>101</v>
      </c>
      <c r="D15" s="42">
        <v>250</v>
      </c>
      <c r="E15" s="57" t="s">
        <v>64</v>
      </c>
      <c r="F15" s="15" t="s">
        <v>127</v>
      </c>
      <c r="G15" s="15"/>
      <c r="H15" s="15"/>
      <c r="I15" s="16"/>
      <c r="J15" s="15"/>
      <c r="K15" s="15" t="str">
        <f t="shared" si="0"/>
        <v>0,00</v>
      </c>
      <c r="L15" s="15"/>
      <c r="M15" s="17">
        <f t="shared" si="1"/>
        <v>0</v>
      </c>
    </row>
    <row r="16" spans="1:13" ht="45">
      <c r="A16" s="21" t="s">
        <v>44</v>
      </c>
      <c r="B16" s="36" t="s">
        <v>102</v>
      </c>
      <c r="C16" s="36" t="s">
        <v>103</v>
      </c>
      <c r="D16" s="42">
        <v>50</v>
      </c>
      <c r="E16" s="57" t="s">
        <v>64</v>
      </c>
      <c r="F16" s="15" t="s">
        <v>127</v>
      </c>
      <c r="G16" s="15"/>
      <c r="H16" s="15"/>
      <c r="I16" s="16"/>
      <c r="J16" s="15"/>
      <c r="K16" s="15" t="str">
        <f t="shared" si="0"/>
        <v>0,00</v>
      </c>
      <c r="L16" s="15"/>
      <c r="M16" s="17">
        <f t="shared" si="1"/>
        <v>0</v>
      </c>
    </row>
    <row r="17" spans="1:13" ht="45">
      <c r="A17" s="21" t="s">
        <v>5</v>
      </c>
      <c r="B17" s="36" t="s">
        <v>102</v>
      </c>
      <c r="C17" s="36" t="s">
        <v>104</v>
      </c>
      <c r="D17" s="42">
        <v>100</v>
      </c>
      <c r="E17" s="57" t="s">
        <v>64</v>
      </c>
      <c r="F17" s="15" t="s">
        <v>127</v>
      </c>
      <c r="G17" s="15"/>
      <c r="H17" s="15"/>
      <c r="I17" s="16"/>
      <c r="J17" s="15"/>
      <c r="K17" s="15" t="str">
        <f t="shared" si="0"/>
        <v>0,00</v>
      </c>
      <c r="L17" s="15"/>
      <c r="M17" s="17">
        <f t="shared" si="1"/>
        <v>0</v>
      </c>
    </row>
    <row r="18" spans="1:13" ht="45">
      <c r="A18" s="21" t="s">
        <v>6</v>
      </c>
      <c r="B18" s="36" t="s">
        <v>105</v>
      </c>
      <c r="C18" s="36" t="s">
        <v>124</v>
      </c>
      <c r="D18" s="42">
        <v>500</v>
      </c>
      <c r="E18" s="57" t="s">
        <v>123</v>
      </c>
      <c r="F18" s="15" t="s">
        <v>127</v>
      </c>
      <c r="G18" s="15"/>
      <c r="H18" s="15"/>
      <c r="I18" s="16"/>
      <c r="J18" s="15"/>
      <c r="K18" s="15"/>
      <c r="L18" s="15"/>
      <c r="M18" s="17">
        <f t="shared" si="1"/>
        <v>0</v>
      </c>
    </row>
    <row r="20" ht="15">
      <c r="B20" s="1" t="s">
        <v>134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5"/>
  <sheetViews>
    <sheetView showGridLines="0" zoomScale="77" zoomScaleNormal="77" zoomScalePageLayoutView="80" workbookViewId="0" topLeftCell="A1">
      <selection activeCell="I11" sqref="I11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31.37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12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SUM(M11:M13)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" t="s">
        <v>69</v>
      </c>
      <c r="D10" s="41" t="s">
        <v>61</v>
      </c>
      <c r="E10" s="14"/>
      <c r="F10" s="5" t="str">
        <f>"Nazwa handlowa /
"&amp;C10&amp;""</f>
        <v>Nazwa handlowa /
Wymiary</v>
      </c>
      <c r="G10" s="5" t="s">
        <v>114</v>
      </c>
      <c r="H10" s="5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106</v>
      </c>
      <c r="C11" s="36" t="s">
        <v>76</v>
      </c>
      <c r="D11" s="42">
        <v>100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106</v>
      </c>
      <c r="C12" s="36" t="s">
        <v>81</v>
      </c>
      <c r="D12" s="42">
        <v>250</v>
      </c>
      <c r="E12" s="14" t="s">
        <v>64</v>
      </c>
      <c r="F12" s="15" t="s">
        <v>127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3" spans="1:13" ht="45">
      <c r="A13" s="21" t="s">
        <v>3</v>
      </c>
      <c r="B13" s="36" t="s">
        <v>106</v>
      </c>
      <c r="C13" s="36" t="s">
        <v>103</v>
      </c>
      <c r="D13" s="42">
        <v>200</v>
      </c>
      <c r="E13" s="14" t="s">
        <v>64</v>
      </c>
      <c r="F13" s="15" t="s">
        <v>127</v>
      </c>
      <c r="G13" s="15"/>
      <c r="H13" s="15"/>
      <c r="I13" s="16"/>
      <c r="J13" s="15"/>
      <c r="K13" s="15" t="str">
        <f>IF(J13=0,"0,00",IF(J13&gt;0,ROUND(D13/J13,2)))</f>
        <v>0,00</v>
      </c>
      <c r="L13" s="15"/>
      <c r="M13" s="17">
        <f>ROUND(K13*ROUND(L13,2),2)</f>
        <v>0</v>
      </c>
    </row>
    <row r="15" ht="15">
      <c r="B15" s="1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9"/>
  <sheetViews>
    <sheetView showGridLines="0" zoomScale="77" zoomScaleNormal="77" zoomScalePageLayoutView="80" workbookViewId="0" topLeftCell="A11">
      <selection activeCell="B19" sqref="B19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13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SUM(M11:M14)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69</v>
      </c>
      <c r="D10" s="56" t="s">
        <v>59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90">
      <c r="A11" s="21" t="s">
        <v>1</v>
      </c>
      <c r="B11" s="36" t="s">
        <v>135</v>
      </c>
      <c r="C11" s="58" t="s">
        <v>107</v>
      </c>
      <c r="D11" s="59">
        <v>3300</v>
      </c>
      <c r="E11" s="57" t="s">
        <v>64</v>
      </c>
      <c r="F11" s="55" t="s">
        <v>127</v>
      </c>
      <c r="G11" s="55"/>
      <c r="H11" s="55"/>
      <c r="I11" s="60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90">
      <c r="A12" s="21" t="s">
        <v>2</v>
      </c>
      <c r="B12" s="36" t="s">
        <v>136</v>
      </c>
      <c r="C12" s="58" t="s">
        <v>108</v>
      </c>
      <c r="D12" s="59">
        <v>1800</v>
      </c>
      <c r="E12" s="57" t="s">
        <v>64</v>
      </c>
      <c r="F12" s="55" t="s">
        <v>127</v>
      </c>
      <c r="G12" s="55"/>
      <c r="H12" s="55"/>
      <c r="I12" s="60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3" spans="1:13" ht="90">
      <c r="A13" s="21" t="s">
        <v>3</v>
      </c>
      <c r="B13" s="36" t="s">
        <v>136</v>
      </c>
      <c r="C13" s="58" t="s">
        <v>109</v>
      </c>
      <c r="D13" s="59">
        <v>1500</v>
      </c>
      <c r="E13" s="57" t="s">
        <v>64</v>
      </c>
      <c r="F13" s="55" t="s">
        <v>127</v>
      </c>
      <c r="G13" s="55"/>
      <c r="H13" s="55"/>
      <c r="I13" s="60"/>
      <c r="J13" s="15"/>
      <c r="K13" s="15" t="str">
        <f>IF(J13=0,"0,00",IF(J13&gt;0,ROUND(D13/J13,2)))</f>
        <v>0,00</v>
      </c>
      <c r="L13" s="15"/>
      <c r="M13" s="17">
        <f>ROUND(K13*ROUND(L13,2),2)</f>
        <v>0</v>
      </c>
    </row>
    <row r="14" spans="1:13" ht="105">
      <c r="A14" s="21" t="s">
        <v>4</v>
      </c>
      <c r="B14" s="36" t="s">
        <v>137</v>
      </c>
      <c r="C14" s="58" t="s">
        <v>110</v>
      </c>
      <c r="D14" s="59">
        <v>1700</v>
      </c>
      <c r="E14" s="57" t="s">
        <v>64</v>
      </c>
      <c r="F14" s="55" t="s">
        <v>127</v>
      </c>
      <c r="G14" s="55"/>
      <c r="H14" s="55"/>
      <c r="I14" s="60"/>
      <c r="J14" s="15"/>
      <c r="K14" s="15" t="str">
        <f>IF(J14=0,"0,00",IF(J14&gt;0,ROUND(D14/J14,2)))</f>
        <v>0,00</v>
      </c>
      <c r="L14" s="15"/>
      <c r="M14" s="17">
        <f>ROUND(K14*ROUND(L14,2),2)</f>
        <v>0</v>
      </c>
    </row>
    <row r="15" spans="2:9" ht="15">
      <c r="B15" s="61"/>
      <c r="C15" s="61"/>
      <c r="D15" s="62"/>
      <c r="E15" s="61"/>
      <c r="F15" s="61"/>
      <c r="G15" s="61"/>
      <c r="H15" s="61"/>
      <c r="I15" s="61"/>
    </row>
    <row r="16" spans="2:9" ht="15">
      <c r="B16" s="61"/>
      <c r="C16" s="61"/>
      <c r="D16" s="62"/>
      <c r="E16" s="61"/>
      <c r="F16" s="61"/>
      <c r="G16" s="61"/>
      <c r="H16" s="61"/>
      <c r="I16" s="61"/>
    </row>
    <row r="17" spans="2:9" ht="15">
      <c r="B17" s="61" t="s">
        <v>111</v>
      </c>
      <c r="C17" s="61"/>
      <c r="D17" s="62"/>
      <c r="E17" s="61"/>
      <c r="F17" s="61"/>
      <c r="G17" s="61"/>
      <c r="H17" s="61"/>
      <c r="I17" s="61"/>
    </row>
    <row r="18" spans="2:9" ht="150">
      <c r="B18" s="1" t="s">
        <v>138</v>
      </c>
      <c r="C18" s="61"/>
      <c r="D18" s="62"/>
      <c r="E18" s="61"/>
      <c r="F18" s="61"/>
      <c r="G18" s="61"/>
      <c r="H18" s="61"/>
      <c r="I18" s="61"/>
    </row>
    <row r="19" spans="2:9" ht="45">
      <c r="B19" s="61" t="s">
        <v>131</v>
      </c>
      <c r="C19" s="61"/>
      <c r="D19" s="62"/>
      <c r="E19" s="61"/>
      <c r="F19" s="61"/>
      <c r="G19" s="61"/>
      <c r="H19" s="61"/>
      <c r="I19" s="61"/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987"/>
  <sheetViews>
    <sheetView showGridLines="0" zoomScale="77" zoomScaleNormal="77" zoomScalePageLayoutView="80" workbookViewId="0" topLeftCell="A1">
      <selection activeCell="F11" sqref="F11"/>
    </sheetView>
  </sheetViews>
  <sheetFormatPr defaultColWidth="9.00390625" defaultRowHeight="12.75"/>
  <cols>
    <col min="1" max="1" width="5.375" style="44" customWidth="1"/>
    <col min="2" max="2" width="61.25390625" style="44" customWidth="1"/>
    <col min="3" max="3" width="19.125" style="44" customWidth="1"/>
    <col min="4" max="4" width="12.375" style="46" customWidth="1"/>
    <col min="5" max="5" width="12.75390625" style="44" customWidth="1"/>
    <col min="6" max="6" width="38.75390625" style="44" customWidth="1"/>
    <col min="7" max="7" width="26.875" style="44" customWidth="1"/>
    <col min="8" max="8" width="26.625" style="44" customWidth="1"/>
    <col min="9" max="9" width="25.00390625" style="44" customWidth="1"/>
    <col min="10" max="10" width="15.75390625" style="44" customWidth="1"/>
    <col min="11" max="11" width="16.00390625" style="44" customWidth="1"/>
    <col min="12" max="12" width="16.25390625" style="44" customWidth="1"/>
    <col min="13" max="13" width="17.875" style="44" customWidth="1"/>
    <col min="14" max="14" width="8.00390625" style="44" customWidth="1"/>
    <col min="15" max="15" width="15.875" style="44" customWidth="1"/>
    <col min="16" max="16" width="15.875" style="48" customWidth="1"/>
    <col min="17" max="17" width="15.875" style="44" customWidth="1"/>
    <col min="18" max="19" width="14.25390625" style="44" customWidth="1"/>
    <col min="20" max="20" width="15.25390625" style="44" customWidth="1"/>
    <col min="21" max="16384" width="9.125" style="44" customWidth="1"/>
  </cols>
  <sheetData>
    <row r="1" spans="2:19" ht="15">
      <c r="B1" s="45" t="str">
        <f>'formularz oferty'!D4</f>
        <v>DFP.271.117.2020.AB</v>
      </c>
      <c r="M1" s="47" t="s">
        <v>58</v>
      </c>
      <c r="R1" s="45"/>
      <c r="S1" s="45"/>
    </row>
    <row r="2" spans="6:8" ht="15">
      <c r="F2" s="89"/>
      <c r="G2" s="89"/>
      <c r="H2" s="89"/>
    </row>
    <row r="3" ht="15">
      <c r="M3" s="47" t="s">
        <v>60</v>
      </c>
    </row>
    <row r="4" spans="2:16" ht="15">
      <c r="B4" s="49" t="s">
        <v>13</v>
      </c>
      <c r="C4" s="43">
        <v>14</v>
      </c>
      <c r="D4" s="51"/>
      <c r="E4" s="52"/>
      <c r="F4" s="53" t="s">
        <v>16</v>
      </c>
      <c r="G4" s="52"/>
      <c r="H4" s="50"/>
      <c r="I4" s="52"/>
      <c r="J4" s="52"/>
      <c r="K4" s="52"/>
      <c r="L4" s="52"/>
      <c r="M4" s="52"/>
      <c r="P4" s="44"/>
    </row>
    <row r="5" spans="2:16" ht="15">
      <c r="B5" s="49"/>
      <c r="C5" s="50"/>
      <c r="D5" s="51"/>
      <c r="E5" s="52"/>
      <c r="F5" s="53"/>
      <c r="G5" s="52"/>
      <c r="H5" s="50"/>
      <c r="I5" s="52"/>
      <c r="J5" s="52"/>
      <c r="K5" s="52"/>
      <c r="L5" s="52"/>
      <c r="M5" s="52"/>
      <c r="P5" s="44"/>
    </row>
    <row r="6" spans="1:8" s="1" customFormat="1" ht="15">
      <c r="A6" s="4"/>
      <c r="B6" s="4"/>
      <c r="C6" s="10"/>
      <c r="D6" s="7"/>
      <c r="E6" s="9"/>
      <c r="F6" s="11" t="s">
        <v>0</v>
      </c>
      <c r="G6" s="87">
        <f>SUM(M11:M11)</f>
        <v>0</v>
      </c>
      <c r="H6" s="88"/>
    </row>
    <row r="7" spans="1:11" s="1" customFormat="1" ht="15">
      <c r="A7" s="4"/>
      <c r="C7" s="9"/>
      <c r="D7" s="7"/>
      <c r="E7" s="9"/>
      <c r="F7" s="9"/>
      <c r="G7" s="9"/>
      <c r="H7" s="9"/>
      <c r="I7" s="9"/>
      <c r="J7" s="9"/>
      <c r="K7" s="9"/>
    </row>
    <row r="8" spans="1:11" s="1" customFormat="1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</row>
    <row r="9" spans="2:4" s="1" customFormat="1" ht="15">
      <c r="B9" s="4"/>
      <c r="D9" s="40"/>
    </row>
    <row r="10" spans="1:13" s="4" customFormat="1" ht="74.25" customHeight="1">
      <c r="A10" s="54" t="s">
        <v>43</v>
      </c>
      <c r="B10" s="54" t="s">
        <v>130</v>
      </c>
      <c r="C10" s="54" t="s">
        <v>69</v>
      </c>
      <c r="D10" s="56" t="s">
        <v>61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6" s="1" customFormat="1" ht="45">
      <c r="A11" s="63" t="s">
        <v>1</v>
      </c>
      <c r="B11" s="58" t="s">
        <v>112</v>
      </c>
      <c r="C11" s="58" t="s">
        <v>113</v>
      </c>
      <c r="D11" s="59">
        <v>17000</v>
      </c>
      <c r="E11" s="57" t="s">
        <v>123</v>
      </c>
      <c r="F11" s="55" t="s">
        <v>127</v>
      </c>
      <c r="G11" s="55"/>
      <c r="H11" s="55"/>
      <c r="I11" s="60"/>
      <c r="J11" s="15"/>
      <c r="K11" s="15"/>
      <c r="L11" s="15"/>
      <c r="M11" s="17">
        <f>ROUND(K11*ROUND(L11,2),2)</f>
        <v>0</v>
      </c>
      <c r="P11" s="3"/>
    </row>
    <row r="12" spans="4:16" s="1" customFormat="1" ht="15">
      <c r="D12" s="23"/>
      <c r="P12" s="3"/>
    </row>
    <row r="13" spans="4:16" s="1" customFormat="1" ht="15">
      <c r="D13" s="23"/>
      <c r="P13" s="3"/>
    </row>
    <row r="14" spans="4:16" s="1" customFormat="1" ht="15">
      <c r="D14" s="23"/>
      <c r="P14" s="3"/>
    </row>
    <row r="15" spans="4:16" s="1" customFormat="1" ht="15">
      <c r="D15" s="23"/>
      <c r="P15" s="3"/>
    </row>
    <row r="16" spans="4:16" s="1" customFormat="1" ht="15">
      <c r="D16" s="23"/>
      <c r="P16" s="3"/>
    </row>
    <row r="17" spans="4:16" s="1" customFormat="1" ht="15">
      <c r="D17" s="23"/>
      <c r="P17" s="3"/>
    </row>
    <row r="18" spans="4:16" s="1" customFormat="1" ht="15">
      <c r="D18" s="23"/>
      <c r="P18" s="3"/>
    </row>
    <row r="19" spans="4:16" s="1" customFormat="1" ht="15">
      <c r="D19" s="23"/>
      <c r="P19" s="3"/>
    </row>
    <row r="20" spans="4:16" s="1" customFormat="1" ht="15">
      <c r="D20" s="23"/>
      <c r="P20" s="3"/>
    </row>
    <row r="21" spans="4:16" s="1" customFormat="1" ht="15">
      <c r="D21" s="23"/>
      <c r="P21" s="3"/>
    </row>
    <row r="22" spans="4:16" s="1" customFormat="1" ht="15">
      <c r="D22" s="23"/>
      <c r="P22" s="3"/>
    </row>
    <row r="23" spans="4:16" s="1" customFormat="1" ht="15">
      <c r="D23" s="23"/>
      <c r="P23" s="3"/>
    </row>
    <row r="24" spans="4:16" s="1" customFormat="1" ht="15">
      <c r="D24" s="23"/>
      <c r="P24" s="3"/>
    </row>
    <row r="25" spans="4:16" s="1" customFormat="1" ht="15">
      <c r="D25" s="23"/>
      <c r="P25" s="3"/>
    </row>
    <row r="26" spans="4:16" s="1" customFormat="1" ht="15">
      <c r="D26" s="23"/>
      <c r="P26" s="3"/>
    </row>
    <row r="27" spans="4:16" s="1" customFormat="1" ht="15">
      <c r="D27" s="23"/>
      <c r="P27" s="3"/>
    </row>
    <row r="28" spans="4:16" s="1" customFormat="1" ht="15">
      <c r="D28" s="23"/>
      <c r="P28" s="3"/>
    </row>
    <row r="29" spans="4:16" s="1" customFormat="1" ht="15">
      <c r="D29" s="23"/>
      <c r="P29" s="3"/>
    </row>
    <row r="30" spans="4:16" s="1" customFormat="1" ht="15">
      <c r="D30" s="23"/>
      <c r="P30" s="3"/>
    </row>
    <row r="31" spans="4:16" s="1" customFormat="1" ht="15">
      <c r="D31" s="23"/>
      <c r="P31" s="3"/>
    </row>
    <row r="32" spans="4:16" s="1" customFormat="1" ht="15">
      <c r="D32" s="23"/>
      <c r="P32" s="3"/>
    </row>
    <row r="33" spans="4:16" s="1" customFormat="1" ht="15">
      <c r="D33" s="23"/>
      <c r="P33" s="3"/>
    </row>
    <row r="34" spans="4:16" s="1" customFormat="1" ht="15">
      <c r="D34" s="23"/>
      <c r="P34" s="3"/>
    </row>
    <row r="35" spans="4:16" s="1" customFormat="1" ht="15">
      <c r="D35" s="23"/>
      <c r="P35" s="3"/>
    </row>
    <row r="36" spans="4:16" s="1" customFormat="1" ht="15">
      <c r="D36" s="23"/>
      <c r="P36" s="3"/>
    </row>
    <row r="37" spans="4:16" s="1" customFormat="1" ht="15">
      <c r="D37" s="23"/>
      <c r="P37" s="3"/>
    </row>
    <row r="38" spans="4:16" s="1" customFormat="1" ht="15">
      <c r="D38" s="23"/>
      <c r="P38" s="3"/>
    </row>
    <row r="39" spans="4:16" s="1" customFormat="1" ht="15">
      <c r="D39" s="23"/>
      <c r="P39" s="3"/>
    </row>
    <row r="40" spans="4:16" s="1" customFormat="1" ht="15">
      <c r="D40" s="23"/>
      <c r="P40" s="3"/>
    </row>
    <row r="41" spans="4:16" s="1" customFormat="1" ht="15">
      <c r="D41" s="23"/>
      <c r="P41" s="3"/>
    </row>
    <row r="42" spans="4:16" s="1" customFormat="1" ht="15">
      <c r="D42" s="23"/>
      <c r="P42" s="3"/>
    </row>
    <row r="43" spans="4:16" s="1" customFormat="1" ht="15">
      <c r="D43" s="23"/>
      <c r="P43" s="3"/>
    </row>
    <row r="44" spans="4:16" s="1" customFormat="1" ht="15">
      <c r="D44" s="23"/>
      <c r="P44" s="3"/>
    </row>
    <row r="45" spans="4:16" s="1" customFormat="1" ht="15">
      <c r="D45" s="23"/>
      <c r="P45" s="3"/>
    </row>
    <row r="46" spans="4:16" s="1" customFormat="1" ht="15">
      <c r="D46" s="23"/>
      <c r="P46" s="3"/>
    </row>
    <row r="47" spans="4:16" s="1" customFormat="1" ht="15">
      <c r="D47" s="23"/>
      <c r="P47" s="3"/>
    </row>
    <row r="48" spans="4:16" s="1" customFormat="1" ht="15">
      <c r="D48" s="23"/>
      <c r="P48" s="3"/>
    </row>
    <row r="49" spans="4:16" s="1" customFormat="1" ht="15">
      <c r="D49" s="23"/>
      <c r="P49" s="3"/>
    </row>
    <row r="50" spans="4:16" s="1" customFormat="1" ht="15">
      <c r="D50" s="23"/>
      <c r="P50" s="3"/>
    </row>
    <row r="51" spans="4:16" s="1" customFormat="1" ht="15">
      <c r="D51" s="23"/>
      <c r="P51" s="3"/>
    </row>
    <row r="52" spans="4:16" s="1" customFormat="1" ht="15">
      <c r="D52" s="23"/>
      <c r="P52" s="3"/>
    </row>
    <row r="53" spans="4:16" s="1" customFormat="1" ht="15">
      <c r="D53" s="23"/>
      <c r="P53" s="3"/>
    </row>
    <row r="54" spans="4:16" s="1" customFormat="1" ht="15">
      <c r="D54" s="23"/>
      <c r="P54" s="3"/>
    </row>
    <row r="55" spans="4:16" s="1" customFormat="1" ht="15">
      <c r="D55" s="23"/>
      <c r="P55" s="3"/>
    </row>
    <row r="56" spans="4:16" s="1" customFormat="1" ht="15">
      <c r="D56" s="23"/>
      <c r="P56" s="3"/>
    </row>
    <row r="57" spans="4:16" s="1" customFormat="1" ht="15">
      <c r="D57" s="23"/>
      <c r="P57" s="3"/>
    </row>
    <row r="58" spans="4:16" s="1" customFormat="1" ht="15">
      <c r="D58" s="23"/>
      <c r="P58" s="3"/>
    </row>
    <row r="59" spans="4:16" s="1" customFormat="1" ht="15">
      <c r="D59" s="23"/>
      <c r="P59" s="3"/>
    </row>
    <row r="60" spans="4:16" s="1" customFormat="1" ht="15">
      <c r="D60" s="23"/>
      <c r="P60" s="3"/>
    </row>
    <row r="61" spans="4:16" s="1" customFormat="1" ht="15">
      <c r="D61" s="23"/>
      <c r="P61" s="3"/>
    </row>
    <row r="62" spans="4:16" s="1" customFormat="1" ht="15">
      <c r="D62" s="23"/>
      <c r="P62" s="3"/>
    </row>
    <row r="63" spans="4:16" s="1" customFormat="1" ht="15">
      <c r="D63" s="23"/>
      <c r="P63" s="3"/>
    </row>
    <row r="64" spans="4:16" s="1" customFormat="1" ht="15">
      <c r="D64" s="23"/>
      <c r="P64" s="3"/>
    </row>
    <row r="65" spans="4:16" s="1" customFormat="1" ht="15">
      <c r="D65" s="23"/>
      <c r="P65" s="3"/>
    </row>
    <row r="66" spans="4:16" s="1" customFormat="1" ht="15">
      <c r="D66" s="23"/>
      <c r="P66" s="3"/>
    </row>
    <row r="67" spans="4:16" s="1" customFormat="1" ht="15">
      <c r="D67" s="23"/>
      <c r="P67" s="3"/>
    </row>
    <row r="68" spans="4:16" s="1" customFormat="1" ht="15">
      <c r="D68" s="23"/>
      <c r="P68" s="3"/>
    </row>
    <row r="69" spans="4:16" s="1" customFormat="1" ht="15">
      <c r="D69" s="23"/>
      <c r="P69" s="3"/>
    </row>
    <row r="70" spans="4:16" s="1" customFormat="1" ht="15">
      <c r="D70" s="23"/>
      <c r="P70" s="3"/>
    </row>
    <row r="71" spans="4:16" s="1" customFormat="1" ht="15">
      <c r="D71" s="23"/>
      <c r="P71" s="3"/>
    </row>
    <row r="72" spans="4:16" s="1" customFormat="1" ht="15">
      <c r="D72" s="23"/>
      <c r="P72" s="3"/>
    </row>
    <row r="73" spans="4:16" s="1" customFormat="1" ht="15">
      <c r="D73" s="23"/>
      <c r="P73" s="3"/>
    </row>
    <row r="74" spans="4:16" s="1" customFormat="1" ht="15">
      <c r="D74" s="23"/>
      <c r="P74" s="3"/>
    </row>
    <row r="75" spans="4:16" s="1" customFormat="1" ht="15">
      <c r="D75" s="23"/>
      <c r="P75" s="3"/>
    </row>
    <row r="76" spans="4:16" s="1" customFormat="1" ht="15">
      <c r="D76" s="23"/>
      <c r="P76" s="3"/>
    </row>
    <row r="77" spans="4:16" s="1" customFormat="1" ht="15">
      <c r="D77" s="23"/>
      <c r="P77" s="3"/>
    </row>
    <row r="78" spans="4:16" s="1" customFormat="1" ht="15">
      <c r="D78" s="23"/>
      <c r="P78" s="3"/>
    </row>
    <row r="79" spans="4:16" s="1" customFormat="1" ht="15">
      <c r="D79" s="23"/>
      <c r="P79" s="3"/>
    </row>
    <row r="80" spans="4:16" s="1" customFormat="1" ht="15">
      <c r="D80" s="23"/>
      <c r="P80" s="3"/>
    </row>
    <row r="81" spans="4:16" s="1" customFormat="1" ht="15">
      <c r="D81" s="23"/>
      <c r="P81" s="3"/>
    </row>
    <row r="82" spans="4:16" s="1" customFormat="1" ht="15">
      <c r="D82" s="23"/>
      <c r="P82" s="3"/>
    </row>
    <row r="83" spans="4:16" s="1" customFormat="1" ht="15">
      <c r="D83" s="23"/>
      <c r="P83" s="3"/>
    </row>
    <row r="84" spans="4:16" s="1" customFormat="1" ht="15">
      <c r="D84" s="23"/>
      <c r="P84" s="3"/>
    </row>
    <row r="85" spans="4:16" s="1" customFormat="1" ht="15">
      <c r="D85" s="23"/>
      <c r="P85" s="3"/>
    </row>
    <row r="86" spans="4:16" s="1" customFormat="1" ht="15">
      <c r="D86" s="23"/>
      <c r="P86" s="3"/>
    </row>
    <row r="87" spans="4:16" s="1" customFormat="1" ht="15">
      <c r="D87" s="23"/>
      <c r="P87" s="3"/>
    </row>
    <row r="88" spans="4:16" s="1" customFormat="1" ht="15">
      <c r="D88" s="23"/>
      <c r="P88" s="3"/>
    </row>
    <row r="89" spans="4:16" s="1" customFormat="1" ht="15">
      <c r="D89" s="23"/>
      <c r="P89" s="3"/>
    </row>
    <row r="90" spans="4:16" s="1" customFormat="1" ht="15">
      <c r="D90" s="23"/>
      <c r="P90" s="3"/>
    </row>
    <row r="91" spans="4:16" s="1" customFormat="1" ht="15">
      <c r="D91" s="23"/>
      <c r="P91" s="3"/>
    </row>
    <row r="92" spans="4:16" s="1" customFormat="1" ht="15">
      <c r="D92" s="23"/>
      <c r="P92" s="3"/>
    </row>
    <row r="93" spans="4:16" s="1" customFormat="1" ht="15">
      <c r="D93" s="23"/>
      <c r="P93" s="3"/>
    </row>
    <row r="94" spans="4:16" s="1" customFormat="1" ht="15">
      <c r="D94" s="23"/>
      <c r="P94" s="3"/>
    </row>
    <row r="95" spans="4:16" s="1" customFormat="1" ht="15">
      <c r="D95" s="23"/>
      <c r="P95" s="3"/>
    </row>
    <row r="96" spans="4:16" s="1" customFormat="1" ht="15">
      <c r="D96" s="23"/>
      <c r="P96" s="3"/>
    </row>
    <row r="97" spans="4:16" s="1" customFormat="1" ht="15">
      <c r="D97" s="23"/>
      <c r="P97" s="3"/>
    </row>
    <row r="98" spans="4:16" s="1" customFormat="1" ht="15">
      <c r="D98" s="23"/>
      <c r="P98" s="3"/>
    </row>
    <row r="99" spans="4:16" s="1" customFormat="1" ht="15">
      <c r="D99" s="23"/>
      <c r="P99" s="3"/>
    </row>
    <row r="100" spans="4:16" s="1" customFormat="1" ht="15">
      <c r="D100" s="23"/>
      <c r="P100" s="3"/>
    </row>
    <row r="101" spans="4:16" s="1" customFormat="1" ht="15">
      <c r="D101" s="23"/>
      <c r="P101" s="3"/>
    </row>
    <row r="102" spans="4:16" s="1" customFormat="1" ht="15">
      <c r="D102" s="23"/>
      <c r="P102" s="3"/>
    </row>
    <row r="103" spans="4:16" s="1" customFormat="1" ht="15">
      <c r="D103" s="23"/>
      <c r="P103" s="3"/>
    </row>
    <row r="104" spans="4:16" s="1" customFormat="1" ht="15">
      <c r="D104" s="23"/>
      <c r="P104" s="3"/>
    </row>
    <row r="105" spans="4:16" s="1" customFormat="1" ht="15">
      <c r="D105" s="23"/>
      <c r="P105" s="3"/>
    </row>
    <row r="106" spans="4:16" s="1" customFormat="1" ht="15">
      <c r="D106" s="23"/>
      <c r="P106" s="3"/>
    </row>
    <row r="107" spans="4:16" s="1" customFormat="1" ht="15">
      <c r="D107" s="23"/>
      <c r="P107" s="3"/>
    </row>
    <row r="108" spans="4:16" s="1" customFormat="1" ht="15">
      <c r="D108" s="23"/>
      <c r="P108" s="3"/>
    </row>
    <row r="109" spans="4:16" s="1" customFormat="1" ht="15">
      <c r="D109" s="23"/>
      <c r="P109" s="3"/>
    </row>
    <row r="110" spans="4:16" s="1" customFormat="1" ht="15">
      <c r="D110" s="23"/>
      <c r="P110" s="3"/>
    </row>
    <row r="111" spans="4:16" s="1" customFormat="1" ht="15">
      <c r="D111" s="23"/>
      <c r="P111" s="3"/>
    </row>
    <row r="112" spans="4:16" s="1" customFormat="1" ht="15">
      <c r="D112" s="23"/>
      <c r="P112" s="3"/>
    </row>
    <row r="113" spans="4:16" s="1" customFormat="1" ht="15">
      <c r="D113" s="23"/>
      <c r="P113" s="3"/>
    </row>
    <row r="114" spans="4:16" s="1" customFormat="1" ht="15">
      <c r="D114" s="23"/>
      <c r="P114" s="3"/>
    </row>
    <row r="115" spans="4:16" s="1" customFormat="1" ht="15">
      <c r="D115" s="23"/>
      <c r="P115" s="3"/>
    </row>
    <row r="116" spans="4:16" s="1" customFormat="1" ht="15">
      <c r="D116" s="23"/>
      <c r="P116" s="3"/>
    </row>
    <row r="117" spans="4:16" s="1" customFormat="1" ht="15">
      <c r="D117" s="23"/>
      <c r="P117" s="3"/>
    </row>
    <row r="118" spans="4:16" s="1" customFormat="1" ht="15">
      <c r="D118" s="23"/>
      <c r="P118" s="3"/>
    </row>
    <row r="119" spans="4:16" s="1" customFormat="1" ht="15">
      <c r="D119" s="23"/>
      <c r="P119" s="3"/>
    </row>
    <row r="120" spans="4:16" s="1" customFormat="1" ht="15">
      <c r="D120" s="23"/>
      <c r="P120" s="3"/>
    </row>
    <row r="121" spans="4:16" s="1" customFormat="1" ht="15">
      <c r="D121" s="23"/>
      <c r="P121" s="3"/>
    </row>
    <row r="122" spans="4:16" s="1" customFormat="1" ht="15">
      <c r="D122" s="23"/>
      <c r="P122" s="3"/>
    </row>
    <row r="123" spans="4:16" s="1" customFormat="1" ht="15">
      <c r="D123" s="23"/>
      <c r="P123" s="3"/>
    </row>
    <row r="124" spans="4:16" s="1" customFormat="1" ht="15">
      <c r="D124" s="23"/>
      <c r="P124" s="3"/>
    </row>
    <row r="125" spans="4:16" s="1" customFormat="1" ht="15">
      <c r="D125" s="23"/>
      <c r="P125" s="3"/>
    </row>
    <row r="126" spans="4:16" s="1" customFormat="1" ht="15">
      <c r="D126" s="23"/>
      <c r="P126" s="3"/>
    </row>
    <row r="127" spans="4:16" s="1" customFormat="1" ht="15">
      <c r="D127" s="23"/>
      <c r="P127" s="3"/>
    </row>
    <row r="128" spans="4:16" s="1" customFormat="1" ht="15">
      <c r="D128" s="23"/>
      <c r="P128" s="3"/>
    </row>
    <row r="129" spans="4:16" s="1" customFormat="1" ht="15">
      <c r="D129" s="23"/>
      <c r="P129" s="3"/>
    </row>
    <row r="130" spans="4:16" s="1" customFormat="1" ht="15">
      <c r="D130" s="23"/>
      <c r="P130" s="3"/>
    </row>
    <row r="131" spans="4:16" s="1" customFormat="1" ht="15">
      <c r="D131" s="23"/>
      <c r="P131" s="3"/>
    </row>
    <row r="132" spans="4:16" s="1" customFormat="1" ht="15">
      <c r="D132" s="23"/>
      <c r="P132" s="3"/>
    </row>
    <row r="133" spans="4:16" s="1" customFormat="1" ht="15">
      <c r="D133" s="23"/>
      <c r="P133" s="3"/>
    </row>
    <row r="134" spans="4:16" s="1" customFormat="1" ht="15">
      <c r="D134" s="23"/>
      <c r="P134" s="3"/>
    </row>
    <row r="135" spans="4:16" s="1" customFormat="1" ht="15">
      <c r="D135" s="23"/>
      <c r="P135" s="3"/>
    </row>
    <row r="136" spans="4:16" s="1" customFormat="1" ht="15">
      <c r="D136" s="23"/>
      <c r="P136" s="3"/>
    </row>
    <row r="137" spans="4:16" s="1" customFormat="1" ht="15">
      <c r="D137" s="23"/>
      <c r="P137" s="3"/>
    </row>
    <row r="138" spans="4:16" s="1" customFormat="1" ht="15">
      <c r="D138" s="23"/>
      <c r="P138" s="3"/>
    </row>
    <row r="139" spans="4:16" s="1" customFormat="1" ht="15">
      <c r="D139" s="23"/>
      <c r="P139" s="3"/>
    </row>
    <row r="140" spans="4:16" s="1" customFormat="1" ht="15">
      <c r="D140" s="23"/>
      <c r="P140" s="3"/>
    </row>
    <row r="141" spans="4:16" s="1" customFormat="1" ht="15">
      <c r="D141" s="23"/>
      <c r="P141" s="3"/>
    </row>
    <row r="142" spans="4:16" s="1" customFormat="1" ht="15">
      <c r="D142" s="23"/>
      <c r="P142" s="3"/>
    </row>
    <row r="143" spans="4:16" s="1" customFormat="1" ht="15">
      <c r="D143" s="23"/>
      <c r="P143" s="3"/>
    </row>
    <row r="144" spans="4:16" s="1" customFormat="1" ht="15">
      <c r="D144" s="23"/>
      <c r="P144" s="3"/>
    </row>
    <row r="145" spans="4:16" s="1" customFormat="1" ht="15">
      <c r="D145" s="23"/>
      <c r="P145" s="3"/>
    </row>
    <row r="146" spans="4:16" s="1" customFormat="1" ht="15">
      <c r="D146" s="23"/>
      <c r="P146" s="3"/>
    </row>
    <row r="147" spans="4:16" s="1" customFormat="1" ht="15">
      <c r="D147" s="23"/>
      <c r="P147" s="3"/>
    </row>
    <row r="148" spans="4:16" s="1" customFormat="1" ht="15">
      <c r="D148" s="23"/>
      <c r="P148" s="3"/>
    </row>
    <row r="149" spans="4:16" s="1" customFormat="1" ht="15">
      <c r="D149" s="23"/>
      <c r="P149" s="3"/>
    </row>
    <row r="150" spans="4:16" s="1" customFormat="1" ht="15">
      <c r="D150" s="23"/>
      <c r="P150" s="3"/>
    </row>
    <row r="151" spans="4:16" s="1" customFormat="1" ht="15">
      <c r="D151" s="23"/>
      <c r="P151" s="3"/>
    </row>
    <row r="152" spans="4:16" s="1" customFormat="1" ht="15">
      <c r="D152" s="23"/>
      <c r="P152" s="3"/>
    </row>
    <row r="153" spans="4:16" s="1" customFormat="1" ht="15">
      <c r="D153" s="23"/>
      <c r="P153" s="3"/>
    </row>
    <row r="154" spans="4:16" s="1" customFormat="1" ht="15">
      <c r="D154" s="23"/>
      <c r="P154" s="3"/>
    </row>
    <row r="155" spans="4:16" s="1" customFormat="1" ht="15">
      <c r="D155" s="23"/>
      <c r="P155" s="3"/>
    </row>
    <row r="156" spans="4:16" s="1" customFormat="1" ht="15">
      <c r="D156" s="23"/>
      <c r="P156" s="3"/>
    </row>
    <row r="157" spans="4:16" s="1" customFormat="1" ht="15">
      <c r="D157" s="23"/>
      <c r="P157" s="3"/>
    </row>
    <row r="158" spans="4:16" s="1" customFormat="1" ht="15">
      <c r="D158" s="23"/>
      <c r="P158" s="3"/>
    </row>
    <row r="159" spans="4:16" s="1" customFormat="1" ht="15">
      <c r="D159" s="23"/>
      <c r="P159" s="3"/>
    </row>
    <row r="160" spans="4:16" s="1" customFormat="1" ht="15">
      <c r="D160" s="23"/>
      <c r="P160" s="3"/>
    </row>
    <row r="161" spans="4:16" s="1" customFormat="1" ht="15">
      <c r="D161" s="23"/>
      <c r="P161" s="3"/>
    </row>
    <row r="162" spans="4:16" s="1" customFormat="1" ht="15">
      <c r="D162" s="23"/>
      <c r="P162" s="3"/>
    </row>
    <row r="163" spans="4:16" s="1" customFormat="1" ht="15">
      <c r="D163" s="23"/>
      <c r="P163" s="3"/>
    </row>
    <row r="164" spans="4:16" s="1" customFormat="1" ht="15">
      <c r="D164" s="23"/>
      <c r="P164" s="3"/>
    </row>
    <row r="165" spans="4:16" s="1" customFormat="1" ht="15">
      <c r="D165" s="23"/>
      <c r="P165" s="3"/>
    </row>
    <row r="166" spans="4:16" s="1" customFormat="1" ht="15">
      <c r="D166" s="23"/>
      <c r="P166" s="3"/>
    </row>
    <row r="167" spans="4:16" s="1" customFormat="1" ht="15">
      <c r="D167" s="23"/>
      <c r="P167" s="3"/>
    </row>
    <row r="168" spans="4:16" s="1" customFormat="1" ht="15">
      <c r="D168" s="23"/>
      <c r="P168" s="3"/>
    </row>
    <row r="169" spans="4:16" s="1" customFormat="1" ht="15">
      <c r="D169" s="23"/>
      <c r="P169" s="3"/>
    </row>
    <row r="170" spans="4:16" s="1" customFormat="1" ht="15">
      <c r="D170" s="23"/>
      <c r="P170" s="3"/>
    </row>
    <row r="171" spans="4:16" s="1" customFormat="1" ht="15">
      <c r="D171" s="23"/>
      <c r="P171" s="3"/>
    </row>
    <row r="172" spans="4:16" s="1" customFormat="1" ht="15">
      <c r="D172" s="23"/>
      <c r="P172" s="3"/>
    </row>
    <row r="173" spans="4:16" s="1" customFormat="1" ht="15">
      <c r="D173" s="23"/>
      <c r="P173" s="3"/>
    </row>
    <row r="174" spans="4:16" s="1" customFormat="1" ht="15">
      <c r="D174" s="23"/>
      <c r="P174" s="3"/>
    </row>
    <row r="175" spans="4:16" s="1" customFormat="1" ht="15">
      <c r="D175" s="23"/>
      <c r="P175" s="3"/>
    </row>
    <row r="176" spans="4:16" s="1" customFormat="1" ht="15">
      <c r="D176" s="23"/>
      <c r="P176" s="3"/>
    </row>
    <row r="177" spans="4:16" s="1" customFormat="1" ht="15">
      <c r="D177" s="23"/>
      <c r="P177" s="3"/>
    </row>
    <row r="178" spans="4:16" s="1" customFormat="1" ht="15">
      <c r="D178" s="23"/>
      <c r="P178" s="3"/>
    </row>
    <row r="179" spans="4:16" s="1" customFormat="1" ht="15">
      <c r="D179" s="23"/>
      <c r="P179" s="3"/>
    </row>
    <row r="180" spans="4:16" s="1" customFormat="1" ht="15">
      <c r="D180" s="23"/>
      <c r="P180" s="3"/>
    </row>
    <row r="181" spans="4:16" s="1" customFormat="1" ht="15">
      <c r="D181" s="23"/>
      <c r="P181" s="3"/>
    </row>
    <row r="182" spans="4:16" s="1" customFormat="1" ht="15">
      <c r="D182" s="23"/>
      <c r="P182" s="3"/>
    </row>
    <row r="183" spans="4:16" s="1" customFormat="1" ht="15">
      <c r="D183" s="23"/>
      <c r="P183" s="3"/>
    </row>
    <row r="184" spans="4:16" s="1" customFormat="1" ht="15">
      <c r="D184" s="23"/>
      <c r="P184" s="3"/>
    </row>
    <row r="185" spans="4:16" s="1" customFormat="1" ht="15">
      <c r="D185" s="23"/>
      <c r="P185" s="3"/>
    </row>
    <row r="186" spans="4:16" s="1" customFormat="1" ht="15">
      <c r="D186" s="23"/>
      <c r="P186" s="3"/>
    </row>
    <row r="187" spans="4:16" s="1" customFormat="1" ht="15">
      <c r="D187" s="23"/>
      <c r="P187" s="3"/>
    </row>
    <row r="188" spans="4:16" s="1" customFormat="1" ht="15">
      <c r="D188" s="23"/>
      <c r="P188" s="3"/>
    </row>
    <row r="189" spans="4:16" s="1" customFormat="1" ht="15">
      <c r="D189" s="23"/>
      <c r="P189" s="3"/>
    </row>
    <row r="190" spans="4:16" s="1" customFormat="1" ht="15">
      <c r="D190" s="23"/>
      <c r="P190" s="3"/>
    </row>
    <row r="191" spans="4:16" s="1" customFormat="1" ht="15">
      <c r="D191" s="23"/>
      <c r="P191" s="3"/>
    </row>
    <row r="192" spans="4:16" s="1" customFormat="1" ht="15">
      <c r="D192" s="23"/>
      <c r="P192" s="3"/>
    </row>
    <row r="193" spans="4:16" s="1" customFormat="1" ht="15">
      <c r="D193" s="23"/>
      <c r="P193" s="3"/>
    </row>
    <row r="194" spans="4:16" s="1" customFormat="1" ht="15">
      <c r="D194" s="23"/>
      <c r="P194" s="3"/>
    </row>
    <row r="195" spans="4:16" s="1" customFormat="1" ht="15">
      <c r="D195" s="23"/>
      <c r="P195" s="3"/>
    </row>
    <row r="196" spans="4:16" s="1" customFormat="1" ht="15">
      <c r="D196" s="23"/>
      <c r="P196" s="3"/>
    </row>
    <row r="197" spans="4:16" s="1" customFormat="1" ht="15">
      <c r="D197" s="23"/>
      <c r="P197" s="3"/>
    </row>
    <row r="198" spans="4:16" s="1" customFormat="1" ht="15">
      <c r="D198" s="23"/>
      <c r="P198" s="3"/>
    </row>
    <row r="199" spans="4:16" s="1" customFormat="1" ht="15">
      <c r="D199" s="23"/>
      <c r="P199" s="3"/>
    </row>
    <row r="200" spans="4:16" s="1" customFormat="1" ht="15">
      <c r="D200" s="23"/>
      <c r="P200" s="3"/>
    </row>
    <row r="201" spans="4:16" s="1" customFormat="1" ht="15">
      <c r="D201" s="23"/>
      <c r="P201" s="3"/>
    </row>
    <row r="202" spans="4:16" s="1" customFormat="1" ht="15">
      <c r="D202" s="23"/>
      <c r="P202" s="3"/>
    </row>
    <row r="203" spans="4:16" s="1" customFormat="1" ht="15">
      <c r="D203" s="23"/>
      <c r="P203" s="3"/>
    </row>
    <row r="204" spans="4:16" s="1" customFormat="1" ht="15">
      <c r="D204" s="23"/>
      <c r="P204" s="3"/>
    </row>
    <row r="205" spans="4:16" s="1" customFormat="1" ht="15">
      <c r="D205" s="23"/>
      <c r="P205" s="3"/>
    </row>
    <row r="206" spans="4:16" s="1" customFormat="1" ht="15">
      <c r="D206" s="23"/>
      <c r="P206" s="3"/>
    </row>
    <row r="207" spans="4:16" s="1" customFormat="1" ht="15">
      <c r="D207" s="23"/>
      <c r="P207" s="3"/>
    </row>
    <row r="208" spans="4:16" s="1" customFormat="1" ht="15">
      <c r="D208" s="23"/>
      <c r="P208" s="3"/>
    </row>
    <row r="209" spans="4:16" s="1" customFormat="1" ht="15">
      <c r="D209" s="23"/>
      <c r="P209" s="3"/>
    </row>
    <row r="210" spans="4:16" s="1" customFormat="1" ht="15">
      <c r="D210" s="23"/>
      <c r="P210" s="3"/>
    </row>
    <row r="211" spans="4:16" s="1" customFormat="1" ht="15">
      <c r="D211" s="23"/>
      <c r="P211" s="3"/>
    </row>
    <row r="212" spans="4:16" s="1" customFormat="1" ht="15">
      <c r="D212" s="23"/>
      <c r="P212" s="3"/>
    </row>
    <row r="213" spans="4:16" s="1" customFormat="1" ht="15">
      <c r="D213" s="23"/>
      <c r="P213" s="3"/>
    </row>
    <row r="214" spans="4:16" s="1" customFormat="1" ht="15">
      <c r="D214" s="23"/>
      <c r="P214" s="3"/>
    </row>
    <row r="215" spans="4:16" s="1" customFormat="1" ht="15">
      <c r="D215" s="23"/>
      <c r="P215" s="3"/>
    </row>
    <row r="216" spans="4:16" s="1" customFormat="1" ht="15">
      <c r="D216" s="23"/>
      <c r="P216" s="3"/>
    </row>
    <row r="217" spans="4:16" s="1" customFormat="1" ht="15">
      <c r="D217" s="23"/>
      <c r="P217" s="3"/>
    </row>
    <row r="218" spans="4:16" s="1" customFormat="1" ht="15">
      <c r="D218" s="23"/>
      <c r="P218" s="3"/>
    </row>
    <row r="219" spans="4:16" s="1" customFormat="1" ht="15">
      <c r="D219" s="23"/>
      <c r="P219" s="3"/>
    </row>
    <row r="220" spans="4:16" s="1" customFormat="1" ht="15">
      <c r="D220" s="23"/>
      <c r="P220" s="3"/>
    </row>
    <row r="221" spans="4:16" s="1" customFormat="1" ht="15">
      <c r="D221" s="23"/>
      <c r="P221" s="3"/>
    </row>
    <row r="222" spans="4:16" s="1" customFormat="1" ht="15">
      <c r="D222" s="23"/>
      <c r="P222" s="3"/>
    </row>
    <row r="223" spans="4:16" s="1" customFormat="1" ht="15">
      <c r="D223" s="23"/>
      <c r="P223" s="3"/>
    </row>
    <row r="224" spans="4:16" s="1" customFormat="1" ht="15">
      <c r="D224" s="23"/>
      <c r="P224" s="3"/>
    </row>
    <row r="225" spans="4:16" s="1" customFormat="1" ht="15">
      <c r="D225" s="23"/>
      <c r="P225" s="3"/>
    </row>
    <row r="226" spans="4:16" s="1" customFormat="1" ht="15">
      <c r="D226" s="23"/>
      <c r="P226" s="3"/>
    </row>
    <row r="227" spans="4:16" s="1" customFormat="1" ht="15">
      <c r="D227" s="23"/>
      <c r="P227" s="3"/>
    </row>
    <row r="228" spans="4:16" s="1" customFormat="1" ht="15">
      <c r="D228" s="23"/>
      <c r="P228" s="3"/>
    </row>
    <row r="229" spans="4:16" s="1" customFormat="1" ht="15">
      <c r="D229" s="23"/>
      <c r="P229" s="3"/>
    </row>
    <row r="230" spans="4:16" s="1" customFormat="1" ht="15">
      <c r="D230" s="23"/>
      <c r="P230" s="3"/>
    </row>
    <row r="231" spans="4:16" s="1" customFormat="1" ht="15">
      <c r="D231" s="23"/>
      <c r="P231" s="3"/>
    </row>
    <row r="232" spans="4:16" s="1" customFormat="1" ht="15">
      <c r="D232" s="23"/>
      <c r="P232" s="3"/>
    </row>
    <row r="233" spans="4:16" s="1" customFormat="1" ht="15">
      <c r="D233" s="23"/>
      <c r="P233" s="3"/>
    </row>
    <row r="234" spans="4:16" s="1" customFormat="1" ht="15">
      <c r="D234" s="23"/>
      <c r="P234" s="3"/>
    </row>
    <row r="235" spans="4:16" s="1" customFormat="1" ht="15">
      <c r="D235" s="23"/>
      <c r="P235" s="3"/>
    </row>
    <row r="236" spans="4:16" s="1" customFormat="1" ht="15">
      <c r="D236" s="23"/>
      <c r="P236" s="3"/>
    </row>
    <row r="237" spans="4:16" s="1" customFormat="1" ht="15">
      <c r="D237" s="23"/>
      <c r="P237" s="3"/>
    </row>
    <row r="238" spans="4:16" s="1" customFormat="1" ht="15">
      <c r="D238" s="23"/>
      <c r="P238" s="3"/>
    </row>
    <row r="239" spans="4:16" s="1" customFormat="1" ht="15">
      <c r="D239" s="23"/>
      <c r="P239" s="3"/>
    </row>
    <row r="240" spans="4:16" s="1" customFormat="1" ht="15">
      <c r="D240" s="23"/>
      <c r="P240" s="3"/>
    </row>
    <row r="241" spans="4:16" s="1" customFormat="1" ht="15">
      <c r="D241" s="23"/>
      <c r="P241" s="3"/>
    </row>
    <row r="242" spans="4:16" s="1" customFormat="1" ht="15">
      <c r="D242" s="23"/>
      <c r="P242" s="3"/>
    </row>
    <row r="243" spans="4:16" s="1" customFormat="1" ht="15">
      <c r="D243" s="23"/>
      <c r="P243" s="3"/>
    </row>
    <row r="244" spans="4:16" s="1" customFormat="1" ht="15">
      <c r="D244" s="23"/>
      <c r="P244" s="3"/>
    </row>
    <row r="245" spans="4:16" s="1" customFormat="1" ht="15">
      <c r="D245" s="23"/>
      <c r="P245" s="3"/>
    </row>
    <row r="246" spans="4:16" s="1" customFormat="1" ht="15">
      <c r="D246" s="23"/>
      <c r="P246" s="3"/>
    </row>
    <row r="247" spans="4:16" s="1" customFormat="1" ht="15">
      <c r="D247" s="23"/>
      <c r="P247" s="3"/>
    </row>
    <row r="248" spans="4:16" s="1" customFormat="1" ht="15">
      <c r="D248" s="23"/>
      <c r="P248" s="3"/>
    </row>
    <row r="249" spans="4:16" s="1" customFormat="1" ht="15">
      <c r="D249" s="23"/>
      <c r="P249" s="3"/>
    </row>
    <row r="250" spans="4:16" s="1" customFormat="1" ht="15">
      <c r="D250" s="23"/>
      <c r="P250" s="3"/>
    </row>
    <row r="251" spans="4:16" s="1" customFormat="1" ht="15">
      <c r="D251" s="23"/>
      <c r="P251" s="3"/>
    </row>
    <row r="252" spans="4:16" s="1" customFormat="1" ht="15">
      <c r="D252" s="23"/>
      <c r="P252" s="3"/>
    </row>
    <row r="253" spans="4:16" s="1" customFormat="1" ht="15">
      <c r="D253" s="23"/>
      <c r="P253" s="3"/>
    </row>
    <row r="254" spans="4:16" s="1" customFormat="1" ht="15">
      <c r="D254" s="23"/>
      <c r="P254" s="3"/>
    </row>
    <row r="255" spans="4:16" s="1" customFormat="1" ht="15">
      <c r="D255" s="23"/>
      <c r="P255" s="3"/>
    </row>
    <row r="256" spans="4:16" s="1" customFormat="1" ht="15">
      <c r="D256" s="23"/>
      <c r="P256" s="3"/>
    </row>
    <row r="257" spans="4:16" s="1" customFormat="1" ht="15">
      <c r="D257" s="23"/>
      <c r="P257" s="3"/>
    </row>
    <row r="258" spans="4:16" s="1" customFormat="1" ht="15">
      <c r="D258" s="23"/>
      <c r="P258" s="3"/>
    </row>
    <row r="259" spans="4:16" s="1" customFormat="1" ht="15">
      <c r="D259" s="23"/>
      <c r="P259" s="3"/>
    </row>
    <row r="260" spans="4:16" s="1" customFormat="1" ht="15">
      <c r="D260" s="23"/>
      <c r="P260" s="3"/>
    </row>
    <row r="261" spans="4:16" s="1" customFormat="1" ht="15">
      <c r="D261" s="23"/>
      <c r="P261" s="3"/>
    </row>
    <row r="262" spans="4:16" s="1" customFormat="1" ht="15">
      <c r="D262" s="23"/>
      <c r="P262" s="3"/>
    </row>
    <row r="263" spans="4:16" s="1" customFormat="1" ht="15">
      <c r="D263" s="23"/>
      <c r="P263" s="3"/>
    </row>
    <row r="264" spans="4:16" s="1" customFormat="1" ht="15">
      <c r="D264" s="23"/>
      <c r="P264" s="3"/>
    </row>
    <row r="265" spans="4:16" s="1" customFormat="1" ht="15">
      <c r="D265" s="23"/>
      <c r="P265" s="3"/>
    </row>
    <row r="266" spans="4:16" s="1" customFormat="1" ht="15">
      <c r="D266" s="23"/>
      <c r="P266" s="3"/>
    </row>
    <row r="267" spans="4:16" s="1" customFormat="1" ht="15">
      <c r="D267" s="23"/>
      <c r="P267" s="3"/>
    </row>
    <row r="268" spans="4:16" s="1" customFormat="1" ht="15">
      <c r="D268" s="23"/>
      <c r="P268" s="3"/>
    </row>
    <row r="269" spans="4:16" s="1" customFormat="1" ht="15">
      <c r="D269" s="23"/>
      <c r="P269" s="3"/>
    </row>
    <row r="270" spans="4:16" s="1" customFormat="1" ht="15">
      <c r="D270" s="23"/>
      <c r="P270" s="3"/>
    </row>
    <row r="271" spans="4:16" s="1" customFormat="1" ht="15">
      <c r="D271" s="23"/>
      <c r="P271" s="3"/>
    </row>
    <row r="272" spans="4:16" s="1" customFormat="1" ht="15">
      <c r="D272" s="23"/>
      <c r="P272" s="3"/>
    </row>
    <row r="273" spans="4:16" s="1" customFormat="1" ht="15">
      <c r="D273" s="23"/>
      <c r="P273" s="3"/>
    </row>
    <row r="274" spans="4:16" s="1" customFormat="1" ht="15">
      <c r="D274" s="23"/>
      <c r="P274" s="3"/>
    </row>
    <row r="275" spans="4:16" s="1" customFormat="1" ht="15">
      <c r="D275" s="23"/>
      <c r="P275" s="3"/>
    </row>
    <row r="276" spans="4:16" s="1" customFormat="1" ht="15">
      <c r="D276" s="23"/>
      <c r="P276" s="3"/>
    </row>
    <row r="277" spans="4:16" s="1" customFormat="1" ht="15">
      <c r="D277" s="23"/>
      <c r="P277" s="3"/>
    </row>
    <row r="278" spans="4:16" s="1" customFormat="1" ht="15">
      <c r="D278" s="23"/>
      <c r="P278" s="3"/>
    </row>
    <row r="279" spans="4:16" s="1" customFormat="1" ht="15">
      <c r="D279" s="23"/>
      <c r="P279" s="3"/>
    </row>
    <row r="280" spans="4:16" s="1" customFormat="1" ht="15">
      <c r="D280" s="23"/>
      <c r="P280" s="3"/>
    </row>
    <row r="281" spans="4:16" s="1" customFormat="1" ht="15">
      <c r="D281" s="23"/>
      <c r="P281" s="3"/>
    </row>
    <row r="282" spans="4:16" s="1" customFormat="1" ht="15">
      <c r="D282" s="23"/>
      <c r="P282" s="3"/>
    </row>
    <row r="283" spans="4:16" s="1" customFormat="1" ht="15">
      <c r="D283" s="23"/>
      <c r="P283" s="3"/>
    </row>
    <row r="284" spans="4:16" s="1" customFormat="1" ht="15">
      <c r="D284" s="23"/>
      <c r="P284" s="3"/>
    </row>
    <row r="285" spans="4:16" s="1" customFormat="1" ht="15">
      <c r="D285" s="23"/>
      <c r="P285" s="3"/>
    </row>
    <row r="286" spans="4:16" s="1" customFormat="1" ht="15">
      <c r="D286" s="23"/>
      <c r="P286" s="3"/>
    </row>
    <row r="287" spans="4:16" s="1" customFormat="1" ht="15">
      <c r="D287" s="23"/>
      <c r="P287" s="3"/>
    </row>
    <row r="288" spans="4:16" s="1" customFormat="1" ht="15">
      <c r="D288" s="23"/>
      <c r="P288" s="3"/>
    </row>
    <row r="289" spans="4:16" s="1" customFormat="1" ht="15">
      <c r="D289" s="23"/>
      <c r="P289" s="3"/>
    </row>
    <row r="290" spans="4:16" s="1" customFormat="1" ht="15">
      <c r="D290" s="23"/>
      <c r="P290" s="3"/>
    </row>
    <row r="291" spans="4:16" s="1" customFormat="1" ht="15">
      <c r="D291" s="23"/>
      <c r="P291" s="3"/>
    </row>
    <row r="292" spans="4:16" s="1" customFormat="1" ht="15">
      <c r="D292" s="23"/>
      <c r="P292" s="3"/>
    </row>
    <row r="293" spans="4:16" s="1" customFormat="1" ht="15">
      <c r="D293" s="23"/>
      <c r="P293" s="3"/>
    </row>
    <row r="294" spans="4:16" s="1" customFormat="1" ht="15">
      <c r="D294" s="23"/>
      <c r="P294" s="3"/>
    </row>
    <row r="295" spans="4:16" s="1" customFormat="1" ht="15">
      <c r="D295" s="23"/>
      <c r="P295" s="3"/>
    </row>
    <row r="296" spans="4:16" s="1" customFormat="1" ht="15">
      <c r="D296" s="23"/>
      <c r="P296" s="3"/>
    </row>
    <row r="297" spans="4:16" s="1" customFormat="1" ht="15">
      <c r="D297" s="23"/>
      <c r="P297" s="3"/>
    </row>
    <row r="298" spans="4:16" s="1" customFormat="1" ht="15">
      <c r="D298" s="23"/>
      <c r="P298" s="3"/>
    </row>
    <row r="299" spans="4:16" s="1" customFormat="1" ht="15">
      <c r="D299" s="23"/>
      <c r="P299" s="3"/>
    </row>
    <row r="300" spans="4:16" s="1" customFormat="1" ht="15">
      <c r="D300" s="23"/>
      <c r="P300" s="3"/>
    </row>
    <row r="301" spans="4:16" s="1" customFormat="1" ht="15">
      <c r="D301" s="23"/>
      <c r="P301" s="3"/>
    </row>
    <row r="302" spans="4:16" s="1" customFormat="1" ht="15">
      <c r="D302" s="23"/>
      <c r="P302" s="3"/>
    </row>
    <row r="303" spans="4:16" s="1" customFormat="1" ht="15">
      <c r="D303" s="23"/>
      <c r="P303" s="3"/>
    </row>
    <row r="304" spans="4:16" s="1" customFormat="1" ht="15">
      <c r="D304" s="23"/>
      <c r="P304" s="3"/>
    </row>
    <row r="305" spans="4:16" s="1" customFormat="1" ht="15">
      <c r="D305" s="23"/>
      <c r="P305" s="3"/>
    </row>
    <row r="306" spans="4:16" s="1" customFormat="1" ht="15">
      <c r="D306" s="23"/>
      <c r="P306" s="3"/>
    </row>
    <row r="307" spans="4:16" s="1" customFormat="1" ht="15">
      <c r="D307" s="23"/>
      <c r="P307" s="3"/>
    </row>
    <row r="308" spans="4:16" s="1" customFormat="1" ht="15">
      <c r="D308" s="23"/>
      <c r="P308" s="3"/>
    </row>
    <row r="309" spans="4:16" s="1" customFormat="1" ht="15">
      <c r="D309" s="23"/>
      <c r="P309" s="3"/>
    </row>
    <row r="310" spans="4:16" s="1" customFormat="1" ht="15">
      <c r="D310" s="23"/>
      <c r="P310" s="3"/>
    </row>
    <row r="311" spans="4:16" s="1" customFormat="1" ht="15">
      <c r="D311" s="23"/>
      <c r="P311" s="3"/>
    </row>
    <row r="312" spans="4:16" s="1" customFormat="1" ht="15">
      <c r="D312" s="23"/>
      <c r="P312" s="3"/>
    </row>
    <row r="313" spans="4:16" s="1" customFormat="1" ht="15">
      <c r="D313" s="23"/>
      <c r="P313" s="3"/>
    </row>
    <row r="314" spans="4:16" s="1" customFormat="1" ht="15">
      <c r="D314" s="23"/>
      <c r="P314" s="3"/>
    </row>
    <row r="315" spans="4:16" s="1" customFormat="1" ht="15">
      <c r="D315" s="23"/>
      <c r="P315" s="3"/>
    </row>
    <row r="316" spans="4:16" s="1" customFormat="1" ht="15">
      <c r="D316" s="23"/>
      <c r="P316" s="3"/>
    </row>
    <row r="317" spans="4:16" s="1" customFormat="1" ht="15">
      <c r="D317" s="23"/>
      <c r="P317" s="3"/>
    </row>
    <row r="318" spans="4:16" s="1" customFormat="1" ht="15">
      <c r="D318" s="23"/>
      <c r="P318" s="3"/>
    </row>
    <row r="319" spans="4:16" s="1" customFormat="1" ht="15">
      <c r="D319" s="23"/>
      <c r="P319" s="3"/>
    </row>
    <row r="320" spans="4:16" s="1" customFormat="1" ht="15">
      <c r="D320" s="23"/>
      <c r="P320" s="3"/>
    </row>
    <row r="321" spans="4:16" s="1" customFormat="1" ht="15">
      <c r="D321" s="23"/>
      <c r="P321" s="3"/>
    </row>
    <row r="322" spans="4:16" s="1" customFormat="1" ht="15">
      <c r="D322" s="23"/>
      <c r="P322" s="3"/>
    </row>
    <row r="323" spans="4:16" s="1" customFormat="1" ht="15">
      <c r="D323" s="23"/>
      <c r="P323" s="3"/>
    </row>
    <row r="324" spans="4:16" s="1" customFormat="1" ht="15">
      <c r="D324" s="23"/>
      <c r="P324" s="3"/>
    </row>
    <row r="325" spans="4:16" s="1" customFormat="1" ht="15">
      <c r="D325" s="23"/>
      <c r="P325" s="3"/>
    </row>
    <row r="326" spans="4:16" s="1" customFormat="1" ht="15">
      <c r="D326" s="23"/>
      <c r="P326" s="3"/>
    </row>
    <row r="327" spans="4:16" s="1" customFormat="1" ht="15">
      <c r="D327" s="23"/>
      <c r="P327" s="3"/>
    </row>
    <row r="328" spans="4:16" s="1" customFormat="1" ht="15">
      <c r="D328" s="23"/>
      <c r="P328" s="3"/>
    </row>
    <row r="329" spans="4:16" s="1" customFormat="1" ht="15">
      <c r="D329" s="23"/>
      <c r="P329" s="3"/>
    </row>
    <row r="330" spans="4:16" s="1" customFormat="1" ht="15">
      <c r="D330" s="23"/>
      <c r="P330" s="3"/>
    </row>
    <row r="331" spans="4:16" s="1" customFormat="1" ht="15">
      <c r="D331" s="23"/>
      <c r="P331" s="3"/>
    </row>
    <row r="332" spans="4:16" s="1" customFormat="1" ht="15">
      <c r="D332" s="23"/>
      <c r="P332" s="3"/>
    </row>
    <row r="333" spans="4:16" s="1" customFormat="1" ht="15">
      <c r="D333" s="23"/>
      <c r="P333" s="3"/>
    </row>
    <row r="334" spans="4:16" s="1" customFormat="1" ht="15">
      <c r="D334" s="23"/>
      <c r="P334" s="3"/>
    </row>
    <row r="335" spans="4:16" s="1" customFormat="1" ht="15">
      <c r="D335" s="23"/>
      <c r="P335" s="3"/>
    </row>
    <row r="336" spans="4:16" s="1" customFormat="1" ht="15">
      <c r="D336" s="23"/>
      <c r="P336" s="3"/>
    </row>
    <row r="337" spans="4:16" s="1" customFormat="1" ht="15">
      <c r="D337" s="23"/>
      <c r="P337" s="3"/>
    </row>
    <row r="338" spans="4:16" s="1" customFormat="1" ht="15">
      <c r="D338" s="23"/>
      <c r="P338" s="3"/>
    </row>
    <row r="339" spans="4:16" s="1" customFormat="1" ht="15">
      <c r="D339" s="23"/>
      <c r="P339" s="3"/>
    </row>
    <row r="340" spans="4:16" s="1" customFormat="1" ht="15">
      <c r="D340" s="23"/>
      <c r="P340" s="3"/>
    </row>
    <row r="341" spans="4:16" s="1" customFormat="1" ht="15">
      <c r="D341" s="23"/>
      <c r="P341" s="3"/>
    </row>
    <row r="342" spans="4:16" s="1" customFormat="1" ht="15">
      <c r="D342" s="23"/>
      <c r="P342" s="3"/>
    </row>
    <row r="343" spans="4:16" s="1" customFormat="1" ht="15">
      <c r="D343" s="23"/>
      <c r="P343" s="3"/>
    </row>
    <row r="344" spans="4:16" s="1" customFormat="1" ht="15">
      <c r="D344" s="23"/>
      <c r="P344" s="3"/>
    </row>
    <row r="345" spans="4:16" s="1" customFormat="1" ht="15">
      <c r="D345" s="23"/>
      <c r="P345" s="3"/>
    </row>
    <row r="346" spans="4:16" s="1" customFormat="1" ht="15">
      <c r="D346" s="23"/>
      <c r="P346" s="3"/>
    </row>
    <row r="347" spans="4:16" s="1" customFormat="1" ht="15">
      <c r="D347" s="23"/>
      <c r="P347" s="3"/>
    </row>
    <row r="348" spans="4:16" s="1" customFormat="1" ht="15">
      <c r="D348" s="23"/>
      <c r="P348" s="3"/>
    </row>
    <row r="349" spans="4:16" s="1" customFormat="1" ht="15">
      <c r="D349" s="23"/>
      <c r="P349" s="3"/>
    </row>
    <row r="350" spans="4:16" s="1" customFormat="1" ht="15">
      <c r="D350" s="23"/>
      <c r="P350" s="3"/>
    </row>
    <row r="351" spans="4:16" s="1" customFormat="1" ht="15">
      <c r="D351" s="23"/>
      <c r="P351" s="3"/>
    </row>
    <row r="352" spans="4:16" s="1" customFormat="1" ht="15">
      <c r="D352" s="23"/>
      <c r="P352" s="3"/>
    </row>
    <row r="353" spans="4:16" s="1" customFormat="1" ht="15">
      <c r="D353" s="23"/>
      <c r="P353" s="3"/>
    </row>
    <row r="354" spans="4:16" s="1" customFormat="1" ht="15">
      <c r="D354" s="23"/>
      <c r="P354" s="3"/>
    </row>
    <row r="355" spans="4:16" s="1" customFormat="1" ht="15">
      <c r="D355" s="23"/>
      <c r="P355" s="3"/>
    </row>
    <row r="356" spans="4:16" s="1" customFormat="1" ht="15">
      <c r="D356" s="23"/>
      <c r="P356" s="3"/>
    </row>
    <row r="357" spans="4:16" s="1" customFormat="1" ht="15">
      <c r="D357" s="23"/>
      <c r="P357" s="3"/>
    </row>
    <row r="358" spans="4:16" s="1" customFormat="1" ht="15">
      <c r="D358" s="23"/>
      <c r="P358" s="3"/>
    </row>
    <row r="359" spans="4:16" s="1" customFormat="1" ht="15">
      <c r="D359" s="23"/>
      <c r="P359" s="3"/>
    </row>
    <row r="360" spans="4:16" s="1" customFormat="1" ht="15">
      <c r="D360" s="23"/>
      <c r="P360" s="3"/>
    </row>
    <row r="361" spans="4:16" s="1" customFormat="1" ht="15">
      <c r="D361" s="23"/>
      <c r="P361" s="3"/>
    </row>
    <row r="362" spans="4:16" s="1" customFormat="1" ht="15">
      <c r="D362" s="23"/>
      <c r="P362" s="3"/>
    </row>
    <row r="363" spans="4:16" s="1" customFormat="1" ht="15">
      <c r="D363" s="23"/>
      <c r="P363" s="3"/>
    </row>
    <row r="364" spans="4:16" s="1" customFormat="1" ht="15">
      <c r="D364" s="23"/>
      <c r="P364" s="3"/>
    </row>
    <row r="365" spans="4:16" s="1" customFormat="1" ht="15">
      <c r="D365" s="23"/>
      <c r="P365" s="3"/>
    </row>
    <row r="366" spans="4:16" s="1" customFormat="1" ht="15">
      <c r="D366" s="23"/>
      <c r="P366" s="3"/>
    </row>
    <row r="367" spans="4:16" s="1" customFormat="1" ht="15">
      <c r="D367" s="23"/>
      <c r="P367" s="3"/>
    </row>
    <row r="368" spans="4:16" s="1" customFormat="1" ht="15">
      <c r="D368" s="23"/>
      <c r="P368" s="3"/>
    </row>
    <row r="369" spans="4:16" s="1" customFormat="1" ht="15">
      <c r="D369" s="23"/>
      <c r="P369" s="3"/>
    </row>
    <row r="370" spans="4:16" s="1" customFormat="1" ht="15">
      <c r="D370" s="23"/>
      <c r="P370" s="3"/>
    </row>
    <row r="371" spans="4:16" s="1" customFormat="1" ht="15">
      <c r="D371" s="23"/>
      <c r="P371" s="3"/>
    </row>
    <row r="372" spans="4:16" s="1" customFormat="1" ht="15">
      <c r="D372" s="23"/>
      <c r="P372" s="3"/>
    </row>
    <row r="373" spans="4:16" s="1" customFormat="1" ht="15">
      <c r="D373" s="23"/>
      <c r="P373" s="3"/>
    </row>
    <row r="374" spans="4:16" s="1" customFormat="1" ht="15">
      <c r="D374" s="23"/>
      <c r="P374" s="3"/>
    </row>
    <row r="375" spans="4:16" s="1" customFormat="1" ht="15">
      <c r="D375" s="23"/>
      <c r="P375" s="3"/>
    </row>
    <row r="376" spans="4:16" s="1" customFormat="1" ht="15">
      <c r="D376" s="23"/>
      <c r="P376" s="3"/>
    </row>
    <row r="377" spans="4:16" s="1" customFormat="1" ht="15">
      <c r="D377" s="23"/>
      <c r="P377" s="3"/>
    </row>
    <row r="378" spans="4:16" s="1" customFormat="1" ht="15">
      <c r="D378" s="23"/>
      <c r="P378" s="3"/>
    </row>
    <row r="379" spans="4:16" s="1" customFormat="1" ht="15">
      <c r="D379" s="23"/>
      <c r="P379" s="3"/>
    </row>
    <row r="380" spans="4:16" s="1" customFormat="1" ht="15">
      <c r="D380" s="23"/>
      <c r="P380" s="3"/>
    </row>
    <row r="381" spans="4:16" s="1" customFormat="1" ht="15">
      <c r="D381" s="23"/>
      <c r="P381" s="3"/>
    </row>
    <row r="382" spans="4:16" s="1" customFormat="1" ht="15">
      <c r="D382" s="23"/>
      <c r="P382" s="3"/>
    </row>
    <row r="383" spans="4:16" s="1" customFormat="1" ht="15">
      <c r="D383" s="23"/>
      <c r="P383" s="3"/>
    </row>
    <row r="384" spans="4:16" s="1" customFormat="1" ht="15">
      <c r="D384" s="23"/>
      <c r="P384" s="3"/>
    </row>
    <row r="385" spans="4:16" s="1" customFormat="1" ht="15">
      <c r="D385" s="23"/>
      <c r="P385" s="3"/>
    </row>
    <row r="386" spans="4:16" s="1" customFormat="1" ht="15">
      <c r="D386" s="23"/>
      <c r="P386" s="3"/>
    </row>
    <row r="387" spans="4:16" s="1" customFormat="1" ht="15">
      <c r="D387" s="23"/>
      <c r="P387" s="3"/>
    </row>
    <row r="388" spans="4:16" s="1" customFormat="1" ht="15">
      <c r="D388" s="23"/>
      <c r="P388" s="3"/>
    </row>
    <row r="389" spans="4:16" s="1" customFormat="1" ht="15">
      <c r="D389" s="23"/>
      <c r="P389" s="3"/>
    </row>
    <row r="390" spans="4:16" s="1" customFormat="1" ht="15">
      <c r="D390" s="23"/>
      <c r="P390" s="3"/>
    </row>
    <row r="391" spans="4:16" s="1" customFormat="1" ht="15">
      <c r="D391" s="23"/>
      <c r="P391" s="3"/>
    </row>
    <row r="392" spans="4:16" s="1" customFormat="1" ht="15">
      <c r="D392" s="23"/>
      <c r="P392" s="3"/>
    </row>
    <row r="393" spans="4:16" s="1" customFormat="1" ht="15">
      <c r="D393" s="23"/>
      <c r="P393" s="3"/>
    </row>
    <row r="394" spans="4:16" s="1" customFormat="1" ht="15">
      <c r="D394" s="23"/>
      <c r="P394" s="3"/>
    </row>
    <row r="395" spans="4:16" s="1" customFormat="1" ht="15">
      <c r="D395" s="23"/>
      <c r="P395" s="3"/>
    </row>
    <row r="396" spans="4:16" s="1" customFormat="1" ht="15">
      <c r="D396" s="23"/>
      <c r="P396" s="3"/>
    </row>
    <row r="397" spans="4:16" s="1" customFormat="1" ht="15">
      <c r="D397" s="23"/>
      <c r="P397" s="3"/>
    </row>
    <row r="398" spans="4:16" s="1" customFormat="1" ht="15">
      <c r="D398" s="23"/>
      <c r="P398" s="3"/>
    </row>
    <row r="399" spans="4:16" s="1" customFormat="1" ht="15">
      <c r="D399" s="23"/>
      <c r="P399" s="3"/>
    </row>
    <row r="400" spans="4:16" s="1" customFormat="1" ht="15">
      <c r="D400" s="23"/>
      <c r="P400" s="3"/>
    </row>
    <row r="401" spans="4:16" s="1" customFormat="1" ht="15">
      <c r="D401" s="23"/>
      <c r="P401" s="3"/>
    </row>
    <row r="402" spans="4:16" s="1" customFormat="1" ht="15">
      <c r="D402" s="23"/>
      <c r="P402" s="3"/>
    </row>
    <row r="403" spans="4:16" s="1" customFormat="1" ht="15">
      <c r="D403" s="23"/>
      <c r="P403" s="3"/>
    </row>
    <row r="404" spans="4:16" s="1" customFormat="1" ht="15">
      <c r="D404" s="23"/>
      <c r="P404" s="3"/>
    </row>
    <row r="405" spans="4:16" s="1" customFormat="1" ht="15">
      <c r="D405" s="23"/>
      <c r="P405" s="3"/>
    </row>
    <row r="406" spans="4:16" s="1" customFormat="1" ht="15">
      <c r="D406" s="23"/>
      <c r="P406" s="3"/>
    </row>
    <row r="407" spans="4:16" s="1" customFormat="1" ht="15">
      <c r="D407" s="23"/>
      <c r="P407" s="3"/>
    </row>
    <row r="408" spans="4:16" s="1" customFormat="1" ht="15">
      <c r="D408" s="23"/>
      <c r="P408" s="3"/>
    </row>
    <row r="409" spans="4:16" s="1" customFormat="1" ht="15">
      <c r="D409" s="23"/>
      <c r="P409" s="3"/>
    </row>
    <row r="410" spans="4:16" s="1" customFormat="1" ht="15">
      <c r="D410" s="23"/>
      <c r="P410" s="3"/>
    </row>
    <row r="411" spans="4:16" s="1" customFormat="1" ht="15">
      <c r="D411" s="23"/>
      <c r="P411" s="3"/>
    </row>
    <row r="412" spans="4:16" s="1" customFormat="1" ht="15">
      <c r="D412" s="23"/>
      <c r="P412" s="3"/>
    </row>
    <row r="413" spans="4:16" s="1" customFormat="1" ht="15">
      <c r="D413" s="23"/>
      <c r="P413" s="3"/>
    </row>
    <row r="414" spans="4:16" s="1" customFormat="1" ht="15">
      <c r="D414" s="23"/>
      <c r="P414" s="3"/>
    </row>
    <row r="415" spans="4:16" s="1" customFormat="1" ht="15">
      <c r="D415" s="23"/>
      <c r="P415" s="3"/>
    </row>
    <row r="416" spans="4:16" s="1" customFormat="1" ht="15">
      <c r="D416" s="23"/>
      <c r="P416" s="3"/>
    </row>
    <row r="417" spans="4:16" s="1" customFormat="1" ht="15">
      <c r="D417" s="23"/>
      <c r="P417" s="3"/>
    </row>
    <row r="418" spans="4:16" s="1" customFormat="1" ht="15">
      <c r="D418" s="23"/>
      <c r="P418" s="3"/>
    </row>
    <row r="419" spans="4:16" s="1" customFormat="1" ht="15">
      <c r="D419" s="23"/>
      <c r="P419" s="3"/>
    </row>
    <row r="420" spans="4:16" s="1" customFormat="1" ht="15">
      <c r="D420" s="23"/>
      <c r="P420" s="3"/>
    </row>
    <row r="421" spans="4:16" s="1" customFormat="1" ht="15">
      <c r="D421" s="23"/>
      <c r="P421" s="3"/>
    </row>
    <row r="422" spans="4:16" s="1" customFormat="1" ht="15">
      <c r="D422" s="23"/>
      <c r="P422" s="3"/>
    </row>
    <row r="423" spans="4:16" s="1" customFormat="1" ht="15">
      <c r="D423" s="23"/>
      <c r="P423" s="3"/>
    </row>
    <row r="424" spans="4:16" s="1" customFormat="1" ht="15">
      <c r="D424" s="23"/>
      <c r="P424" s="3"/>
    </row>
    <row r="425" spans="4:16" s="1" customFormat="1" ht="15">
      <c r="D425" s="23"/>
      <c r="P425" s="3"/>
    </row>
    <row r="426" spans="4:16" s="1" customFormat="1" ht="15">
      <c r="D426" s="23"/>
      <c r="P426" s="3"/>
    </row>
    <row r="427" spans="4:16" s="1" customFormat="1" ht="15">
      <c r="D427" s="23"/>
      <c r="P427" s="3"/>
    </row>
    <row r="428" spans="4:16" s="1" customFormat="1" ht="15">
      <c r="D428" s="23"/>
      <c r="P428" s="3"/>
    </row>
    <row r="429" spans="4:16" s="1" customFormat="1" ht="15">
      <c r="D429" s="23"/>
      <c r="P429" s="3"/>
    </row>
    <row r="430" spans="4:16" s="1" customFormat="1" ht="15">
      <c r="D430" s="23"/>
      <c r="P430" s="3"/>
    </row>
    <row r="431" spans="4:16" s="1" customFormat="1" ht="15">
      <c r="D431" s="23"/>
      <c r="P431" s="3"/>
    </row>
    <row r="432" spans="4:16" s="1" customFormat="1" ht="15">
      <c r="D432" s="23"/>
      <c r="P432" s="3"/>
    </row>
    <row r="433" spans="4:16" s="1" customFormat="1" ht="15">
      <c r="D433" s="23"/>
      <c r="P433" s="3"/>
    </row>
    <row r="434" spans="4:16" s="1" customFormat="1" ht="15">
      <c r="D434" s="23"/>
      <c r="P434" s="3"/>
    </row>
    <row r="435" spans="4:16" s="1" customFormat="1" ht="15">
      <c r="D435" s="23"/>
      <c r="P435" s="3"/>
    </row>
    <row r="436" spans="4:16" s="1" customFormat="1" ht="15">
      <c r="D436" s="23"/>
      <c r="P436" s="3"/>
    </row>
    <row r="437" spans="4:16" s="1" customFormat="1" ht="15">
      <c r="D437" s="23"/>
      <c r="P437" s="3"/>
    </row>
    <row r="438" spans="4:16" s="1" customFormat="1" ht="15">
      <c r="D438" s="23"/>
      <c r="P438" s="3"/>
    </row>
    <row r="439" spans="4:16" s="1" customFormat="1" ht="15">
      <c r="D439" s="23"/>
      <c r="P439" s="3"/>
    </row>
    <row r="440" spans="4:16" s="1" customFormat="1" ht="15">
      <c r="D440" s="23"/>
      <c r="P440" s="3"/>
    </row>
    <row r="441" spans="4:16" s="1" customFormat="1" ht="15">
      <c r="D441" s="23"/>
      <c r="P441" s="3"/>
    </row>
    <row r="442" spans="4:16" s="1" customFormat="1" ht="15">
      <c r="D442" s="23"/>
      <c r="P442" s="3"/>
    </row>
    <row r="443" spans="4:16" s="1" customFormat="1" ht="15">
      <c r="D443" s="23"/>
      <c r="P443" s="3"/>
    </row>
    <row r="444" spans="4:16" s="1" customFormat="1" ht="15">
      <c r="D444" s="23"/>
      <c r="P444" s="3"/>
    </row>
    <row r="445" spans="4:16" s="1" customFormat="1" ht="15">
      <c r="D445" s="23"/>
      <c r="P445" s="3"/>
    </row>
    <row r="446" spans="4:16" s="1" customFormat="1" ht="15">
      <c r="D446" s="23"/>
      <c r="P446" s="3"/>
    </row>
    <row r="447" spans="4:16" s="1" customFormat="1" ht="15">
      <c r="D447" s="23"/>
      <c r="P447" s="3"/>
    </row>
    <row r="448" spans="4:16" s="1" customFormat="1" ht="15">
      <c r="D448" s="23"/>
      <c r="P448" s="3"/>
    </row>
    <row r="449" spans="4:16" s="1" customFormat="1" ht="15">
      <c r="D449" s="23"/>
      <c r="P449" s="3"/>
    </row>
    <row r="450" spans="4:16" s="1" customFormat="1" ht="15">
      <c r="D450" s="23"/>
      <c r="P450" s="3"/>
    </row>
    <row r="451" spans="4:16" s="1" customFormat="1" ht="15">
      <c r="D451" s="23"/>
      <c r="P451" s="3"/>
    </row>
    <row r="452" spans="4:16" s="1" customFormat="1" ht="15">
      <c r="D452" s="23"/>
      <c r="P452" s="3"/>
    </row>
    <row r="453" spans="4:16" s="1" customFormat="1" ht="15">
      <c r="D453" s="23"/>
      <c r="P453" s="3"/>
    </row>
    <row r="454" spans="4:16" s="1" customFormat="1" ht="15">
      <c r="D454" s="23"/>
      <c r="P454" s="3"/>
    </row>
    <row r="455" spans="4:16" s="1" customFormat="1" ht="15">
      <c r="D455" s="23"/>
      <c r="P455" s="3"/>
    </row>
    <row r="456" spans="4:16" s="1" customFormat="1" ht="15">
      <c r="D456" s="23"/>
      <c r="P456" s="3"/>
    </row>
    <row r="457" spans="4:16" s="1" customFormat="1" ht="15">
      <c r="D457" s="23"/>
      <c r="P457" s="3"/>
    </row>
    <row r="458" spans="4:16" s="1" customFormat="1" ht="15">
      <c r="D458" s="23"/>
      <c r="P458" s="3"/>
    </row>
    <row r="459" spans="4:16" s="1" customFormat="1" ht="15">
      <c r="D459" s="23"/>
      <c r="P459" s="3"/>
    </row>
    <row r="460" spans="4:16" s="1" customFormat="1" ht="15">
      <c r="D460" s="23"/>
      <c r="P460" s="3"/>
    </row>
    <row r="461" spans="4:16" s="1" customFormat="1" ht="15">
      <c r="D461" s="23"/>
      <c r="P461" s="3"/>
    </row>
    <row r="462" spans="4:16" s="1" customFormat="1" ht="15">
      <c r="D462" s="23"/>
      <c r="P462" s="3"/>
    </row>
    <row r="463" spans="4:16" s="1" customFormat="1" ht="15">
      <c r="D463" s="23"/>
      <c r="P463" s="3"/>
    </row>
    <row r="464" spans="4:16" s="1" customFormat="1" ht="15">
      <c r="D464" s="23"/>
      <c r="P464" s="3"/>
    </row>
    <row r="465" spans="4:16" s="1" customFormat="1" ht="15">
      <c r="D465" s="23"/>
      <c r="P465" s="3"/>
    </row>
    <row r="466" spans="4:16" s="1" customFormat="1" ht="15">
      <c r="D466" s="23"/>
      <c r="P466" s="3"/>
    </row>
    <row r="467" spans="4:16" s="1" customFormat="1" ht="15">
      <c r="D467" s="23"/>
      <c r="P467" s="3"/>
    </row>
    <row r="468" spans="4:16" s="1" customFormat="1" ht="15">
      <c r="D468" s="23"/>
      <c r="P468" s="3"/>
    </row>
    <row r="469" spans="4:16" s="1" customFormat="1" ht="15">
      <c r="D469" s="23"/>
      <c r="P469" s="3"/>
    </row>
    <row r="470" spans="4:16" s="1" customFormat="1" ht="15">
      <c r="D470" s="23"/>
      <c r="P470" s="3"/>
    </row>
    <row r="471" spans="4:16" s="1" customFormat="1" ht="15">
      <c r="D471" s="23"/>
      <c r="P471" s="3"/>
    </row>
    <row r="472" spans="4:16" s="1" customFormat="1" ht="15">
      <c r="D472" s="23"/>
      <c r="P472" s="3"/>
    </row>
    <row r="473" spans="4:16" s="1" customFormat="1" ht="15">
      <c r="D473" s="23"/>
      <c r="P473" s="3"/>
    </row>
    <row r="474" spans="4:16" s="1" customFormat="1" ht="15">
      <c r="D474" s="23"/>
      <c r="P474" s="3"/>
    </row>
    <row r="475" spans="4:16" s="1" customFormat="1" ht="15">
      <c r="D475" s="23"/>
      <c r="P475" s="3"/>
    </row>
    <row r="476" spans="4:16" s="1" customFormat="1" ht="15">
      <c r="D476" s="23"/>
      <c r="P476" s="3"/>
    </row>
    <row r="477" spans="4:16" s="1" customFormat="1" ht="15">
      <c r="D477" s="23"/>
      <c r="P477" s="3"/>
    </row>
    <row r="478" spans="4:16" s="1" customFormat="1" ht="15">
      <c r="D478" s="23"/>
      <c r="P478" s="3"/>
    </row>
    <row r="479" spans="4:16" s="1" customFormat="1" ht="15">
      <c r="D479" s="23"/>
      <c r="P479" s="3"/>
    </row>
    <row r="480" spans="4:16" s="1" customFormat="1" ht="15">
      <c r="D480" s="23"/>
      <c r="P480" s="3"/>
    </row>
    <row r="481" spans="4:16" s="1" customFormat="1" ht="15">
      <c r="D481" s="23"/>
      <c r="P481" s="3"/>
    </row>
    <row r="482" spans="4:16" s="1" customFormat="1" ht="15">
      <c r="D482" s="23"/>
      <c r="P482" s="3"/>
    </row>
    <row r="483" spans="4:16" s="1" customFormat="1" ht="15">
      <c r="D483" s="23"/>
      <c r="P483" s="3"/>
    </row>
    <row r="484" spans="4:16" s="1" customFormat="1" ht="15">
      <c r="D484" s="23"/>
      <c r="P484" s="3"/>
    </row>
    <row r="485" spans="4:16" s="1" customFormat="1" ht="15">
      <c r="D485" s="23"/>
      <c r="P485" s="3"/>
    </row>
    <row r="486" spans="4:16" s="1" customFormat="1" ht="15">
      <c r="D486" s="23"/>
      <c r="P486" s="3"/>
    </row>
    <row r="487" spans="4:16" s="1" customFormat="1" ht="15">
      <c r="D487" s="23"/>
      <c r="P487" s="3"/>
    </row>
    <row r="488" spans="4:16" s="1" customFormat="1" ht="15">
      <c r="D488" s="23"/>
      <c r="P488" s="3"/>
    </row>
    <row r="489" spans="4:16" s="1" customFormat="1" ht="15">
      <c r="D489" s="23"/>
      <c r="P489" s="3"/>
    </row>
    <row r="490" spans="4:16" s="1" customFormat="1" ht="15">
      <c r="D490" s="23"/>
      <c r="P490" s="3"/>
    </row>
    <row r="491" spans="4:16" s="1" customFormat="1" ht="15">
      <c r="D491" s="23"/>
      <c r="P491" s="3"/>
    </row>
    <row r="492" spans="4:16" s="1" customFormat="1" ht="15">
      <c r="D492" s="23"/>
      <c r="P492" s="3"/>
    </row>
    <row r="493" spans="4:16" s="1" customFormat="1" ht="15">
      <c r="D493" s="23"/>
      <c r="P493" s="3"/>
    </row>
    <row r="494" spans="4:16" s="1" customFormat="1" ht="15">
      <c r="D494" s="23"/>
      <c r="P494" s="3"/>
    </row>
    <row r="495" spans="4:16" s="1" customFormat="1" ht="15">
      <c r="D495" s="23"/>
      <c r="P495" s="3"/>
    </row>
    <row r="496" spans="4:16" s="1" customFormat="1" ht="15">
      <c r="D496" s="23"/>
      <c r="P496" s="3"/>
    </row>
    <row r="497" spans="4:16" s="1" customFormat="1" ht="15">
      <c r="D497" s="23"/>
      <c r="P497" s="3"/>
    </row>
    <row r="498" spans="4:16" s="1" customFormat="1" ht="15">
      <c r="D498" s="23"/>
      <c r="P498" s="3"/>
    </row>
    <row r="499" spans="4:16" s="1" customFormat="1" ht="15">
      <c r="D499" s="23"/>
      <c r="P499" s="3"/>
    </row>
    <row r="500" spans="4:16" s="1" customFormat="1" ht="15">
      <c r="D500" s="23"/>
      <c r="P500" s="3"/>
    </row>
    <row r="501" spans="4:16" s="1" customFormat="1" ht="15">
      <c r="D501" s="23"/>
      <c r="P501" s="3"/>
    </row>
    <row r="502" spans="4:16" s="1" customFormat="1" ht="15">
      <c r="D502" s="23"/>
      <c r="P502" s="3"/>
    </row>
    <row r="503" spans="4:16" s="1" customFormat="1" ht="15">
      <c r="D503" s="23"/>
      <c r="P503" s="3"/>
    </row>
    <row r="504" spans="4:16" s="1" customFormat="1" ht="15">
      <c r="D504" s="23"/>
      <c r="P504" s="3"/>
    </row>
    <row r="505" spans="4:16" s="1" customFormat="1" ht="15">
      <c r="D505" s="23"/>
      <c r="P505" s="3"/>
    </row>
    <row r="506" spans="4:16" s="1" customFormat="1" ht="15">
      <c r="D506" s="23"/>
      <c r="P506" s="3"/>
    </row>
    <row r="507" spans="4:16" s="1" customFormat="1" ht="15">
      <c r="D507" s="23"/>
      <c r="P507" s="3"/>
    </row>
    <row r="508" spans="4:16" s="1" customFormat="1" ht="15">
      <c r="D508" s="23"/>
      <c r="P508" s="3"/>
    </row>
    <row r="509" spans="4:16" s="1" customFormat="1" ht="15">
      <c r="D509" s="23"/>
      <c r="P509" s="3"/>
    </row>
    <row r="510" spans="4:16" s="1" customFormat="1" ht="15">
      <c r="D510" s="23"/>
      <c r="P510" s="3"/>
    </row>
    <row r="511" spans="4:16" s="1" customFormat="1" ht="15">
      <c r="D511" s="23"/>
      <c r="P511" s="3"/>
    </row>
    <row r="512" spans="4:16" s="1" customFormat="1" ht="15">
      <c r="D512" s="23"/>
      <c r="P512" s="3"/>
    </row>
    <row r="513" spans="4:16" s="1" customFormat="1" ht="15">
      <c r="D513" s="23"/>
      <c r="P513" s="3"/>
    </row>
    <row r="514" spans="4:16" s="1" customFormat="1" ht="15">
      <c r="D514" s="23"/>
      <c r="P514" s="3"/>
    </row>
    <row r="515" spans="4:16" s="1" customFormat="1" ht="15">
      <c r="D515" s="23"/>
      <c r="P515" s="3"/>
    </row>
    <row r="516" spans="4:16" s="1" customFormat="1" ht="15">
      <c r="D516" s="23"/>
      <c r="P516" s="3"/>
    </row>
    <row r="517" spans="4:16" s="1" customFormat="1" ht="15">
      <c r="D517" s="23"/>
      <c r="P517" s="3"/>
    </row>
    <row r="518" spans="4:16" s="1" customFormat="1" ht="15">
      <c r="D518" s="23"/>
      <c r="P518" s="3"/>
    </row>
    <row r="519" spans="4:16" s="1" customFormat="1" ht="15">
      <c r="D519" s="23"/>
      <c r="P519" s="3"/>
    </row>
    <row r="520" spans="4:16" s="1" customFormat="1" ht="15">
      <c r="D520" s="23"/>
      <c r="P520" s="3"/>
    </row>
    <row r="521" spans="4:16" s="1" customFormat="1" ht="15">
      <c r="D521" s="23"/>
      <c r="P521" s="3"/>
    </row>
    <row r="522" spans="4:16" s="1" customFormat="1" ht="15">
      <c r="D522" s="23"/>
      <c r="P522" s="3"/>
    </row>
    <row r="523" spans="4:16" s="1" customFormat="1" ht="15">
      <c r="D523" s="23"/>
      <c r="P523" s="3"/>
    </row>
    <row r="524" spans="4:16" s="1" customFormat="1" ht="15">
      <c r="D524" s="23"/>
      <c r="P524" s="3"/>
    </row>
    <row r="525" spans="4:16" s="1" customFormat="1" ht="15">
      <c r="D525" s="23"/>
      <c r="P525" s="3"/>
    </row>
    <row r="526" spans="4:16" s="1" customFormat="1" ht="15">
      <c r="D526" s="23"/>
      <c r="P526" s="3"/>
    </row>
    <row r="527" spans="4:16" s="1" customFormat="1" ht="15">
      <c r="D527" s="23"/>
      <c r="P527" s="3"/>
    </row>
    <row r="528" spans="4:16" s="1" customFormat="1" ht="15">
      <c r="D528" s="23"/>
      <c r="P528" s="3"/>
    </row>
    <row r="529" spans="4:16" s="1" customFormat="1" ht="15">
      <c r="D529" s="23"/>
      <c r="P529" s="3"/>
    </row>
    <row r="530" spans="4:16" s="1" customFormat="1" ht="15">
      <c r="D530" s="23"/>
      <c r="P530" s="3"/>
    </row>
    <row r="531" spans="4:16" s="1" customFormat="1" ht="15">
      <c r="D531" s="23"/>
      <c r="P531" s="3"/>
    </row>
    <row r="532" spans="4:16" s="1" customFormat="1" ht="15">
      <c r="D532" s="23"/>
      <c r="P532" s="3"/>
    </row>
    <row r="533" spans="4:16" s="1" customFormat="1" ht="15">
      <c r="D533" s="23"/>
      <c r="P533" s="3"/>
    </row>
    <row r="534" spans="4:16" s="1" customFormat="1" ht="15">
      <c r="D534" s="23"/>
      <c r="P534" s="3"/>
    </row>
    <row r="535" spans="4:16" s="1" customFormat="1" ht="15">
      <c r="D535" s="23"/>
      <c r="P535" s="3"/>
    </row>
    <row r="536" spans="4:16" s="1" customFormat="1" ht="15">
      <c r="D536" s="23"/>
      <c r="P536" s="3"/>
    </row>
    <row r="537" spans="4:16" s="1" customFormat="1" ht="15">
      <c r="D537" s="23"/>
      <c r="P537" s="3"/>
    </row>
    <row r="538" spans="4:16" s="1" customFormat="1" ht="15">
      <c r="D538" s="23"/>
      <c r="P538" s="3"/>
    </row>
    <row r="539" spans="4:16" s="1" customFormat="1" ht="15">
      <c r="D539" s="23"/>
      <c r="P539" s="3"/>
    </row>
    <row r="540" spans="4:16" s="1" customFormat="1" ht="15">
      <c r="D540" s="23"/>
      <c r="P540" s="3"/>
    </row>
    <row r="541" spans="4:16" s="1" customFormat="1" ht="15">
      <c r="D541" s="23"/>
      <c r="P541" s="3"/>
    </row>
    <row r="542" spans="4:16" s="1" customFormat="1" ht="15">
      <c r="D542" s="23"/>
      <c r="P542" s="3"/>
    </row>
    <row r="543" spans="4:16" s="1" customFormat="1" ht="15">
      <c r="D543" s="23"/>
      <c r="P543" s="3"/>
    </row>
    <row r="544" spans="4:16" s="1" customFormat="1" ht="15">
      <c r="D544" s="23"/>
      <c r="P544" s="3"/>
    </row>
    <row r="545" spans="4:16" s="1" customFormat="1" ht="15">
      <c r="D545" s="23"/>
      <c r="P545" s="3"/>
    </row>
    <row r="546" spans="4:16" s="1" customFormat="1" ht="15">
      <c r="D546" s="23"/>
      <c r="P546" s="3"/>
    </row>
    <row r="547" spans="4:16" s="1" customFormat="1" ht="15">
      <c r="D547" s="23"/>
      <c r="P547" s="3"/>
    </row>
    <row r="548" spans="4:16" s="1" customFormat="1" ht="15">
      <c r="D548" s="23"/>
      <c r="P548" s="3"/>
    </row>
    <row r="549" spans="4:16" s="1" customFormat="1" ht="15">
      <c r="D549" s="23"/>
      <c r="P549" s="3"/>
    </row>
    <row r="550" spans="4:16" s="1" customFormat="1" ht="15">
      <c r="D550" s="23"/>
      <c r="P550" s="3"/>
    </row>
    <row r="551" spans="4:16" s="1" customFormat="1" ht="15">
      <c r="D551" s="23"/>
      <c r="P551" s="3"/>
    </row>
    <row r="552" spans="4:16" s="1" customFormat="1" ht="15">
      <c r="D552" s="23"/>
      <c r="P552" s="3"/>
    </row>
    <row r="553" spans="4:16" s="1" customFormat="1" ht="15">
      <c r="D553" s="23"/>
      <c r="P553" s="3"/>
    </row>
    <row r="554" spans="4:16" s="1" customFormat="1" ht="15">
      <c r="D554" s="23"/>
      <c r="P554" s="3"/>
    </row>
    <row r="555" spans="4:16" s="1" customFormat="1" ht="15">
      <c r="D555" s="23"/>
      <c r="P555" s="3"/>
    </row>
    <row r="556" spans="4:16" s="1" customFormat="1" ht="15">
      <c r="D556" s="23"/>
      <c r="P556" s="3"/>
    </row>
    <row r="557" spans="4:16" s="1" customFormat="1" ht="15">
      <c r="D557" s="23"/>
      <c r="P557" s="3"/>
    </row>
    <row r="558" spans="4:16" s="1" customFormat="1" ht="15">
      <c r="D558" s="23"/>
      <c r="P558" s="3"/>
    </row>
    <row r="559" spans="4:16" s="1" customFormat="1" ht="15">
      <c r="D559" s="23"/>
      <c r="P559" s="3"/>
    </row>
    <row r="560" spans="4:16" s="1" customFormat="1" ht="15">
      <c r="D560" s="23"/>
      <c r="P560" s="3"/>
    </row>
    <row r="561" spans="4:16" s="1" customFormat="1" ht="15">
      <c r="D561" s="23"/>
      <c r="P561" s="3"/>
    </row>
    <row r="562" spans="4:16" s="1" customFormat="1" ht="15">
      <c r="D562" s="23"/>
      <c r="P562" s="3"/>
    </row>
    <row r="563" spans="4:16" s="1" customFormat="1" ht="15">
      <c r="D563" s="23"/>
      <c r="P563" s="3"/>
    </row>
    <row r="564" spans="4:16" s="1" customFormat="1" ht="15">
      <c r="D564" s="23"/>
      <c r="P564" s="3"/>
    </row>
    <row r="565" spans="4:16" s="1" customFormat="1" ht="15">
      <c r="D565" s="23"/>
      <c r="P565" s="3"/>
    </row>
    <row r="566" spans="4:16" s="1" customFormat="1" ht="15">
      <c r="D566" s="23"/>
      <c r="P566" s="3"/>
    </row>
    <row r="567" spans="4:16" s="1" customFormat="1" ht="15">
      <c r="D567" s="23"/>
      <c r="P567" s="3"/>
    </row>
    <row r="568" spans="4:16" s="1" customFormat="1" ht="15">
      <c r="D568" s="23"/>
      <c r="P568" s="3"/>
    </row>
    <row r="569" spans="4:16" s="1" customFormat="1" ht="15">
      <c r="D569" s="23"/>
      <c r="P569" s="3"/>
    </row>
    <row r="570" spans="4:16" s="1" customFormat="1" ht="15">
      <c r="D570" s="23"/>
      <c r="P570" s="3"/>
    </row>
    <row r="571" spans="4:16" s="1" customFormat="1" ht="15">
      <c r="D571" s="23"/>
      <c r="P571" s="3"/>
    </row>
    <row r="572" spans="4:16" s="1" customFormat="1" ht="15">
      <c r="D572" s="23"/>
      <c r="P572" s="3"/>
    </row>
    <row r="573" spans="4:16" s="1" customFormat="1" ht="15">
      <c r="D573" s="23"/>
      <c r="P573" s="3"/>
    </row>
    <row r="574" spans="4:16" s="1" customFormat="1" ht="15">
      <c r="D574" s="23"/>
      <c r="P574" s="3"/>
    </row>
    <row r="575" spans="4:16" s="1" customFormat="1" ht="15">
      <c r="D575" s="23"/>
      <c r="P575" s="3"/>
    </row>
    <row r="576" spans="4:16" s="1" customFormat="1" ht="15">
      <c r="D576" s="23"/>
      <c r="P576" s="3"/>
    </row>
    <row r="577" spans="4:16" s="1" customFormat="1" ht="15">
      <c r="D577" s="23"/>
      <c r="P577" s="3"/>
    </row>
    <row r="578" spans="4:16" s="1" customFormat="1" ht="15">
      <c r="D578" s="23"/>
      <c r="P578" s="3"/>
    </row>
    <row r="579" spans="4:16" s="1" customFormat="1" ht="15">
      <c r="D579" s="23"/>
      <c r="P579" s="3"/>
    </row>
    <row r="580" spans="4:16" s="1" customFormat="1" ht="15">
      <c r="D580" s="23"/>
      <c r="P580" s="3"/>
    </row>
    <row r="581" spans="4:16" s="1" customFormat="1" ht="15">
      <c r="D581" s="23"/>
      <c r="P581" s="3"/>
    </row>
    <row r="582" spans="4:16" s="1" customFormat="1" ht="15">
      <c r="D582" s="23"/>
      <c r="P582" s="3"/>
    </row>
    <row r="583" spans="4:16" s="1" customFormat="1" ht="15">
      <c r="D583" s="23"/>
      <c r="P583" s="3"/>
    </row>
    <row r="584" spans="4:16" s="1" customFormat="1" ht="15">
      <c r="D584" s="23"/>
      <c r="P584" s="3"/>
    </row>
    <row r="585" spans="4:16" s="1" customFormat="1" ht="15">
      <c r="D585" s="23"/>
      <c r="P585" s="3"/>
    </row>
    <row r="586" spans="4:16" s="1" customFormat="1" ht="15">
      <c r="D586" s="23"/>
      <c r="P586" s="3"/>
    </row>
    <row r="587" spans="4:16" s="1" customFormat="1" ht="15">
      <c r="D587" s="23"/>
      <c r="P587" s="3"/>
    </row>
    <row r="588" spans="4:16" s="1" customFormat="1" ht="15">
      <c r="D588" s="23"/>
      <c r="P588" s="3"/>
    </row>
    <row r="589" spans="4:16" s="1" customFormat="1" ht="15">
      <c r="D589" s="23"/>
      <c r="P589" s="3"/>
    </row>
    <row r="590" spans="4:16" s="1" customFormat="1" ht="15">
      <c r="D590" s="23"/>
      <c r="P590" s="3"/>
    </row>
    <row r="591" spans="4:16" s="1" customFormat="1" ht="15">
      <c r="D591" s="23"/>
      <c r="P591" s="3"/>
    </row>
    <row r="592" spans="4:16" s="1" customFormat="1" ht="15">
      <c r="D592" s="23"/>
      <c r="P592" s="3"/>
    </row>
    <row r="593" spans="4:16" s="1" customFormat="1" ht="15">
      <c r="D593" s="23"/>
      <c r="P593" s="3"/>
    </row>
    <row r="594" spans="4:16" s="1" customFormat="1" ht="15">
      <c r="D594" s="23"/>
      <c r="P594" s="3"/>
    </row>
    <row r="595" spans="4:16" s="1" customFormat="1" ht="15">
      <c r="D595" s="23"/>
      <c r="P595" s="3"/>
    </row>
    <row r="596" spans="4:16" s="1" customFormat="1" ht="15">
      <c r="D596" s="23"/>
      <c r="P596" s="3"/>
    </row>
    <row r="597" spans="4:16" s="1" customFormat="1" ht="15">
      <c r="D597" s="23"/>
      <c r="P597" s="3"/>
    </row>
    <row r="598" spans="4:16" s="1" customFormat="1" ht="15">
      <c r="D598" s="23"/>
      <c r="P598" s="3"/>
    </row>
    <row r="599" spans="4:16" s="1" customFormat="1" ht="15">
      <c r="D599" s="23"/>
      <c r="P599" s="3"/>
    </row>
    <row r="600" spans="4:16" s="1" customFormat="1" ht="15">
      <c r="D600" s="23"/>
      <c r="P600" s="3"/>
    </row>
    <row r="601" spans="4:16" s="1" customFormat="1" ht="15">
      <c r="D601" s="23"/>
      <c r="P601" s="3"/>
    </row>
    <row r="602" spans="4:16" s="1" customFormat="1" ht="15">
      <c r="D602" s="23"/>
      <c r="P602" s="3"/>
    </row>
    <row r="603" spans="4:16" s="1" customFormat="1" ht="15">
      <c r="D603" s="23"/>
      <c r="P603" s="3"/>
    </row>
    <row r="604" spans="4:16" s="1" customFormat="1" ht="15">
      <c r="D604" s="23"/>
      <c r="P604" s="3"/>
    </row>
    <row r="605" spans="4:16" s="1" customFormat="1" ht="15">
      <c r="D605" s="23"/>
      <c r="P605" s="3"/>
    </row>
    <row r="606" spans="4:16" s="1" customFormat="1" ht="15">
      <c r="D606" s="23"/>
      <c r="P606" s="3"/>
    </row>
    <row r="607" spans="4:16" s="1" customFormat="1" ht="15">
      <c r="D607" s="23"/>
      <c r="P607" s="3"/>
    </row>
    <row r="608" spans="4:16" s="1" customFormat="1" ht="15">
      <c r="D608" s="23"/>
      <c r="P608" s="3"/>
    </row>
    <row r="609" spans="4:16" s="1" customFormat="1" ht="15">
      <c r="D609" s="23"/>
      <c r="P609" s="3"/>
    </row>
    <row r="610" spans="4:16" s="1" customFormat="1" ht="15">
      <c r="D610" s="23"/>
      <c r="P610" s="3"/>
    </row>
    <row r="611" spans="4:16" s="1" customFormat="1" ht="15">
      <c r="D611" s="23"/>
      <c r="P611" s="3"/>
    </row>
    <row r="612" spans="4:16" s="1" customFormat="1" ht="15">
      <c r="D612" s="23"/>
      <c r="P612" s="3"/>
    </row>
    <row r="613" spans="4:16" s="1" customFormat="1" ht="15">
      <c r="D613" s="23"/>
      <c r="P613" s="3"/>
    </row>
    <row r="614" spans="4:16" s="1" customFormat="1" ht="15">
      <c r="D614" s="23"/>
      <c r="P614" s="3"/>
    </row>
    <row r="615" spans="4:16" s="1" customFormat="1" ht="15">
      <c r="D615" s="23"/>
      <c r="P615" s="3"/>
    </row>
    <row r="616" spans="4:16" s="1" customFormat="1" ht="15">
      <c r="D616" s="23"/>
      <c r="P616" s="3"/>
    </row>
    <row r="617" spans="4:16" s="1" customFormat="1" ht="15">
      <c r="D617" s="23"/>
      <c r="P617" s="3"/>
    </row>
    <row r="618" spans="4:16" s="1" customFormat="1" ht="15">
      <c r="D618" s="23"/>
      <c r="P618" s="3"/>
    </row>
    <row r="619" spans="4:16" s="1" customFormat="1" ht="15">
      <c r="D619" s="23"/>
      <c r="P619" s="3"/>
    </row>
    <row r="620" spans="4:16" s="1" customFormat="1" ht="15">
      <c r="D620" s="23"/>
      <c r="P620" s="3"/>
    </row>
    <row r="621" spans="4:16" s="1" customFormat="1" ht="15">
      <c r="D621" s="23"/>
      <c r="P621" s="3"/>
    </row>
    <row r="622" spans="4:16" s="1" customFormat="1" ht="15">
      <c r="D622" s="23"/>
      <c r="P622" s="3"/>
    </row>
    <row r="623" spans="4:16" s="1" customFormat="1" ht="15">
      <c r="D623" s="23"/>
      <c r="P623" s="3"/>
    </row>
    <row r="624" spans="4:16" s="1" customFormat="1" ht="15">
      <c r="D624" s="23"/>
      <c r="P624" s="3"/>
    </row>
    <row r="625" spans="4:16" s="1" customFormat="1" ht="15">
      <c r="D625" s="23"/>
      <c r="P625" s="3"/>
    </row>
    <row r="626" spans="4:16" s="1" customFormat="1" ht="15">
      <c r="D626" s="23"/>
      <c r="P626" s="3"/>
    </row>
    <row r="627" spans="4:16" s="1" customFormat="1" ht="15">
      <c r="D627" s="23"/>
      <c r="P627" s="3"/>
    </row>
    <row r="628" spans="4:16" s="1" customFormat="1" ht="15">
      <c r="D628" s="23"/>
      <c r="P628" s="3"/>
    </row>
    <row r="629" spans="4:16" s="1" customFormat="1" ht="15">
      <c r="D629" s="23"/>
      <c r="P629" s="3"/>
    </row>
    <row r="630" spans="4:16" s="1" customFormat="1" ht="15">
      <c r="D630" s="23"/>
      <c r="P630" s="3"/>
    </row>
    <row r="631" spans="4:16" s="1" customFormat="1" ht="15">
      <c r="D631" s="23"/>
      <c r="P631" s="3"/>
    </row>
    <row r="632" spans="4:16" s="1" customFormat="1" ht="15">
      <c r="D632" s="23"/>
      <c r="P632" s="3"/>
    </row>
    <row r="633" spans="4:16" s="1" customFormat="1" ht="15">
      <c r="D633" s="23"/>
      <c r="P633" s="3"/>
    </row>
    <row r="634" spans="4:16" s="1" customFormat="1" ht="15">
      <c r="D634" s="23"/>
      <c r="P634" s="3"/>
    </row>
    <row r="635" spans="4:16" s="1" customFormat="1" ht="15">
      <c r="D635" s="23"/>
      <c r="P635" s="3"/>
    </row>
    <row r="636" spans="4:16" s="1" customFormat="1" ht="15">
      <c r="D636" s="23"/>
      <c r="P636" s="3"/>
    </row>
    <row r="637" spans="4:16" s="1" customFormat="1" ht="15">
      <c r="D637" s="23"/>
      <c r="P637" s="3"/>
    </row>
    <row r="638" spans="4:16" s="1" customFormat="1" ht="15">
      <c r="D638" s="23"/>
      <c r="P638" s="3"/>
    </row>
    <row r="639" spans="4:16" s="1" customFormat="1" ht="15">
      <c r="D639" s="23"/>
      <c r="P639" s="3"/>
    </row>
    <row r="640" spans="4:16" s="1" customFormat="1" ht="15">
      <c r="D640" s="23"/>
      <c r="P640" s="3"/>
    </row>
    <row r="641" spans="4:16" s="1" customFormat="1" ht="15">
      <c r="D641" s="23"/>
      <c r="P641" s="3"/>
    </row>
    <row r="642" spans="4:16" s="1" customFormat="1" ht="15">
      <c r="D642" s="23"/>
      <c r="P642" s="3"/>
    </row>
    <row r="643" spans="4:16" s="1" customFormat="1" ht="15">
      <c r="D643" s="23"/>
      <c r="P643" s="3"/>
    </row>
    <row r="644" spans="4:16" s="1" customFormat="1" ht="15">
      <c r="D644" s="23"/>
      <c r="P644" s="3"/>
    </row>
    <row r="645" spans="4:16" s="1" customFormat="1" ht="15">
      <c r="D645" s="23"/>
      <c r="P645" s="3"/>
    </row>
    <row r="646" spans="4:16" s="1" customFormat="1" ht="15">
      <c r="D646" s="23"/>
      <c r="P646" s="3"/>
    </row>
    <row r="647" spans="4:16" s="1" customFormat="1" ht="15">
      <c r="D647" s="23"/>
      <c r="P647" s="3"/>
    </row>
    <row r="648" spans="4:16" s="1" customFormat="1" ht="15">
      <c r="D648" s="23"/>
      <c r="P648" s="3"/>
    </row>
    <row r="649" spans="4:16" s="1" customFormat="1" ht="15">
      <c r="D649" s="23"/>
      <c r="P649" s="3"/>
    </row>
    <row r="650" spans="4:16" s="1" customFormat="1" ht="15">
      <c r="D650" s="23"/>
      <c r="P650" s="3"/>
    </row>
    <row r="651" spans="4:16" s="1" customFormat="1" ht="15">
      <c r="D651" s="23"/>
      <c r="P651" s="3"/>
    </row>
    <row r="652" spans="4:16" s="1" customFormat="1" ht="15">
      <c r="D652" s="23"/>
      <c r="P652" s="3"/>
    </row>
    <row r="653" spans="4:16" s="1" customFormat="1" ht="15">
      <c r="D653" s="23"/>
      <c r="P653" s="3"/>
    </row>
    <row r="654" spans="4:16" s="1" customFormat="1" ht="15">
      <c r="D654" s="23"/>
      <c r="P654" s="3"/>
    </row>
    <row r="655" spans="4:16" s="1" customFormat="1" ht="15">
      <c r="D655" s="23"/>
      <c r="P655" s="3"/>
    </row>
    <row r="656" spans="4:16" s="1" customFormat="1" ht="15">
      <c r="D656" s="23"/>
      <c r="P656" s="3"/>
    </row>
    <row r="657" spans="4:16" s="1" customFormat="1" ht="15">
      <c r="D657" s="23"/>
      <c r="P657" s="3"/>
    </row>
    <row r="658" spans="4:16" s="1" customFormat="1" ht="15">
      <c r="D658" s="23"/>
      <c r="P658" s="3"/>
    </row>
    <row r="659" spans="4:16" s="1" customFormat="1" ht="15">
      <c r="D659" s="23"/>
      <c r="P659" s="3"/>
    </row>
    <row r="660" spans="4:16" s="1" customFormat="1" ht="15">
      <c r="D660" s="23"/>
      <c r="P660" s="3"/>
    </row>
    <row r="661" spans="4:16" s="1" customFormat="1" ht="15">
      <c r="D661" s="23"/>
      <c r="P661" s="3"/>
    </row>
    <row r="662" spans="4:16" s="1" customFormat="1" ht="15">
      <c r="D662" s="23"/>
      <c r="P662" s="3"/>
    </row>
    <row r="663" spans="4:16" s="1" customFormat="1" ht="15">
      <c r="D663" s="23"/>
      <c r="P663" s="3"/>
    </row>
    <row r="664" spans="4:16" s="1" customFormat="1" ht="15">
      <c r="D664" s="23"/>
      <c r="P664" s="3"/>
    </row>
    <row r="665" spans="4:16" s="1" customFormat="1" ht="15">
      <c r="D665" s="23"/>
      <c r="P665" s="3"/>
    </row>
    <row r="666" spans="4:16" s="1" customFormat="1" ht="15">
      <c r="D666" s="23"/>
      <c r="P666" s="3"/>
    </row>
    <row r="667" spans="4:16" s="1" customFormat="1" ht="15">
      <c r="D667" s="23"/>
      <c r="P667" s="3"/>
    </row>
    <row r="668" spans="4:16" s="1" customFormat="1" ht="15">
      <c r="D668" s="23"/>
      <c r="P668" s="3"/>
    </row>
    <row r="669" spans="4:16" s="1" customFormat="1" ht="15">
      <c r="D669" s="23"/>
      <c r="P669" s="3"/>
    </row>
    <row r="670" spans="4:16" s="1" customFormat="1" ht="15">
      <c r="D670" s="23"/>
      <c r="P670" s="3"/>
    </row>
    <row r="671" spans="4:16" s="1" customFormat="1" ht="15">
      <c r="D671" s="23"/>
      <c r="P671" s="3"/>
    </row>
    <row r="672" spans="4:16" s="1" customFormat="1" ht="15">
      <c r="D672" s="23"/>
      <c r="P672" s="3"/>
    </row>
    <row r="673" spans="4:16" s="1" customFormat="1" ht="15">
      <c r="D673" s="23"/>
      <c r="P673" s="3"/>
    </row>
    <row r="674" spans="4:16" s="1" customFormat="1" ht="15">
      <c r="D674" s="23"/>
      <c r="P674" s="3"/>
    </row>
    <row r="675" spans="4:16" s="1" customFormat="1" ht="15">
      <c r="D675" s="23"/>
      <c r="P675" s="3"/>
    </row>
    <row r="676" spans="4:16" s="1" customFormat="1" ht="15">
      <c r="D676" s="23"/>
      <c r="P676" s="3"/>
    </row>
    <row r="677" spans="4:16" s="1" customFormat="1" ht="15">
      <c r="D677" s="23"/>
      <c r="P677" s="3"/>
    </row>
    <row r="678" spans="4:16" s="1" customFormat="1" ht="15">
      <c r="D678" s="23"/>
      <c r="P678" s="3"/>
    </row>
    <row r="679" spans="4:16" s="1" customFormat="1" ht="15">
      <c r="D679" s="23"/>
      <c r="P679" s="3"/>
    </row>
    <row r="680" spans="4:16" s="1" customFormat="1" ht="15">
      <c r="D680" s="23"/>
      <c r="P680" s="3"/>
    </row>
    <row r="681" spans="4:16" s="1" customFormat="1" ht="15">
      <c r="D681" s="23"/>
      <c r="P681" s="3"/>
    </row>
    <row r="682" spans="4:16" s="1" customFormat="1" ht="15">
      <c r="D682" s="23"/>
      <c r="P682" s="3"/>
    </row>
    <row r="683" spans="4:16" s="1" customFormat="1" ht="15">
      <c r="D683" s="23"/>
      <c r="P683" s="3"/>
    </row>
    <row r="684" spans="4:16" s="1" customFormat="1" ht="15">
      <c r="D684" s="23"/>
      <c r="P684" s="3"/>
    </row>
    <row r="685" spans="4:16" s="1" customFormat="1" ht="15">
      <c r="D685" s="23"/>
      <c r="P685" s="3"/>
    </row>
    <row r="686" spans="4:16" s="1" customFormat="1" ht="15">
      <c r="D686" s="23"/>
      <c r="P686" s="3"/>
    </row>
    <row r="687" spans="4:16" s="1" customFormat="1" ht="15">
      <c r="D687" s="23"/>
      <c r="P687" s="3"/>
    </row>
    <row r="688" spans="4:16" s="1" customFormat="1" ht="15">
      <c r="D688" s="23"/>
      <c r="P688" s="3"/>
    </row>
    <row r="689" spans="4:16" s="1" customFormat="1" ht="15">
      <c r="D689" s="23"/>
      <c r="P689" s="3"/>
    </row>
    <row r="690" spans="4:16" s="1" customFormat="1" ht="15">
      <c r="D690" s="23"/>
      <c r="P690" s="3"/>
    </row>
    <row r="691" spans="4:16" s="1" customFormat="1" ht="15">
      <c r="D691" s="23"/>
      <c r="P691" s="3"/>
    </row>
    <row r="692" spans="4:16" s="1" customFormat="1" ht="15">
      <c r="D692" s="23"/>
      <c r="P692" s="3"/>
    </row>
    <row r="693" spans="4:16" s="1" customFormat="1" ht="15">
      <c r="D693" s="23"/>
      <c r="P693" s="3"/>
    </row>
    <row r="694" spans="4:16" s="1" customFormat="1" ht="15">
      <c r="D694" s="23"/>
      <c r="P694" s="3"/>
    </row>
    <row r="695" spans="4:16" s="1" customFormat="1" ht="15">
      <c r="D695" s="23"/>
      <c r="P695" s="3"/>
    </row>
    <row r="696" spans="4:16" s="1" customFormat="1" ht="15">
      <c r="D696" s="23"/>
      <c r="P696" s="3"/>
    </row>
    <row r="697" spans="4:16" s="1" customFormat="1" ht="15">
      <c r="D697" s="23"/>
      <c r="P697" s="3"/>
    </row>
    <row r="698" spans="4:16" s="1" customFormat="1" ht="15">
      <c r="D698" s="23"/>
      <c r="P698" s="3"/>
    </row>
    <row r="699" spans="4:16" s="1" customFormat="1" ht="15">
      <c r="D699" s="23"/>
      <c r="P699" s="3"/>
    </row>
    <row r="700" spans="4:16" s="1" customFormat="1" ht="15">
      <c r="D700" s="23"/>
      <c r="P700" s="3"/>
    </row>
    <row r="701" spans="4:16" s="1" customFormat="1" ht="15">
      <c r="D701" s="23"/>
      <c r="P701" s="3"/>
    </row>
    <row r="702" spans="4:16" s="1" customFormat="1" ht="15">
      <c r="D702" s="23"/>
      <c r="P702" s="3"/>
    </row>
    <row r="703" spans="4:16" s="1" customFormat="1" ht="15">
      <c r="D703" s="23"/>
      <c r="P703" s="3"/>
    </row>
    <row r="704" spans="4:16" s="1" customFormat="1" ht="15">
      <c r="D704" s="23"/>
      <c r="P704" s="3"/>
    </row>
    <row r="705" spans="4:16" s="1" customFormat="1" ht="15">
      <c r="D705" s="23"/>
      <c r="P705" s="3"/>
    </row>
    <row r="706" spans="4:16" s="1" customFormat="1" ht="15">
      <c r="D706" s="23"/>
      <c r="P706" s="3"/>
    </row>
    <row r="707" spans="4:16" s="1" customFormat="1" ht="15">
      <c r="D707" s="23"/>
      <c r="P707" s="3"/>
    </row>
    <row r="708" spans="4:16" s="1" customFormat="1" ht="15">
      <c r="D708" s="23"/>
      <c r="P708" s="3"/>
    </row>
    <row r="709" spans="4:16" s="1" customFormat="1" ht="15">
      <c r="D709" s="23"/>
      <c r="P709" s="3"/>
    </row>
    <row r="710" spans="4:16" s="1" customFormat="1" ht="15">
      <c r="D710" s="23"/>
      <c r="P710" s="3"/>
    </row>
    <row r="711" spans="4:16" s="1" customFormat="1" ht="15">
      <c r="D711" s="23"/>
      <c r="P711" s="3"/>
    </row>
    <row r="712" spans="4:16" s="1" customFormat="1" ht="15">
      <c r="D712" s="23"/>
      <c r="P712" s="3"/>
    </row>
    <row r="713" spans="4:16" s="1" customFormat="1" ht="15">
      <c r="D713" s="23"/>
      <c r="P713" s="3"/>
    </row>
    <row r="714" spans="4:16" s="1" customFormat="1" ht="15">
      <c r="D714" s="23"/>
      <c r="P714" s="3"/>
    </row>
    <row r="715" spans="4:16" s="1" customFormat="1" ht="15">
      <c r="D715" s="23"/>
      <c r="P715" s="3"/>
    </row>
    <row r="716" spans="4:16" s="1" customFormat="1" ht="15">
      <c r="D716" s="23"/>
      <c r="P716" s="3"/>
    </row>
    <row r="717" spans="4:16" s="1" customFormat="1" ht="15">
      <c r="D717" s="23"/>
      <c r="P717" s="3"/>
    </row>
    <row r="718" spans="4:16" s="1" customFormat="1" ht="15">
      <c r="D718" s="23"/>
      <c r="P718" s="3"/>
    </row>
    <row r="719" spans="4:16" s="1" customFormat="1" ht="15">
      <c r="D719" s="23"/>
      <c r="P719" s="3"/>
    </row>
    <row r="720" spans="4:16" s="1" customFormat="1" ht="15">
      <c r="D720" s="23"/>
      <c r="P720" s="3"/>
    </row>
    <row r="721" spans="4:16" s="1" customFormat="1" ht="15">
      <c r="D721" s="23"/>
      <c r="P721" s="3"/>
    </row>
    <row r="722" spans="4:16" s="1" customFormat="1" ht="15">
      <c r="D722" s="23"/>
      <c r="P722" s="3"/>
    </row>
    <row r="723" spans="4:16" s="1" customFormat="1" ht="15">
      <c r="D723" s="23"/>
      <c r="P723" s="3"/>
    </row>
    <row r="724" spans="4:16" s="1" customFormat="1" ht="15">
      <c r="D724" s="23"/>
      <c r="P724" s="3"/>
    </row>
    <row r="725" spans="4:16" s="1" customFormat="1" ht="15">
      <c r="D725" s="23"/>
      <c r="P725" s="3"/>
    </row>
    <row r="726" spans="4:16" s="1" customFormat="1" ht="15">
      <c r="D726" s="23"/>
      <c r="P726" s="3"/>
    </row>
    <row r="727" spans="4:16" s="1" customFormat="1" ht="15">
      <c r="D727" s="23"/>
      <c r="P727" s="3"/>
    </row>
    <row r="728" spans="4:16" s="1" customFormat="1" ht="15">
      <c r="D728" s="23"/>
      <c r="P728" s="3"/>
    </row>
    <row r="729" spans="4:16" s="1" customFormat="1" ht="15">
      <c r="D729" s="23"/>
      <c r="P729" s="3"/>
    </row>
    <row r="730" spans="4:16" s="1" customFormat="1" ht="15">
      <c r="D730" s="23"/>
      <c r="P730" s="3"/>
    </row>
    <row r="731" spans="4:16" s="1" customFormat="1" ht="15">
      <c r="D731" s="23"/>
      <c r="P731" s="3"/>
    </row>
    <row r="732" spans="4:16" s="1" customFormat="1" ht="15">
      <c r="D732" s="23"/>
      <c r="P732" s="3"/>
    </row>
    <row r="733" spans="4:16" s="1" customFormat="1" ht="15">
      <c r="D733" s="23"/>
      <c r="P733" s="3"/>
    </row>
    <row r="734" spans="4:16" s="1" customFormat="1" ht="15">
      <c r="D734" s="23"/>
      <c r="P734" s="3"/>
    </row>
    <row r="735" spans="4:16" s="1" customFormat="1" ht="15">
      <c r="D735" s="23"/>
      <c r="P735" s="3"/>
    </row>
    <row r="736" spans="4:16" s="1" customFormat="1" ht="15">
      <c r="D736" s="23"/>
      <c r="P736" s="3"/>
    </row>
    <row r="737" spans="4:16" s="1" customFormat="1" ht="15">
      <c r="D737" s="23"/>
      <c r="P737" s="3"/>
    </row>
    <row r="738" spans="4:16" s="1" customFormat="1" ht="15">
      <c r="D738" s="23"/>
      <c r="P738" s="3"/>
    </row>
    <row r="739" spans="4:16" s="1" customFormat="1" ht="15">
      <c r="D739" s="23"/>
      <c r="P739" s="3"/>
    </row>
    <row r="740" spans="4:16" s="1" customFormat="1" ht="15">
      <c r="D740" s="23"/>
      <c r="P740" s="3"/>
    </row>
    <row r="741" spans="4:16" s="1" customFormat="1" ht="15">
      <c r="D741" s="23"/>
      <c r="P741" s="3"/>
    </row>
    <row r="742" spans="4:16" s="1" customFormat="1" ht="15">
      <c r="D742" s="23"/>
      <c r="P742" s="3"/>
    </row>
    <row r="743" spans="4:16" s="1" customFormat="1" ht="15">
      <c r="D743" s="23"/>
      <c r="P743" s="3"/>
    </row>
    <row r="744" spans="4:16" s="1" customFormat="1" ht="15">
      <c r="D744" s="23"/>
      <c r="P744" s="3"/>
    </row>
    <row r="745" spans="4:16" s="1" customFormat="1" ht="15">
      <c r="D745" s="23"/>
      <c r="P745" s="3"/>
    </row>
    <row r="746" spans="4:16" s="1" customFormat="1" ht="15">
      <c r="D746" s="23"/>
      <c r="P746" s="3"/>
    </row>
    <row r="747" spans="4:16" s="1" customFormat="1" ht="15">
      <c r="D747" s="23"/>
      <c r="P747" s="3"/>
    </row>
    <row r="748" spans="4:16" s="1" customFormat="1" ht="15">
      <c r="D748" s="23"/>
      <c r="P748" s="3"/>
    </row>
    <row r="749" spans="4:16" s="1" customFormat="1" ht="15">
      <c r="D749" s="23"/>
      <c r="P749" s="3"/>
    </row>
    <row r="750" spans="4:16" s="1" customFormat="1" ht="15">
      <c r="D750" s="23"/>
      <c r="P750" s="3"/>
    </row>
    <row r="751" spans="4:16" s="1" customFormat="1" ht="15">
      <c r="D751" s="23"/>
      <c r="P751" s="3"/>
    </row>
    <row r="752" spans="4:16" s="1" customFormat="1" ht="15">
      <c r="D752" s="23"/>
      <c r="P752" s="3"/>
    </row>
    <row r="753" spans="4:16" s="1" customFormat="1" ht="15">
      <c r="D753" s="23"/>
      <c r="P753" s="3"/>
    </row>
    <row r="754" spans="4:16" s="1" customFormat="1" ht="15">
      <c r="D754" s="23"/>
      <c r="P754" s="3"/>
    </row>
    <row r="755" spans="4:16" s="1" customFormat="1" ht="15">
      <c r="D755" s="23"/>
      <c r="P755" s="3"/>
    </row>
    <row r="756" spans="4:16" s="1" customFormat="1" ht="15">
      <c r="D756" s="23"/>
      <c r="P756" s="3"/>
    </row>
    <row r="757" spans="4:16" s="1" customFormat="1" ht="15">
      <c r="D757" s="23"/>
      <c r="P757" s="3"/>
    </row>
    <row r="758" spans="4:16" s="1" customFormat="1" ht="15">
      <c r="D758" s="23"/>
      <c r="P758" s="3"/>
    </row>
    <row r="759" spans="4:16" s="1" customFormat="1" ht="15">
      <c r="D759" s="23"/>
      <c r="P759" s="3"/>
    </row>
    <row r="760" spans="4:16" s="1" customFormat="1" ht="15">
      <c r="D760" s="23"/>
      <c r="P760" s="3"/>
    </row>
    <row r="761" spans="4:16" s="1" customFormat="1" ht="15">
      <c r="D761" s="23"/>
      <c r="P761" s="3"/>
    </row>
    <row r="762" spans="4:16" s="1" customFormat="1" ht="15">
      <c r="D762" s="23"/>
      <c r="P762" s="3"/>
    </row>
    <row r="763" spans="4:16" s="1" customFormat="1" ht="15">
      <c r="D763" s="23"/>
      <c r="P763" s="3"/>
    </row>
    <row r="764" spans="4:16" s="1" customFormat="1" ht="15">
      <c r="D764" s="23"/>
      <c r="P764" s="3"/>
    </row>
    <row r="765" spans="4:16" s="1" customFormat="1" ht="15">
      <c r="D765" s="23"/>
      <c r="P765" s="3"/>
    </row>
    <row r="766" spans="4:16" s="1" customFormat="1" ht="15">
      <c r="D766" s="23"/>
      <c r="P766" s="3"/>
    </row>
    <row r="767" spans="4:16" s="1" customFormat="1" ht="15">
      <c r="D767" s="23"/>
      <c r="P767" s="3"/>
    </row>
    <row r="768" spans="4:16" s="1" customFormat="1" ht="15">
      <c r="D768" s="23"/>
      <c r="P768" s="3"/>
    </row>
    <row r="769" spans="4:16" s="1" customFormat="1" ht="15">
      <c r="D769" s="23"/>
      <c r="P769" s="3"/>
    </row>
    <row r="770" spans="4:16" s="1" customFormat="1" ht="15">
      <c r="D770" s="23"/>
      <c r="P770" s="3"/>
    </row>
    <row r="771" spans="4:16" s="1" customFormat="1" ht="15">
      <c r="D771" s="23"/>
      <c r="P771" s="3"/>
    </row>
    <row r="772" spans="4:16" s="1" customFormat="1" ht="15">
      <c r="D772" s="23"/>
      <c r="P772" s="3"/>
    </row>
    <row r="773" spans="4:16" s="1" customFormat="1" ht="15">
      <c r="D773" s="23"/>
      <c r="P773" s="3"/>
    </row>
    <row r="774" spans="4:16" s="1" customFormat="1" ht="15">
      <c r="D774" s="23"/>
      <c r="P774" s="3"/>
    </row>
    <row r="775" spans="4:16" s="1" customFormat="1" ht="15">
      <c r="D775" s="23"/>
      <c r="P775" s="3"/>
    </row>
    <row r="776" spans="4:16" s="1" customFormat="1" ht="15">
      <c r="D776" s="23"/>
      <c r="P776" s="3"/>
    </row>
    <row r="777" spans="4:16" s="1" customFormat="1" ht="15">
      <c r="D777" s="23"/>
      <c r="P777" s="3"/>
    </row>
    <row r="778" spans="4:16" s="1" customFormat="1" ht="15">
      <c r="D778" s="23"/>
      <c r="P778" s="3"/>
    </row>
    <row r="779" spans="4:16" s="1" customFormat="1" ht="15">
      <c r="D779" s="23"/>
      <c r="P779" s="3"/>
    </row>
    <row r="780" spans="4:16" s="1" customFormat="1" ht="15">
      <c r="D780" s="23"/>
      <c r="P780" s="3"/>
    </row>
    <row r="781" spans="4:16" s="1" customFormat="1" ht="15">
      <c r="D781" s="23"/>
      <c r="P781" s="3"/>
    </row>
    <row r="782" spans="4:16" s="1" customFormat="1" ht="15">
      <c r="D782" s="23"/>
      <c r="P782" s="3"/>
    </row>
    <row r="783" spans="4:16" s="1" customFormat="1" ht="15">
      <c r="D783" s="23"/>
      <c r="P783" s="3"/>
    </row>
    <row r="784" spans="4:16" s="1" customFormat="1" ht="15">
      <c r="D784" s="23"/>
      <c r="P784" s="3"/>
    </row>
    <row r="785" spans="4:16" s="1" customFormat="1" ht="15">
      <c r="D785" s="23"/>
      <c r="P785" s="3"/>
    </row>
    <row r="786" spans="4:16" s="1" customFormat="1" ht="15">
      <c r="D786" s="23"/>
      <c r="P786" s="3"/>
    </row>
    <row r="787" spans="4:16" s="1" customFormat="1" ht="15">
      <c r="D787" s="23"/>
      <c r="P787" s="3"/>
    </row>
    <row r="788" spans="4:16" s="1" customFormat="1" ht="15">
      <c r="D788" s="23"/>
      <c r="P788" s="3"/>
    </row>
    <row r="789" spans="4:16" s="1" customFormat="1" ht="15">
      <c r="D789" s="23"/>
      <c r="P789" s="3"/>
    </row>
    <row r="790" spans="4:16" s="1" customFormat="1" ht="15">
      <c r="D790" s="23"/>
      <c r="P790" s="3"/>
    </row>
    <row r="791" spans="4:16" s="1" customFormat="1" ht="15">
      <c r="D791" s="23"/>
      <c r="P791" s="3"/>
    </row>
    <row r="792" spans="4:16" s="1" customFormat="1" ht="15">
      <c r="D792" s="23"/>
      <c r="P792" s="3"/>
    </row>
    <row r="793" spans="4:16" s="1" customFormat="1" ht="15">
      <c r="D793" s="23"/>
      <c r="P793" s="3"/>
    </row>
    <row r="794" spans="4:16" s="1" customFormat="1" ht="15">
      <c r="D794" s="23"/>
      <c r="P794" s="3"/>
    </row>
    <row r="795" spans="4:16" s="1" customFormat="1" ht="15">
      <c r="D795" s="23"/>
      <c r="P795" s="3"/>
    </row>
    <row r="796" spans="4:16" s="1" customFormat="1" ht="15">
      <c r="D796" s="23"/>
      <c r="P796" s="3"/>
    </row>
    <row r="797" spans="4:16" s="1" customFormat="1" ht="15">
      <c r="D797" s="23"/>
      <c r="P797" s="3"/>
    </row>
    <row r="798" spans="4:16" s="1" customFormat="1" ht="15">
      <c r="D798" s="23"/>
      <c r="P798" s="3"/>
    </row>
    <row r="799" spans="4:16" s="1" customFormat="1" ht="15">
      <c r="D799" s="23"/>
      <c r="P799" s="3"/>
    </row>
    <row r="800" spans="4:16" s="1" customFormat="1" ht="15">
      <c r="D800" s="23"/>
      <c r="P800" s="3"/>
    </row>
    <row r="801" spans="4:16" s="1" customFormat="1" ht="15">
      <c r="D801" s="23"/>
      <c r="P801" s="3"/>
    </row>
    <row r="802" spans="4:16" s="1" customFormat="1" ht="15">
      <c r="D802" s="23"/>
      <c r="P802" s="3"/>
    </row>
    <row r="803" spans="4:16" s="1" customFormat="1" ht="15">
      <c r="D803" s="23"/>
      <c r="P803" s="3"/>
    </row>
    <row r="804" spans="4:16" s="1" customFormat="1" ht="15">
      <c r="D804" s="23"/>
      <c r="P804" s="3"/>
    </row>
    <row r="805" spans="4:16" s="1" customFormat="1" ht="15">
      <c r="D805" s="23"/>
      <c r="P805" s="3"/>
    </row>
    <row r="806" spans="4:16" s="1" customFormat="1" ht="15">
      <c r="D806" s="23"/>
      <c r="P806" s="3"/>
    </row>
    <row r="807" spans="4:16" s="1" customFormat="1" ht="15">
      <c r="D807" s="23"/>
      <c r="P807" s="3"/>
    </row>
    <row r="808" spans="4:16" s="1" customFormat="1" ht="15">
      <c r="D808" s="23"/>
      <c r="P808" s="3"/>
    </row>
    <row r="809" spans="4:16" s="1" customFormat="1" ht="15">
      <c r="D809" s="23"/>
      <c r="P809" s="3"/>
    </row>
    <row r="810" spans="4:16" s="1" customFormat="1" ht="15">
      <c r="D810" s="23"/>
      <c r="P810" s="3"/>
    </row>
    <row r="811" spans="4:16" s="1" customFormat="1" ht="15">
      <c r="D811" s="23"/>
      <c r="P811" s="3"/>
    </row>
    <row r="812" spans="4:16" s="1" customFormat="1" ht="15">
      <c r="D812" s="23"/>
      <c r="P812" s="3"/>
    </row>
    <row r="813" spans="4:16" s="1" customFormat="1" ht="15">
      <c r="D813" s="23"/>
      <c r="P813" s="3"/>
    </row>
    <row r="814" spans="4:16" s="1" customFormat="1" ht="15">
      <c r="D814" s="23"/>
      <c r="P814" s="3"/>
    </row>
    <row r="815" spans="4:16" s="1" customFormat="1" ht="15">
      <c r="D815" s="23"/>
      <c r="P815" s="3"/>
    </row>
    <row r="816" spans="4:16" s="1" customFormat="1" ht="15">
      <c r="D816" s="23"/>
      <c r="P816" s="3"/>
    </row>
    <row r="817" spans="4:16" s="1" customFormat="1" ht="15">
      <c r="D817" s="23"/>
      <c r="P817" s="3"/>
    </row>
    <row r="818" spans="4:16" s="1" customFormat="1" ht="15">
      <c r="D818" s="23"/>
      <c r="P818" s="3"/>
    </row>
    <row r="819" spans="4:16" s="1" customFormat="1" ht="15">
      <c r="D819" s="23"/>
      <c r="P819" s="3"/>
    </row>
    <row r="820" spans="4:16" s="1" customFormat="1" ht="15">
      <c r="D820" s="23"/>
      <c r="P820" s="3"/>
    </row>
    <row r="821" spans="4:16" s="1" customFormat="1" ht="15">
      <c r="D821" s="23"/>
      <c r="P821" s="3"/>
    </row>
    <row r="822" spans="4:16" s="1" customFormat="1" ht="15">
      <c r="D822" s="23"/>
      <c r="P822" s="3"/>
    </row>
    <row r="823" spans="4:16" s="1" customFormat="1" ht="15">
      <c r="D823" s="23"/>
      <c r="P823" s="3"/>
    </row>
    <row r="824" spans="4:16" s="1" customFormat="1" ht="15">
      <c r="D824" s="23"/>
      <c r="P824" s="3"/>
    </row>
    <row r="825" spans="4:16" s="1" customFormat="1" ht="15">
      <c r="D825" s="23"/>
      <c r="P825" s="3"/>
    </row>
    <row r="826" spans="4:16" s="1" customFormat="1" ht="15">
      <c r="D826" s="23"/>
      <c r="P826" s="3"/>
    </row>
    <row r="827" spans="4:16" s="1" customFormat="1" ht="15">
      <c r="D827" s="23"/>
      <c r="P827" s="3"/>
    </row>
    <row r="828" spans="4:16" s="1" customFormat="1" ht="15">
      <c r="D828" s="23"/>
      <c r="P828" s="3"/>
    </row>
    <row r="829" spans="4:16" s="1" customFormat="1" ht="15">
      <c r="D829" s="23"/>
      <c r="P829" s="3"/>
    </row>
    <row r="830" spans="4:16" s="1" customFormat="1" ht="15">
      <c r="D830" s="23"/>
      <c r="P830" s="3"/>
    </row>
    <row r="831" spans="4:16" s="1" customFormat="1" ht="15">
      <c r="D831" s="23"/>
      <c r="P831" s="3"/>
    </row>
    <row r="832" spans="4:16" s="1" customFormat="1" ht="15">
      <c r="D832" s="23"/>
      <c r="P832" s="3"/>
    </row>
    <row r="833" spans="4:16" s="1" customFormat="1" ht="15">
      <c r="D833" s="23"/>
      <c r="P833" s="3"/>
    </row>
    <row r="834" spans="4:16" s="1" customFormat="1" ht="15">
      <c r="D834" s="23"/>
      <c r="P834" s="3"/>
    </row>
    <row r="835" spans="4:16" s="1" customFormat="1" ht="15">
      <c r="D835" s="23"/>
      <c r="P835" s="3"/>
    </row>
    <row r="836" spans="4:16" s="1" customFormat="1" ht="15">
      <c r="D836" s="23"/>
      <c r="P836" s="3"/>
    </row>
    <row r="837" spans="4:16" s="1" customFormat="1" ht="15">
      <c r="D837" s="23"/>
      <c r="P837" s="3"/>
    </row>
    <row r="838" spans="4:16" s="1" customFormat="1" ht="15">
      <c r="D838" s="23"/>
      <c r="P838" s="3"/>
    </row>
    <row r="839" spans="4:16" s="1" customFormat="1" ht="15">
      <c r="D839" s="23"/>
      <c r="P839" s="3"/>
    </row>
    <row r="840" spans="4:16" s="1" customFormat="1" ht="15">
      <c r="D840" s="23"/>
      <c r="P840" s="3"/>
    </row>
    <row r="841" spans="4:16" s="1" customFormat="1" ht="15">
      <c r="D841" s="23"/>
      <c r="P841" s="3"/>
    </row>
    <row r="842" spans="4:16" s="1" customFormat="1" ht="15">
      <c r="D842" s="23"/>
      <c r="P842" s="3"/>
    </row>
    <row r="843" spans="4:16" s="1" customFormat="1" ht="15">
      <c r="D843" s="23"/>
      <c r="P843" s="3"/>
    </row>
    <row r="844" spans="4:16" s="1" customFormat="1" ht="15">
      <c r="D844" s="23"/>
      <c r="P844" s="3"/>
    </row>
    <row r="845" spans="4:16" s="1" customFormat="1" ht="15">
      <c r="D845" s="23"/>
      <c r="P845" s="3"/>
    </row>
    <row r="846" spans="4:16" s="1" customFormat="1" ht="15">
      <c r="D846" s="23"/>
      <c r="P846" s="3"/>
    </row>
    <row r="847" spans="4:16" s="1" customFormat="1" ht="15">
      <c r="D847" s="23"/>
      <c r="P847" s="3"/>
    </row>
    <row r="848" spans="4:16" s="1" customFormat="1" ht="15">
      <c r="D848" s="23"/>
      <c r="P848" s="3"/>
    </row>
    <row r="849" spans="4:16" s="1" customFormat="1" ht="15">
      <c r="D849" s="23"/>
      <c r="P849" s="3"/>
    </row>
    <row r="850" spans="4:16" s="1" customFormat="1" ht="15">
      <c r="D850" s="23"/>
      <c r="P850" s="3"/>
    </row>
    <row r="851" spans="4:16" s="1" customFormat="1" ht="15">
      <c r="D851" s="23"/>
      <c r="P851" s="3"/>
    </row>
    <row r="852" spans="4:16" s="1" customFormat="1" ht="15">
      <c r="D852" s="23"/>
      <c r="P852" s="3"/>
    </row>
    <row r="853" spans="4:16" s="1" customFormat="1" ht="15">
      <c r="D853" s="23"/>
      <c r="P853" s="3"/>
    </row>
    <row r="854" spans="4:16" s="1" customFormat="1" ht="15">
      <c r="D854" s="23"/>
      <c r="P854" s="3"/>
    </row>
    <row r="855" spans="4:16" s="1" customFormat="1" ht="15">
      <c r="D855" s="23"/>
      <c r="P855" s="3"/>
    </row>
    <row r="856" spans="4:16" s="1" customFormat="1" ht="15">
      <c r="D856" s="23"/>
      <c r="P856" s="3"/>
    </row>
    <row r="857" spans="4:16" s="1" customFormat="1" ht="15">
      <c r="D857" s="23"/>
      <c r="P857" s="3"/>
    </row>
    <row r="858" spans="4:16" s="1" customFormat="1" ht="15">
      <c r="D858" s="23"/>
      <c r="P858" s="3"/>
    </row>
    <row r="859" spans="4:16" s="1" customFormat="1" ht="15">
      <c r="D859" s="23"/>
      <c r="P859" s="3"/>
    </row>
    <row r="860" spans="4:16" s="1" customFormat="1" ht="15">
      <c r="D860" s="23"/>
      <c r="P860" s="3"/>
    </row>
    <row r="861" spans="4:16" s="1" customFormat="1" ht="15">
      <c r="D861" s="23"/>
      <c r="P861" s="3"/>
    </row>
    <row r="862" spans="4:16" s="1" customFormat="1" ht="15">
      <c r="D862" s="23"/>
      <c r="P862" s="3"/>
    </row>
    <row r="863" spans="4:16" s="1" customFormat="1" ht="15">
      <c r="D863" s="23"/>
      <c r="P863" s="3"/>
    </row>
    <row r="864" spans="4:16" s="1" customFormat="1" ht="15">
      <c r="D864" s="23"/>
      <c r="P864" s="3"/>
    </row>
    <row r="865" spans="4:16" s="1" customFormat="1" ht="15">
      <c r="D865" s="23"/>
      <c r="P865" s="3"/>
    </row>
    <row r="866" spans="4:16" s="1" customFormat="1" ht="15">
      <c r="D866" s="23"/>
      <c r="P866" s="3"/>
    </row>
    <row r="867" spans="4:16" s="1" customFormat="1" ht="15">
      <c r="D867" s="23"/>
      <c r="P867" s="3"/>
    </row>
    <row r="868" spans="4:16" s="1" customFormat="1" ht="15">
      <c r="D868" s="23"/>
      <c r="P868" s="3"/>
    </row>
    <row r="869" spans="4:16" s="1" customFormat="1" ht="15">
      <c r="D869" s="23"/>
      <c r="P869" s="3"/>
    </row>
    <row r="870" spans="4:16" s="1" customFormat="1" ht="15">
      <c r="D870" s="23"/>
      <c r="P870" s="3"/>
    </row>
    <row r="871" spans="4:16" s="1" customFormat="1" ht="15">
      <c r="D871" s="23"/>
      <c r="P871" s="3"/>
    </row>
    <row r="872" spans="4:16" s="1" customFormat="1" ht="15">
      <c r="D872" s="23"/>
      <c r="P872" s="3"/>
    </row>
    <row r="873" spans="4:16" s="1" customFormat="1" ht="15">
      <c r="D873" s="23"/>
      <c r="P873" s="3"/>
    </row>
    <row r="874" spans="4:16" s="1" customFormat="1" ht="15">
      <c r="D874" s="23"/>
      <c r="P874" s="3"/>
    </row>
    <row r="875" spans="4:16" s="1" customFormat="1" ht="15">
      <c r="D875" s="23"/>
      <c r="P875" s="3"/>
    </row>
    <row r="876" spans="4:16" s="1" customFormat="1" ht="15">
      <c r="D876" s="23"/>
      <c r="P876" s="3"/>
    </row>
    <row r="877" spans="4:16" s="1" customFormat="1" ht="15">
      <c r="D877" s="23"/>
      <c r="P877" s="3"/>
    </row>
    <row r="878" spans="4:16" s="1" customFormat="1" ht="15">
      <c r="D878" s="23"/>
      <c r="P878" s="3"/>
    </row>
    <row r="879" spans="4:16" s="1" customFormat="1" ht="15">
      <c r="D879" s="23"/>
      <c r="P879" s="3"/>
    </row>
    <row r="880" spans="4:16" s="1" customFormat="1" ht="15">
      <c r="D880" s="23"/>
      <c r="P880" s="3"/>
    </row>
    <row r="881" spans="4:16" s="1" customFormat="1" ht="15">
      <c r="D881" s="23"/>
      <c r="P881" s="3"/>
    </row>
    <row r="882" spans="4:16" s="1" customFormat="1" ht="15">
      <c r="D882" s="23"/>
      <c r="P882" s="3"/>
    </row>
    <row r="883" spans="4:16" s="1" customFormat="1" ht="15">
      <c r="D883" s="23"/>
      <c r="P883" s="3"/>
    </row>
    <row r="884" spans="4:16" s="1" customFormat="1" ht="15">
      <c r="D884" s="23"/>
      <c r="P884" s="3"/>
    </row>
    <row r="885" spans="4:16" s="1" customFormat="1" ht="15">
      <c r="D885" s="23"/>
      <c r="P885" s="3"/>
    </row>
    <row r="886" spans="4:16" s="1" customFormat="1" ht="15">
      <c r="D886" s="23"/>
      <c r="P886" s="3"/>
    </row>
    <row r="887" spans="4:16" s="1" customFormat="1" ht="15">
      <c r="D887" s="23"/>
      <c r="P887" s="3"/>
    </row>
    <row r="888" spans="4:16" s="1" customFormat="1" ht="15">
      <c r="D888" s="23"/>
      <c r="P888" s="3"/>
    </row>
    <row r="889" spans="4:16" s="1" customFormat="1" ht="15">
      <c r="D889" s="23"/>
      <c r="P889" s="3"/>
    </row>
    <row r="890" spans="4:16" s="1" customFormat="1" ht="15">
      <c r="D890" s="23"/>
      <c r="P890" s="3"/>
    </row>
    <row r="891" spans="4:16" s="1" customFormat="1" ht="15">
      <c r="D891" s="23"/>
      <c r="P891" s="3"/>
    </row>
    <row r="892" spans="4:16" s="1" customFormat="1" ht="15">
      <c r="D892" s="23"/>
      <c r="P892" s="3"/>
    </row>
    <row r="893" spans="4:16" s="1" customFormat="1" ht="15">
      <c r="D893" s="23"/>
      <c r="P893" s="3"/>
    </row>
    <row r="894" spans="4:16" s="1" customFormat="1" ht="15">
      <c r="D894" s="23"/>
      <c r="P894" s="3"/>
    </row>
    <row r="895" spans="4:16" s="1" customFormat="1" ht="15">
      <c r="D895" s="23"/>
      <c r="P895" s="3"/>
    </row>
    <row r="896" spans="4:16" s="1" customFormat="1" ht="15">
      <c r="D896" s="23"/>
      <c r="P896" s="3"/>
    </row>
    <row r="897" spans="4:16" s="1" customFormat="1" ht="15">
      <c r="D897" s="23"/>
      <c r="P897" s="3"/>
    </row>
    <row r="898" spans="4:16" s="1" customFormat="1" ht="15">
      <c r="D898" s="23"/>
      <c r="P898" s="3"/>
    </row>
    <row r="899" spans="4:16" s="1" customFormat="1" ht="15">
      <c r="D899" s="23"/>
      <c r="P899" s="3"/>
    </row>
    <row r="900" spans="4:16" s="1" customFormat="1" ht="15">
      <c r="D900" s="23"/>
      <c r="P900" s="3"/>
    </row>
    <row r="901" spans="4:16" s="1" customFormat="1" ht="15">
      <c r="D901" s="23"/>
      <c r="P901" s="3"/>
    </row>
    <row r="902" spans="4:16" s="1" customFormat="1" ht="15">
      <c r="D902" s="23"/>
      <c r="P902" s="3"/>
    </row>
    <row r="903" spans="4:16" s="1" customFormat="1" ht="15">
      <c r="D903" s="23"/>
      <c r="P903" s="3"/>
    </row>
    <row r="904" spans="4:16" s="1" customFormat="1" ht="15">
      <c r="D904" s="23"/>
      <c r="P904" s="3"/>
    </row>
    <row r="905" spans="4:16" s="1" customFormat="1" ht="15">
      <c r="D905" s="23"/>
      <c r="P905" s="3"/>
    </row>
    <row r="906" spans="4:16" s="1" customFormat="1" ht="15">
      <c r="D906" s="23"/>
      <c r="P906" s="3"/>
    </row>
    <row r="907" spans="4:16" s="1" customFormat="1" ht="15">
      <c r="D907" s="23"/>
      <c r="P907" s="3"/>
    </row>
    <row r="908" spans="4:16" s="1" customFormat="1" ht="15">
      <c r="D908" s="23"/>
      <c r="P908" s="3"/>
    </row>
    <row r="909" spans="4:16" s="1" customFormat="1" ht="15">
      <c r="D909" s="23"/>
      <c r="P909" s="3"/>
    </row>
    <row r="910" spans="4:16" s="1" customFormat="1" ht="15">
      <c r="D910" s="23"/>
      <c r="P910" s="3"/>
    </row>
    <row r="911" spans="4:16" s="1" customFormat="1" ht="15">
      <c r="D911" s="23"/>
      <c r="P911" s="3"/>
    </row>
    <row r="912" spans="4:16" s="1" customFormat="1" ht="15">
      <c r="D912" s="23"/>
      <c r="P912" s="3"/>
    </row>
    <row r="913" spans="4:16" s="1" customFormat="1" ht="15">
      <c r="D913" s="23"/>
      <c r="P913" s="3"/>
    </row>
    <row r="914" spans="4:16" s="1" customFormat="1" ht="15">
      <c r="D914" s="23"/>
      <c r="P914" s="3"/>
    </row>
    <row r="915" spans="4:16" s="1" customFormat="1" ht="15">
      <c r="D915" s="23"/>
      <c r="P915" s="3"/>
    </row>
    <row r="916" spans="4:16" s="1" customFormat="1" ht="15">
      <c r="D916" s="23"/>
      <c r="P916" s="3"/>
    </row>
    <row r="917" spans="4:16" s="1" customFormat="1" ht="15">
      <c r="D917" s="23"/>
      <c r="P917" s="3"/>
    </row>
    <row r="918" spans="4:16" s="1" customFormat="1" ht="15">
      <c r="D918" s="23"/>
      <c r="P918" s="3"/>
    </row>
    <row r="919" spans="4:16" s="1" customFormat="1" ht="15">
      <c r="D919" s="23"/>
      <c r="P919" s="3"/>
    </row>
    <row r="920" spans="4:16" s="1" customFormat="1" ht="15">
      <c r="D920" s="23"/>
      <c r="P920" s="3"/>
    </row>
    <row r="921" spans="4:16" s="1" customFormat="1" ht="15">
      <c r="D921" s="23"/>
      <c r="P921" s="3"/>
    </row>
    <row r="922" spans="4:16" s="1" customFormat="1" ht="15">
      <c r="D922" s="23"/>
      <c r="P922" s="3"/>
    </row>
    <row r="923" spans="4:16" s="1" customFormat="1" ht="15">
      <c r="D923" s="23"/>
      <c r="P923" s="3"/>
    </row>
    <row r="924" spans="4:16" s="1" customFormat="1" ht="15">
      <c r="D924" s="23"/>
      <c r="P924" s="3"/>
    </row>
    <row r="925" spans="4:16" s="1" customFormat="1" ht="15">
      <c r="D925" s="23"/>
      <c r="P925" s="3"/>
    </row>
    <row r="926" spans="4:16" s="1" customFormat="1" ht="15">
      <c r="D926" s="23"/>
      <c r="P926" s="3"/>
    </row>
    <row r="927" spans="4:16" s="1" customFormat="1" ht="15">
      <c r="D927" s="23"/>
      <c r="P927" s="3"/>
    </row>
    <row r="928" spans="4:16" s="1" customFormat="1" ht="15">
      <c r="D928" s="23"/>
      <c r="P928" s="3"/>
    </row>
    <row r="929" spans="4:16" s="1" customFormat="1" ht="15">
      <c r="D929" s="23"/>
      <c r="P929" s="3"/>
    </row>
    <row r="930" spans="4:16" s="1" customFormat="1" ht="15">
      <c r="D930" s="23"/>
      <c r="P930" s="3"/>
    </row>
    <row r="931" spans="4:16" s="1" customFormat="1" ht="15">
      <c r="D931" s="23"/>
      <c r="P931" s="3"/>
    </row>
    <row r="932" spans="4:16" s="1" customFormat="1" ht="15">
      <c r="D932" s="23"/>
      <c r="P932" s="3"/>
    </row>
    <row r="933" spans="4:16" s="1" customFormat="1" ht="15">
      <c r="D933" s="23"/>
      <c r="P933" s="3"/>
    </row>
    <row r="934" spans="4:16" s="1" customFormat="1" ht="15">
      <c r="D934" s="23"/>
      <c r="P934" s="3"/>
    </row>
    <row r="935" spans="4:16" s="1" customFormat="1" ht="15">
      <c r="D935" s="23"/>
      <c r="P935" s="3"/>
    </row>
    <row r="936" spans="4:16" s="1" customFormat="1" ht="15">
      <c r="D936" s="23"/>
      <c r="P936" s="3"/>
    </row>
    <row r="937" spans="4:16" s="1" customFormat="1" ht="15">
      <c r="D937" s="23"/>
      <c r="P937" s="3"/>
    </row>
    <row r="938" spans="4:16" s="1" customFormat="1" ht="15">
      <c r="D938" s="23"/>
      <c r="P938" s="3"/>
    </row>
    <row r="939" spans="4:16" s="1" customFormat="1" ht="15">
      <c r="D939" s="23"/>
      <c r="P939" s="3"/>
    </row>
    <row r="940" spans="4:16" s="1" customFormat="1" ht="15">
      <c r="D940" s="23"/>
      <c r="P940" s="3"/>
    </row>
    <row r="941" spans="4:16" s="1" customFormat="1" ht="15">
      <c r="D941" s="23"/>
      <c r="P941" s="3"/>
    </row>
    <row r="942" spans="4:16" s="1" customFormat="1" ht="15">
      <c r="D942" s="23"/>
      <c r="P942" s="3"/>
    </row>
    <row r="943" spans="4:16" s="1" customFormat="1" ht="15">
      <c r="D943" s="23"/>
      <c r="P943" s="3"/>
    </row>
    <row r="944" spans="4:16" s="1" customFormat="1" ht="15">
      <c r="D944" s="23"/>
      <c r="P944" s="3"/>
    </row>
    <row r="945" spans="4:16" s="1" customFormat="1" ht="15">
      <c r="D945" s="23"/>
      <c r="P945" s="3"/>
    </row>
    <row r="946" spans="4:16" s="1" customFormat="1" ht="15">
      <c r="D946" s="23"/>
      <c r="P946" s="3"/>
    </row>
    <row r="947" spans="4:16" s="1" customFormat="1" ht="15">
      <c r="D947" s="23"/>
      <c r="P947" s="3"/>
    </row>
    <row r="948" spans="4:16" s="1" customFormat="1" ht="15">
      <c r="D948" s="23"/>
      <c r="P948" s="3"/>
    </row>
    <row r="949" spans="4:16" s="1" customFormat="1" ht="15">
      <c r="D949" s="23"/>
      <c r="P949" s="3"/>
    </row>
    <row r="950" spans="4:16" s="1" customFormat="1" ht="15">
      <c r="D950" s="23"/>
      <c r="P950" s="3"/>
    </row>
    <row r="951" spans="4:16" s="1" customFormat="1" ht="15">
      <c r="D951" s="23"/>
      <c r="P951" s="3"/>
    </row>
    <row r="952" spans="4:16" s="1" customFormat="1" ht="15">
      <c r="D952" s="23"/>
      <c r="P952" s="3"/>
    </row>
    <row r="953" spans="4:16" s="1" customFormat="1" ht="15">
      <c r="D953" s="23"/>
      <c r="P953" s="3"/>
    </row>
    <row r="954" spans="4:16" s="1" customFormat="1" ht="15">
      <c r="D954" s="23"/>
      <c r="P954" s="3"/>
    </row>
    <row r="955" spans="4:16" s="1" customFormat="1" ht="15">
      <c r="D955" s="23"/>
      <c r="P955" s="3"/>
    </row>
    <row r="956" spans="4:16" s="1" customFormat="1" ht="15">
      <c r="D956" s="23"/>
      <c r="P956" s="3"/>
    </row>
    <row r="957" spans="4:16" s="1" customFormat="1" ht="15">
      <c r="D957" s="23"/>
      <c r="P957" s="3"/>
    </row>
    <row r="958" spans="4:16" s="1" customFormat="1" ht="15">
      <c r="D958" s="23"/>
      <c r="P958" s="3"/>
    </row>
    <row r="959" spans="4:16" s="1" customFormat="1" ht="15">
      <c r="D959" s="23"/>
      <c r="P959" s="3"/>
    </row>
    <row r="960" spans="4:16" s="1" customFormat="1" ht="15">
      <c r="D960" s="23"/>
      <c r="P960" s="3"/>
    </row>
    <row r="961" spans="4:16" s="1" customFormat="1" ht="15">
      <c r="D961" s="23"/>
      <c r="P961" s="3"/>
    </row>
    <row r="962" spans="4:16" s="1" customFormat="1" ht="15">
      <c r="D962" s="23"/>
      <c r="P962" s="3"/>
    </row>
    <row r="963" spans="4:16" s="1" customFormat="1" ht="15">
      <c r="D963" s="23"/>
      <c r="P963" s="3"/>
    </row>
    <row r="964" spans="4:16" s="1" customFormat="1" ht="15">
      <c r="D964" s="23"/>
      <c r="P964" s="3"/>
    </row>
    <row r="965" spans="4:16" s="1" customFormat="1" ht="15">
      <c r="D965" s="23"/>
      <c r="P965" s="3"/>
    </row>
    <row r="966" spans="4:16" s="1" customFormat="1" ht="15">
      <c r="D966" s="23"/>
      <c r="P966" s="3"/>
    </row>
    <row r="967" spans="4:16" s="1" customFormat="1" ht="15">
      <c r="D967" s="23"/>
      <c r="P967" s="3"/>
    </row>
    <row r="968" spans="4:16" s="1" customFormat="1" ht="15">
      <c r="D968" s="23"/>
      <c r="P968" s="3"/>
    </row>
    <row r="969" spans="4:16" s="1" customFormat="1" ht="15">
      <c r="D969" s="23"/>
      <c r="P969" s="3"/>
    </row>
    <row r="970" spans="4:16" s="1" customFormat="1" ht="15">
      <c r="D970" s="23"/>
      <c r="P970" s="3"/>
    </row>
    <row r="971" spans="4:16" s="1" customFormat="1" ht="15">
      <c r="D971" s="23"/>
      <c r="P971" s="3"/>
    </row>
    <row r="972" spans="4:16" s="1" customFormat="1" ht="15">
      <c r="D972" s="23"/>
      <c r="P972" s="3"/>
    </row>
    <row r="973" spans="4:16" s="1" customFormat="1" ht="15">
      <c r="D973" s="23"/>
      <c r="P973" s="3"/>
    </row>
    <row r="974" spans="4:16" s="1" customFormat="1" ht="15">
      <c r="D974" s="23"/>
      <c r="P974" s="3"/>
    </row>
    <row r="975" spans="4:16" s="1" customFormat="1" ht="15">
      <c r="D975" s="23"/>
      <c r="P975" s="3"/>
    </row>
    <row r="976" spans="4:16" s="1" customFormat="1" ht="15">
      <c r="D976" s="23"/>
      <c r="P976" s="3"/>
    </row>
    <row r="977" spans="4:16" s="1" customFormat="1" ht="15">
      <c r="D977" s="23"/>
      <c r="P977" s="3"/>
    </row>
    <row r="978" spans="4:16" s="1" customFormat="1" ht="15">
      <c r="D978" s="23"/>
      <c r="P978" s="3"/>
    </row>
    <row r="979" spans="4:16" s="1" customFormat="1" ht="15">
      <c r="D979" s="23"/>
      <c r="P979" s="3"/>
    </row>
    <row r="980" spans="4:16" s="1" customFormat="1" ht="15">
      <c r="D980" s="23"/>
      <c r="P980" s="3"/>
    </row>
    <row r="981" spans="4:16" s="1" customFormat="1" ht="15">
      <c r="D981" s="23"/>
      <c r="P981" s="3"/>
    </row>
    <row r="982" spans="4:16" s="1" customFormat="1" ht="15">
      <c r="D982" s="23"/>
      <c r="P982" s="3"/>
    </row>
    <row r="983" spans="4:16" s="1" customFormat="1" ht="15">
      <c r="D983" s="23"/>
      <c r="P983" s="3"/>
    </row>
    <row r="984" spans="4:16" s="1" customFormat="1" ht="15">
      <c r="D984" s="23"/>
      <c r="P984" s="3"/>
    </row>
    <row r="985" spans="4:16" s="1" customFormat="1" ht="15">
      <c r="D985" s="23"/>
      <c r="P985" s="3"/>
    </row>
    <row r="986" spans="4:16" s="1" customFormat="1" ht="15">
      <c r="D986" s="23"/>
      <c r="P986" s="3"/>
    </row>
    <row r="987" spans="4:16" s="1" customFormat="1" ht="15">
      <c r="D987" s="23"/>
      <c r="P987" s="3"/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="77" zoomScaleNormal="77" zoomScalePageLayoutView="85" workbookViewId="0" topLeftCell="A1">
      <selection activeCell="I22" sqref="I22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6.125" style="1" customWidth="1"/>
    <col min="4" max="4" width="12.375" style="23" customWidth="1"/>
    <col min="5" max="5" width="12.75390625" style="1" customWidth="1"/>
    <col min="6" max="6" width="44.1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1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SUM(M11:M12)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125</v>
      </c>
      <c r="D10" s="41" t="s">
        <v>59</v>
      </c>
      <c r="E10" s="14"/>
      <c r="F10" s="5" t="str">
        <f>"Nazwa handlowa /
"&amp;C10&amp;""</f>
        <v>Nazwa handlowa /
Wielkość opakowania</v>
      </c>
      <c r="G10" s="5" t="s">
        <v>114</v>
      </c>
      <c r="H10" s="5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71</v>
      </c>
      <c r="C11" s="36" t="s">
        <v>72</v>
      </c>
      <c r="D11" s="42">
        <v>480</v>
      </c>
      <c r="E11" s="14" t="s">
        <v>64</v>
      </c>
      <c r="F11" s="55" t="s">
        <v>126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71</v>
      </c>
      <c r="C12" s="36" t="s">
        <v>73</v>
      </c>
      <c r="D12" s="42">
        <v>480</v>
      </c>
      <c r="E12" s="14" t="s">
        <v>64</v>
      </c>
      <c r="F12" s="55" t="s">
        <v>126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4" ht="15">
      <c r="B14" s="36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="77" zoomScaleNormal="77" zoomScalePageLayoutView="85" workbookViewId="0" topLeftCell="A4">
      <selection activeCell="I10" sqref="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2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SUM(M11:M12)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" t="s">
        <v>69</v>
      </c>
      <c r="D10" s="41" t="s">
        <v>59</v>
      </c>
      <c r="E10" s="14"/>
      <c r="F10" s="5" t="str">
        <f>"Nazwa handlowa /
"&amp;C10&amp;""</f>
        <v>Nazwa handlowa /
Wymiary</v>
      </c>
      <c r="G10" s="5" t="s">
        <v>114</v>
      </c>
      <c r="H10" s="5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75</v>
      </c>
      <c r="C11" s="36" t="s">
        <v>76</v>
      </c>
      <c r="D11" s="42">
        <v>2400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75</v>
      </c>
      <c r="C12" s="36" t="s">
        <v>77</v>
      </c>
      <c r="D12" s="42">
        <v>3600</v>
      </c>
      <c r="E12" s="14" t="s">
        <v>64</v>
      </c>
      <c r="F12" s="15" t="s">
        <v>127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4" ht="15">
      <c r="B14" s="1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="77" zoomScaleNormal="77" zoomScalePageLayoutView="80" workbookViewId="0" topLeftCell="A1">
      <selection activeCell="I10" sqref="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3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SUM(M11:M12)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" t="s">
        <v>69</v>
      </c>
      <c r="D10" s="41" t="s">
        <v>59</v>
      </c>
      <c r="E10" s="14"/>
      <c r="F10" s="5" t="str">
        <f>"Nazwa handlowa /
"&amp;C10&amp;""</f>
        <v>Nazwa handlowa /
Wymiary</v>
      </c>
      <c r="G10" s="5" t="s">
        <v>114</v>
      </c>
      <c r="H10" s="5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78</v>
      </c>
      <c r="C11" s="36" t="s">
        <v>76</v>
      </c>
      <c r="D11" s="42">
        <v>400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78</v>
      </c>
      <c r="C12" s="36" t="s">
        <v>79</v>
      </c>
      <c r="D12" s="42">
        <v>250</v>
      </c>
      <c r="E12" s="14" t="s">
        <v>64</v>
      </c>
      <c r="F12" s="15" t="s">
        <v>127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4" ht="15">
      <c r="B14" s="1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5"/>
  <sheetViews>
    <sheetView showGridLines="0" zoomScale="77" zoomScaleNormal="77" zoomScalePageLayoutView="80" workbookViewId="0" topLeftCell="A4">
      <selection activeCell="B10" sqref="B10: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4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SUM(M11:M13)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69</v>
      </c>
      <c r="D10" s="56" t="s">
        <v>59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80</v>
      </c>
      <c r="C11" s="36" t="s">
        <v>81</v>
      </c>
      <c r="D11" s="42">
        <v>3600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80</v>
      </c>
      <c r="C12" s="36" t="s">
        <v>82</v>
      </c>
      <c r="D12" s="42">
        <v>2500</v>
      </c>
      <c r="E12" s="14" t="s">
        <v>64</v>
      </c>
      <c r="F12" s="15" t="s">
        <v>127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3" spans="1:13" ht="45">
      <c r="A13" s="21" t="s">
        <v>3</v>
      </c>
      <c r="B13" s="36" t="s">
        <v>80</v>
      </c>
      <c r="C13" s="36" t="s">
        <v>83</v>
      </c>
      <c r="D13" s="42">
        <v>600</v>
      </c>
      <c r="E13" s="14" t="s">
        <v>64</v>
      </c>
      <c r="F13" s="15" t="s">
        <v>127</v>
      </c>
      <c r="G13" s="15"/>
      <c r="H13" s="15"/>
      <c r="I13" s="16"/>
      <c r="J13" s="15"/>
      <c r="K13" s="15" t="str">
        <f>IF(J13=0,"0,00",IF(J13&gt;0,ROUND(D13/J13,2)))</f>
        <v>0,00</v>
      </c>
      <c r="L13" s="15"/>
      <c r="M13" s="17">
        <f>ROUND(K13*ROUND(L13,2),2)</f>
        <v>0</v>
      </c>
    </row>
    <row r="15" ht="15">
      <c r="B15" s="1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1"/>
  <sheetViews>
    <sheetView showGridLines="0" zoomScale="77" zoomScaleNormal="77" zoomScalePageLayoutView="85" workbookViewId="0" topLeftCell="A1">
      <selection activeCell="E17" sqref="E17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5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SUM(M11:M11)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69</v>
      </c>
      <c r="D10" s="56" t="s">
        <v>59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84</v>
      </c>
      <c r="C11" s="36" t="s">
        <v>85</v>
      </c>
      <c r="D11" s="42">
        <v>250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1"/>
  <sheetViews>
    <sheetView showGridLines="0" zoomScale="77" zoomScaleNormal="77" zoomScalePageLayoutView="85" workbookViewId="0" topLeftCell="A1">
      <selection activeCell="I10" sqref="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6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SUM(M11:M11)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" t="s">
        <v>69</v>
      </c>
      <c r="D10" s="41" t="s">
        <v>61</v>
      </c>
      <c r="E10" s="14"/>
      <c r="F10" s="5" t="str">
        <f>"Nazwa handlowa /
"&amp;C10&amp;""</f>
        <v>Nazwa handlowa /
Wymiary</v>
      </c>
      <c r="G10" s="5" t="s">
        <v>114</v>
      </c>
      <c r="H10" s="5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30">
      <c r="A11" s="21" t="s">
        <v>1</v>
      </c>
      <c r="B11" s="36" t="s">
        <v>86</v>
      </c>
      <c r="C11" s="36" t="s">
        <v>87</v>
      </c>
      <c r="D11" s="42">
        <v>1800</v>
      </c>
      <c r="E11" s="14" t="s">
        <v>64</v>
      </c>
      <c r="F11" s="15" t="s">
        <v>70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="77" zoomScaleNormal="77" zoomScalePageLayoutView="85" workbookViewId="0" topLeftCell="A1">
      <selection activeCell="B10" sqref="B10: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7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SUM(M11:M12)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69</v>
      </c>
      <c r="D10" s="56" t="s">
        <v>59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115</v>
      </c>
      <c r="C11" s="36" t="s">
        <v>89</v>
      </c>
      <c r="D11" s="42">
        <v>2550</v>
      </c>
      <c r="E11" s="14" t="s">
        <v>64</v>
      </c>
      <c r="F11" s="15" t="s">
        <v>70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88</v>
      </c>
      <c r="C12" s="36" t="s">
        <v>90</v>
      </c>
      <c r="D12" s="42">
        <v>2500</v>
      </c>
      <c r="E12" s="14" t="s">
        <v>64</v>
      </c>
      <c r="F12" s="15" t="s">
        <v>70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4" ht="15">
      <c r="B14" s="1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="77" zoomScaleNormal="77" zoomScalePageLayoutView="80" workbookViewId="0" topLeftCell="A1">
      <selection activeCell="I10" sqref="B10:I10"/>
    </sheetView>
  </sheetViews>
  <sheetFormatPr defaultColWidth="9.00390625" defaultRowHeight="12.75"/>
  <cols>
    <col min="1" max="1" width="5.375" style="1" customWidth="1"/>
    <col min="2" max="2" width="61.25390625" style="1" customWidth="1"/>
    <col min="3" max="3" width="19.125" style="1" customWidth="1"/>
    <col min="4" max="4" width="12.375" style="23" customWidth="1"/>
    <col min="5" max="5" width="12.75390625" style="1" customWidth="1"/>
    <col min="6" max="6" width="38.75390625" style="1" customWidth="1"/>
    <col min="7" max="7" width="26.875" style="1" customWidth="1"/>
    <col min="8" max="8" width="26.625" style="1" customWidth="1"/>
    <col min="9" max="9" width="25.125" style="1" customWidth="1"/>
    <col min="10" max="10" width="15.75390625" style="1" customWidth="1"/>
    <col min="11" max="11" width="16.00390625" style="1" customWidth="1"/>
    <col min="12" max="12" width="16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DFP.271.117.2020.AB</v>
      </c>
      <c r="M1" s="37" t="s">
        <v>58</v>
      </c>
      <c r="R1" s="2"/>
      <c r="S1" s="2"/>
    </row>
    <row r="2" spans="6:8" ht="15">
      <c r="F2" s="78"/>
      <c r="G2" s="78"/>
      <c r="H2" s="78"/>
    </row>
    <row r="3" ht="15">
      <c r="M3" s="37" t="s">
        <v>60</v>
      </c>
    </row>
    <row r="4" spans="2:16" ht="15">
      <c r="B4" s="4" t="s">
        <v>13</v>
      </c>
      <c r="C4" s="5">
        <v>8</v>
      </c>
      <c r="D4" s="19"/>
      <c r="E4" s="9"/>
      <c r="F4" s="8" t="s">
        <v>16</v>
      </c>
      <c r="G4" s="9"/>
      <c r="H4" s="6"/>
      <c r="I4" s="9"/>
      <c r="J4" s="9"/>
      <c r="K4" s="9"/>
      <c r="L4" s="9"/>
      <c r="M4" s="9"/>
      <c r="P4" s="1"/>
    </row>
    <row r="5" spans="2:16" ht="15">
      <c r="B5" s="4"/>
      <c r="C5" s="6"/>
      <c r="D5" s="19"/>
      <c r="E5" s="9"/>
      <c r="F5" s="8"/>
      <c r="G5" s="9"/>
      <c r="H5" s="6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7"/>
      <c r="E6" s="9"/>
      <c r="F6" s="11" t="s">
        <v>0</v>
      </c>
      <c r="G6" s="87">
        <f>SUM(M11:M12)</f>
        <v>0</v>
      </c>
      <c r="H6" s="88"/>
      <c r="P6" s="1"/>
    </row>
    <row r="7" spans="1:16" ht="15">
      <c r="A7" s="4"/>
      <c r="C7" s="9"/>
      <c r="D7" s="7"/>
      <c r="E7" s="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39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D9" s="40"/>
      <c r="P9" s="1"/>
    </row>
    <row r="10" spans="1:13" s="4" customFormat="1" ht="74.25" customHeight="1">
      <c r="A10" s="5" t="s">
        <v>43</v>
      </c>
      <c r="B10" s="54" t="s">
        <v>130</v>
      </c>
      <c r="C10" s="54" t="s">
        <v>69</v>
      </c>
      <c r="D10" s="56" t="s">
        <v>59</v>
      </c>
      <c r="E10" s="57"/>
      <c r="F10" s="54" t="str">
        <f>"Nazwa handlowa /
"&amp;C10&amp;""</f>
        <v>Nazwa handlowa /
Wymiary</v>
      </c>
      <c r="G10" s="54" t="s">
        <v>114</v>
      </c>
      <c r="H10" s="54" t="str">
        <f>B10</f>
        <v>Postać / Skład</v>
      </c>
      <c r="I10" s="54" t="s">
        <v>122</v>
      </c>
      <c r="J10" s="5" t="s">
        <v>35</v>
      </c>
      <c r="K10" s="5" t="s">
        <v>36</v>
      </c>
      <c r="L10" s="5" t="s">
        <v>37</v>
      </c>
      <c r="M10" s="5" t="s">
        <v>14</v>
      </c>
    </row>
    <row r="11" spans="1:13" ht="45">
      <c r="A11" s="21" t="s">
        <v>1</v>
      </c>
      <c r="B11" s="36" t="s">
        <v>116</v>
      </c>
      <c r="C11" s="36" t="s">
        <v>89</v>
      </c>
      <c r="D11" s="42">
        <v>8700</v>
      </c>
      <c r="E11" s="14" t="s">
        <v>64</v>
      </c>
      <c r="F11" s="15" t="s">
        <v>127</v>
      </c>
      <c r="G11" s="15"/>
      <c r="H11" s="15"/>
      <c r="I11" s="16"/>
      <c r="J11" s="15"/>
      <c r="K11" s="15" t="str">
        <f>IF(J11=0,"0,00",IF(J11&gt;0,ROUND(D11/J11,2)))</f>
        <v>0,00</v>
      </c>
      <c r="L11" s="15"/>
      <c r="M11" s="17">
        <f>ROUND(K11*ROUND(L11,2),2)</f>
        <v>0</v>
      </c>
    </row>
    <row r="12" spans="1:13" ht="45">
      <c r="A12" s="21" t="s">
        <v>2</v>
      </c>
      <c r="B12" s="36" t="s">
        <v>116</v>
      </c>
      <c r="C12" s="36" t="s">
        <v>90</v>
      </c>
      <c r="D12" s="42">
        <v>5000</v>
      </c>
      <c r="E12" s="14" t="s">
        <v>64</v>
      </c>
      <c r="F12" s="15" t="s">
        <v>127</v>
      </c>
      <c r="G12" s="15"/>
      <c r="H12" s="15"/>
      <c r="I12" s="16"/>
      <c r="J12" s="15"/>
      <c r="K12" s="15" t="str">
        <f>IF(J12=0,"0,00",IF(J12&gt;0,ROUND(D12/J12,2)))</f>
        <v>0,00</v>
      </c>
      <c r="L12" s="15"/>
      <c r="M12" s="17">
        <f>ROUND(K12*ROUND(L12,2),2)</f>
        <v>0</v>
      </c>
    </row>
    <row r="14" ht="15">
      <c r="B14" s="1" t="s">
        <v>74</v>
      </c>
    </row>
  </sheetData>
  <sheetProtection/>
  <mergeCells count="2"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2020-09-11T08:21:30Z</dcterms:modified>
  <cp:category/>
  <cp:version/>
  <cp:contentType/>
  <cp:contentStatus/>
</cp:coreProperties>
</file>