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8085" tabRatio="818" firstSheet="19" activeTab="3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  <sheet name="część (67)" sheetId="68" r:id="rId68"/>
    <sheet name="część (68)" sheetId="69" r:id="rId69"/>
    <sheet name="część (69)" sheetId="70" r:id="rId70"/>
    <sheet name="część (70)" sheetId="71" r:id="rId71"/>
    <sheet name="część (71)" sheetId="72" r:id="rId72"/>
    <sheet name="część (72)" sheetId="73" r:id="rId73"/>
    <sheet name="część (73)" sheetId="74" r:id="rId74"/>
    <sheet name="część (74)" sheetId="75" r:id="rId75"/>
  </sheets>
  <definedNames/>
  <calcPr fullCalcOnLoad="1"/>
</workbook>
</file>

<file path=xl/sharedStrings.xml><?xml version="1.0" encoding="utf-8"?>
<sst xmlns="http://schemas.openxmlformats.org/spreadsheetml/2006/main" count="2961" uniqueCount="828">
  <si>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</si>
  <si>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</si>
  <si>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</si>
  <si>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</si>
  <si>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</si>
  <si>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</si>
  <si>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</si>
  <si>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</si>
  <si>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</si>
  <si>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</si>
  <si>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</si>
  <si>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</si>
  <si>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</si>
  <si>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</si>
  <si>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</si>
  <si>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</si>
  <si>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</si>
  <si>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</si>
  <si>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</si>
  <si>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</si>
  <si>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</si>
  <si>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</si>
  <si>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</si>
  <si>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</si>
  <si>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</si>
  <si>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</si>
  <si>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</si>
  <si>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</si>
  <si>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</si>
  <si>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</si>
  <si>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</si>
  <si>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</si>
  <si>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</si>
  <si>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</si>
  <si>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</si>
  <si>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</si>
  <si>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</si>
  <si>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</si>
  <si>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</si>
  <si>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</si>
  <si>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</si>
  <si>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</si>
  <si>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</si>
  <si>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</si>
  <si>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</si>
  <si>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</si>
  <si>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</si>
  <si>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</si>
  <si>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</si>
  <si>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</si>
  <si>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</si>
  <si>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</si>
  <si>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</si>
  <si>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</si>
  <si>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</si>
  <si>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</si>
  <si>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</si>
  <si>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</si>
  <si>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</si>
  <si>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</si>
  <si>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</si>
  <si>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</si>
  <si>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</si>
  <si>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</si>
  <si>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</si>
  <si>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</si>
  <si>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</si>
  <si>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</si>
  <si>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</si>
  <si>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</si>
  <si>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</si>
  <si>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</si>
  <si>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</si>
  <si>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</si>
  <si>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</si>
  <si>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</si>
  <si>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</si>
  <si>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</si>
  <si>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</si>
  <si>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</si>
  <si>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</si>
  <si>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</si>
  <si>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</si>
  <si>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</si>
  <si>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</si>
  <si>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</si>
  <si>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</si>
  <si>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</si>
  <si>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</si>
  <si>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</si>
  <si>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</si>
  <si>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13.</t>
  </si>
  <si>
    <t>14.</t>
  </si>
  <si>
    <t>15.</t>
  </si>
  <si>
    <t>16.</t>
  </si>
  <si>
    <t>17.</t>
  </si>
  <si>
    <t>18.</t>
  </si>
  <si>
    <t>19.</t>
  </si>
  <si>
    <t>20.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</si>
  <si>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</si>
  <si>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</si>
  <si>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</si>
  <si>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</si>
  <si>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</si>
  <si>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</si>
  <si>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</si>
  <si>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</si>
  <si>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</si>
  <si>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</si>
  <si>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</si>
  <si>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</si>
  <si>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</si>
  <si>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</si>
  <si>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</si>
  <si>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</si>
  <si>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</si>
  <si>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</si>
  <si>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</si>
  <si>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</si>
  <si>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</si>
  <si>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</si>
  <si>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</si>
  <si>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</si>
  <si>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Postać /Opakowanie</t>
  </si>
  <si>
    <t>Załącznik nr 1 do specyfikacji</t>
  </si>
  <si>
    <t>załącznik nr 1a do specyfikacji</t>
  </si>
  <si>
    <t>część 66</t>
  </si>
  <si>
    <t>część 67</t>
  </si>
  <si>
    <t>Podmiot Odpowiedzialny</t>
  </si>
  <si>
    <t>Kod EAN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</si>
  <si>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</si>
  <si>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</si>
  <si>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</si>
  <si>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</si>
  <si>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</si>
  <si>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</si>
  <si>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</si>
  <si>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</si>
  <si>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</si>
  <si>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</si>
  <si>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</si>
  <si>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</si>
  <si>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</si>
  <si>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</si>
  <si>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</si>
  <si>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</si>
  <si>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</si>
  <si>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</si>
  <si>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</si>
  <si>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</si>
  <si>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część 68</t>
  </si>
  <si>
    <t>część 69</t>
  </si>
  <si>
    <t>część 70</t>
  </si>
  <si>
    <t>część 71</t>
  </si>
  <si>
    <t>część 72</t>
  </si>
  <si>
    <t>załącznik nr ….. do umowy</t>
  </si>
  <si>
    <t>Postać/ Opakowanie</t>
  </si>
  <si>
    <t>100 mg</t>
  </si>
  <si>
    <t>500 mg</t>
  </si>
  <si>
    <t>Postać/Opakowanie</t>
  </si>
  <si>
    <t>1 g</t>
  </si>
  <si>
    <t>200 mg</t>
  </si>
  <si>
    <t>koncentrat do sporządzania roztworu do infuzji, fiol.</t>
  </si>
  <si>
    <t>roztwór do wstrzykiwań, fiol.</t>
  </si>
  <si>
    <t xml:space="preserve">Ilość </t>
  </si>
  <si>
    <t>1 mg</t>
  </si>
  <si>
    <t>4 mg</t>
  </si>
  <si>
    <t>1000 mg</t>
  </si>
  <si>
    <t>50 mg</t>
  </si>
  <si>
    <t>40 mg</t>
  </si>
  <si>
    <t>postać stała doustna</t>
  </si>
  <si>
    <t>krople do oczu, roztwór</t>
  </si>
  <si>
    <t>300 mg</t>
  </si>
  <si>
    <t xml:space="preserve">roztwór do wstrz. </t>
  </si>
  <si>
    <t>250 mg</t>
  </si>
  <si>
    <t>150 mg</t>
  </si>
  <si>
    <t>roztwór do wstrzykiwań</t>
  </si>
  <si>
    <t>stała postać doustna</t>
  </si>
  <si>
    <t>80 mg</t>
  </si>
  <si>
    <t>roztwór do wstrz.</t>
  </si>
  <si>
    <t>system transdermalny</t>
  </si>
  <si>
    <t>0,2 mg</t>
  </si>
  <si>
    <t>2 mg</t>
  </si>
  <si>
    <t>2,5 mg</t>
  </si>
  <si>
    <t>15 mg</t>
  </si>
  <si>
    <t>7,5 mg</t>
  </si>
  <si>
    <t>5 mg</t>
  </si>
  <si>
    <t>10 mg</t>
  </si>
  <si>
    <t>Metronidazolum</t>
  </si>
  <si>
    <t>25 mg</t>
  </si>
  <si>
    <t>roztwór do wlewu doż.</t>
  </si>
  <si>
    <t>Doxepinum</t>
  </si>
  <si>
    <t>Ibuprofen</t>
  </si>
  <si>
    <t>40.</t>
  </si>
  <si>
    <t>41.</t>
  </si>
  <si>
    <t>42.</t>
  </si>
  <si>
    <t>43.</t>
  </si>
  <si>
    <t>44.</t>
  </si>
  <si>
    <t>45.</t>
  </si>
  <si>
    <t>46.</t>
  </si>
  <si>
    <t>47.</t>
  </si>
  <si>
    <t>Lidocaini hydrochloridum</t>
  </si>
  <si>
    <t>20 mg</t>
  </si>
  <si>
    <t>10 mg/ml, 5 ml</t>
  </si>
  <si>
    <t>roztwór do wstrzykiwań, amp</t>
  </si>
  <si>
    <t>Gentamycinum</t>
  </si>
  <si>
    <t xml:space="preserve">gąbka </t>
  </si>
  <si>
    <t xml:space="preserve">czopki doodbytnicze </t>
  </si>
  <si>
    <t>30 mg</t>
  </si>
  <si>
    <t>60 mg</t>
  </si>
  <si>
    <t>3 mg</t>
  </si>
  <si>
    <t>Paracetamolum</t>
  </si>
  <si>
    <t>amp.</t>
  </si>
  <si>
    <t>amp</t>
  </si>
  <si>
    <t>** wymagany jeden podmiot odpowiedzialny</t>
  </si>
  <si>
    <t>* wymagany jeden podmiot odpowiedzialny</t>
  </si>
  <si>
    <t>Sulfamethoxazolum + Trimethoprimum</t>
  </si>
  <si>
    <t>tabletki dopochwowe</t>
  </si>
  <si>
    <t>koncentrat do sporządzania roztworu do infuzji</t>
  </si>
  <si>
    <t>Oxycodone*</t>
  </si>
  <si>
    <t>* wymagany jeden producent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</si>
  <si>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</si>
  <si>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</si>
  <si>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</si>
  <si>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</si>
  <si>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</si>
  <si>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</si>
  <si>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</si>
  <si>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</si>
  <si>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</si>
  <si>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</si>
  <si>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</si>
  <si>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</si>
  <si>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</si>
  <si>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</si>
  <si>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</si>
  <si>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</si>
  <si>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</si>
  <si>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</si>
  <si>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</si>
  <si>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</si>
  <si>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</si>
  <si>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</si>
  <si>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</si>
  <si>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</si>
  <si>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</si>
  <si>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</si>
  <si>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</si>
  <si>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</si>
  <si>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</si>
  <si>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</si>
  <si>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</si>
  <si>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</si>
  <si>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</si>
  <si>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</si>
  <si>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</si>
  <si>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liof. do przyg. roztw. do wstrz.;  fiolka</t>
  </si>
  <si>
    <t>liof. do przyg. roztw. do wstrz. ; fiolka</t>
  </si>
  <si>
    <t>*** Sprządzony roztwór musi mieć możliwość przechowywania przez 24 godziny - udokumentowane w CHPL</t>
  </si>
  <si>
    <t>3 kaps. (1 kaps. 125 mg + 2 kaps. 80 mg)</t>
  </si>
  <si>
    <t>3 kaps</t>
  </si>
  <si>
    <t>Postać / opakowanie</t>
  </si>
  <si>
    <t>30 000 j.m./0,6 ml</t>
  </si>
  <si>
    <t>Mycophenolate mofetil *</t>
  </si>
  <si>
    <t>proszek do sporz. koncentratu do przyg. roztw. do infuzji, fiol.</t>
  </si>
  <si>
    <t>kapsułki twarde</t>
  </si>
  <si>
    <t>tabletki</t>
  </si>
  <si>
    <t>1g/5 ml, 225 ml</t>
  </si>
  <si>
    <t>butelka, zawiesina</t>
  </si>
  <si>
    <t>1400 mg</t>
  </si>
  <si>
    <t>roztwór do wstrzykiwań podskórnych; fiol</t>
  </si>
  <si>
    <t>Do zakupu w dawkach 100, 500 mg</t>
  </si>
  <si>
    <t>Clindamycin</t>
  </si>
  <si>
    <t>Buprenorphinum*</t>
  </si>
  <si>
    <t>35 mcg/h</t>
  </si>
  <si>
    <t>52,5 mcg/h</t>
  </si>
  <si>
    <t>70 mcg/h</t>
  </si>
  <si>
    <t>Allopurinolum</t>
  </si>
  <si>
    <t>Nitrendipinum*</t>
  </si>
  <si>
    <t>Clarithromycinum*</t>
  </si>
  <si>
    <t>Azithromycinum</t>
  </si>
  <si>
    <t>Cefuroxime*</t>
  </si>
  <si>
    <t>750 mg</t>
  </si>
  <si>
    <t>proszek do przyg. roztw. do wstrz. doż. i zaw. do wstrz. dom.</t>
  </si>
  <si>
    <t>1,5 g</t>
  </si>
  <si>
    <t>proszek do przyg. roztw. do wstrz. doż. i wlewu doż.</t>
  </si>
  <si>
    <t xml:space="preserve"> 30% rozpuszczalnej insuliny aspart, 70% insuliny aspart krystalizowanej z protaminą *</t>
  </si>
  <si>
    <t>100 j./ml</t>
  </si>
  <si>
    <t>zawiesina do wstrzykiwań / wkład a 3 ml</t>
  </si>
  <si>
    <t>50% rozpuszczalnej insuliny aspart, 50% insuliny aspart krystalizowanej z protaminą *</t>
  </si>
  <si>
    <t>insulina ludzka, insulina dwufazowa; zawiera: 30% insuliny rozpuszczalnej, 70% insuliny izofanowej *</t>
  </si>
  <si>
    <t>insulina ludzka, insulina izofanowa, o przedłuzonym działaniu *</t>
  </si>
  <si>
    <t>insulina ludzka, insulina neutralna, krótkodziałająca *</t>
  </si>
  <si>
    <t>roztwór do wstrzykiwań / wkład a 3 ml</t>
  </si>
  <si>
    <t>Insulinum aspartum, krótkodziałająca *</t>
  </si>
  <si>
    <t>Insulinum detemirum, długodziałająca *</t>
  </si>
  <si>
    <t>roztwór do wstrzykiwań / wstrzykiwacz a 3 ml</t>
  </si>
  <si>
    <t>Tacrolismus * **</t>
  </si>
  <si>
    <t>0,5 mg</t>
  </si>
  <si>
    <t>kaps.</t>
  </si>
  <si>
    <t xml:space="preserve">Tacrolismus * </t>
  </si>
  <si>
    <t>** po otwarciu opakowania z folii aluminiowej okres ważności 1 rok</t>
  </si>
  <si>
    <t>Budesonidum</t>
  </si>
  <si>
    <t>200 mcg/dawkę inhalacyjną, 100 dawek</t>
  </si>
  <si>
    <t>proszek do inhalacji</t>
  </si>
  <si>
    <t>kapsułki o przedłużonym uwalnianiu, twarde</t>
  </si>
  <si>
    <t>Clotrimazol</t>
  </si>
  <si>
    <t>Glimepiridum*</t>
  </si>
  <si>
    <t xml:space="preserve">2 mg </t>
  </si>
  <si>
    <t xml:space="preserve">4 mg </t>
  </si>
  <si>
    <t>Goserelina</t>
  </si>
  <si>
    <t>10,8 mg</t>
  </si>
  <si>
    <t>implant podskórny, amp-strzyk</t>
  </si>
  <si>
    <t>Lacidipine*</t>
  </si>
  <si>
    <t>Lamotrigina</t>
  </si>
  <si>
    <t>Levodopum + Carbidopum</t>
  </si>
  <si>
    <t>100 mg + 25 mg</t>
  </si>
  <si>
    <t>400 mg + 80 mg</t>
  </si>
  <si>
    <t>Pancreatinum*</t>
  </si>
  <si>
    <t>10000 j.m.</t>
  </si>
  <si>
    <t>25000 j.m.</t>
  </si>
  <si>
    <t>* w przypadku tej samej substancji czynnej wymagany jeden podmiot odpowiedzialny</t>
  </si>
  <si>
    <t>Deferoxaminum</t>
  </si>
  <si>
    <t xml:space="preserve">proszek do sporz.. roztw. do wstrz. </t>
  </si>
  <si>
    <t>Nebivololum</t>
  </si>
  <si>
    <t xml:space="preserve">Salbutamolum </t>
  </si>
  <si>
    <t>100 mcg/dawkę, 200 dawek</t>
  </si>
  <si>
    <t>OPAKOWANIE aerozol wziewny, zawiesina</t>
  </si>
  <si>
    <t>Simvastatin*</t>
  </si>
  <si>
    <t>Diazepamum</t>
  </si>
  <si>
    <t>5 mg/ml; 2 ml</t>
  </si>
  <si>
    <t>Morphini sulfas</t>
  </si>
  <si>
    <t>tabletki oprzedłużonym uwalnianiu</t>
  </si>
  <si>
    <t>Agomelatine</t>
  </si>
  <si>
    <t>Gliclazide</t>
  </si>
  <si>
    <t xml:space="preserve">tabl. o zmodyf. uwalnianiu </t>
  </si>
  <si>
    <t>Indapamide</t>
  </si>
  <si>
    <t>1,5 mg</t>
  </si>
  <si>
    <t xml:space="preserve">tabl. powl. o przedł. uwalnianiu </t>
  </si>
  <si>
    <t>tabletki powlekane</t>
  </si>
  <si>
    <t>5 mg + 5 mg</t>
  </si>
  <si>
    <t>Tianeptine sodium</t>
  </si>
  <si>
    <t>12,5 mg</t>
  </si>
  <si>
    <t>Trimetazidine dihydrochloride</t>
  </si>
  <si>
    <t>35 mg</t>
  </si>
  <si>
    <t>Fluconazolum</t>
  </si>
  <si>
    <t>2 mg/ml; 100 ml</t>
  </si>
  <si>
    <t>roztwór do inf. ; but. lub fiol. lub worek</t>
  </si>
  <si>
    <t>0,5 g</t>
  </si>
  <si>
    <t>Doxycyclinum</t>
  </si>
  <si>
    <t>20mg/ml; 5 ml</t>
  </si>
  <si>
    <t>roztwór do infuzji, fiol.</t>
  </si>
  <si>
    <t>0,25 g</t>
  </si>
  <si>
    <t>proszek do sporządzania roztworu do infuzji, fiol.</t>
  </si>
  <si>
    <t>Amphotericinum B</t>
  </si>
  <si>
    <t>5 mg/ml, 20 ml</t>
  </si>
  <si>
    <t>Gadoteridolum *</t>
  </si>
  <si>
    <t>279,3 mg/ml, 20 ml</t>
  </si>
  <si>
    <t>279,3 mg/ml, 15 ml</t>
  </si>
  <si>
    <t>Atracurii besilas</t>
  </si>
  <si>
    <t>10 mg/ml; 5 ml</t>
  </si>
  <si>
    <t>roztwór do wstrzykiwań lub infuzji</t>
  </si>
  <si>
    <t>Insulinum lisprum</t>
  </si>
  <si>
    <t>roztwór do wstrzykiwań, OPAKOWANIE</t>
  </si>
  <si>
    <t>100mg/ml, 3 ml</t>
  </si>
  <si>
    <t>50 mg/ml, 2 ml</t>
  </si>
  <si>
    <t>roztwór do wstrz. i.v., i.m.</t>
  </si>
  <si>
    <t>500 ml</t>
  </si>
  <si>
    <t>1000 ml</t>
  </si>
  <si>
    <t>5mg/ml, 2ml</t>
  </si>
  <si>
    <t>roztwór do wstrz., amp</t>
  </si>
  <si>
    <t>Kalii canrenoas</t>
  </si>
  <si>
    <t>20mg/ml; 10ml</t>
  </si>
  <si>
    <t>Verteporfin</t>
  </si>
  <si>
    <t>Furosemidum</t>
  </si>
  <si>
    <t>10mg/ml; 2ml</t>
  </si>
  <si>
    <t>Aluminii acetotartras</t>
  </si>
  <si>
    <t>10 mg/g; 75 g</t>
  </si>
  <si>
    <t xml:space="preserve">żel </t>
  </si>
  <si>
    <t>Allantoin,  Zinc Oxide, Solanum Tuberosum Starch</t>
  </si>
  <si>
    <t>100 g</t>
  </si>
  <si>
    <t>zasypka, proszek</t>
  </si>
  <si>
    <t>Ambroxolum</t>
  </si>
  <si>
    <t>7,5 mg/ml; 100 ml</t>
  </si>
  <si>
    <t>płyn do inh. z nebulizatora but. 100 ml</t>
  </si>
  <si>
    <t>200 mg/5 ml; 20 ml</t>
  </si>
  <si>
    <t>Benzyli benzoas</t>
  </si>
  <si>
    <t>120 ml</t>
  </si>
  <si>
    <t>płyn do stosowania na skórę</t>
  </si>
  <si>
    <t>Bencyclani fumaratum</t>
  </si>
  <si>
    <t>8 mg</t>
  </si>
  <si>
    <t>24 mg</t>
  </si>
  <si>
    <t>syrop bezcukrowy, o smaku miętowym, (4 mg/5 ml) 120 ml</t>
  </si>
  <si>
    <t>syrop, but. 120 ml</t>
  </si>
  <si>
    <t>Butamirati citras</t>
  </si>
  <si>
    <t>syrop dla dorosłych</t>
  </si>
  <si>
    <t>Ceftaroline fosamil</t>
  </si>
  <si>
    <t>0,6 g</t>
  </si>
  <si>
    <t>proszek do sporządzania koncentratu roztworu do infuzji, fiol</t>
  </si>
  <si>
    <t>Captoprilum*</t>
  </si>
  <si>
    <t>Citalopramum</t>
  </si>
  <si>
    <t>Clobetasoli propionas</t>
  </si>
  <si>
    <t>0,5 mg/g; 30g</t>
  </si>
  <si>
    <t xml:space="preserve">maść, tuba </t>
  </si>
  <si>
    <t>Clotrimazolum</t>
  </si>
  <si>
    <t>10 mg/g;  20 g</t>
  </si>
  <si>
    <t>krem:   tuba 20 g</t>
  </si>
  <si>
    <t>krople do oczu, zawiesina: but. 5 ml</t>
  </si>
  <si>
    <t>Diclofenacum, bez środków konserwujących</t>
  </si>
  <si>
    <t>1 mg/ml; 10 ml</t>
  </si>
  <si>
    <t>krople do oczu: but. 10 ml</t>
  </si>
  <si>
    <t>Dydrogesteronum</t>
  </si>
  <si>
    <t>Erdosteinum</t>
  </si>
  <si>
    <t>Ethylis chloridum</t>
  </si>
  <si>
    <t>70 g</t>
  </si>
  <si>
    <t>aerozol: 70 g</t>
  </si>
  <si>
    <t>(50 µg + 21 µg)/dawkę inh.; 200 dawek</t>
  </si>
  <si>
    <t>aerozol wziewny, roztwór: 200 dawek - 10 ml</t>
  </si>
  <si>
    <t>180 mg</t>
  </si>
  <si>
    <t>2,5 mg/ml</t>
  </si>
  <si>
    <t>5 mg/ml</t>
  </si>
  <si>
    <t>Glucosum</t>
  </si>
  <si>
    <t>400 mg/ml,10 ml</t>
  </si>
  <si>
    <t>roztwór do wstrz. doż.</t>
  </si>
  <si>
    <t>Hydrocortisone</t>
  </si>
  <si>
    <t>Hydroxyzine hydrochloride</t>
  </si>
  <si>
    <t>syrop: but. 250 g</t>
  </si>
  <si>
    <t>Hymecromone</t>
  </si>
  <si>
    <t>Hyoscini butylbromidum</t>
  </si>
  <si>
    <t>20 mg/ml;1 ml</t>
  </si>
  <si>
    <t>Immunoglobulinum humanum anty HBs</t>
  </si>
  <si>
    <t>200 j. m.</t>
  </si>
  <si>
    <t xml:space="preserve">Izotoniczny roztwór wody morskiej z mikroelementami do codziennej higieny nosa u niemowląt , dzieci </t>
  </si>
  <si>
    <t>100 ml</t>
  </si>
  <si>
    <t>aerosol</t>
  </si>
  <si>
    <t>Lactobacillus sp.</t>
  </si>
  <si>
    <t>żywe kultury bakterii Lactobacillus rhamnosus GG 6 miliardów</t>
  </si>
  <si>
    <t>Lactulose</t>
  </si>
  <si>
    <t>9,75-10 g/15 ml</t>
  </si>
  <si>
    <t>syrop: but.300 ml</t>
  </si>
  <si>
    <t>Levofloxacinum</t>
  </si>
  <si>
    <t>5 mg/ml, 5 ml</t>
  </si>
  <si>
    <t>Lidocainum + Prilocainum</t>
  </si>
  <si>
    <t>(2,5 g + 2,5 g)/100 g</t>
  </si>
  <si>
    <t>krem: tuba 30 g</t>
  </si>
  <si>
    <t>Meglumini amidotrizoas + Natrii amidotrizoas</t>
  </si>
  <si>
    <t>(660 mg + 100 mg)/ml, 100 ml</t>
  </si>
  <si>
    <t>roztwór doustny i doodbytniczy</t>
  </si>
  <si>
    <t>1 mg/g, 15 g</t>
  </si>
  <si>
    <t>emulsja na skórę</t>
  </si>
  <si>
    <t>Misoprostol</t>
  </si>
  <si>
    <t>około 500 j.a. antytoksyny jadu żmij; 5 ml</t>
  </si>
  <si>
    <t>Mupirocinum</t>
  </si>
  <si>
    <t>20 mg / g, 15 g</t>
  </si>
  <si>
    <t>maść</t>
  </si>
  <si>
    <t>Natamycinum + Hydrocortisonum + Neomycinum</t>
  </si>
  <si>
    <t>Neomycinum</t>
  </si>
  <si>
    <t>Osseinum hydroxyapatitum compositum</t>
  </si>
  <si>
    <t>830 mg</t>
  </si>
  <si>
    <t>Oxytocinum</t>
  </si>
  <si>
    <t>5 j.m./1 ml</t>
  </si>
  <si>
    <t>Pini extr.fl., Chelidonii extr.fl., Foeniculi tinctura, Calcii lactas, Codeini phosphas, Acidum phosphoricum, Saccharum, Aqua</t>
  </si>
  <si>
    <t>syrop 125 g</t>
  </si>
  <si>
    <t>Piracetamum</t>
  </si>
  <si>
    <t>1,2 g</t>
  </si>
  <si>
    <t>Pyridoxinum</t>
  </si>
  <si>
    <t>3,5 mg/ml; 70 mg/20 ml</t>
  </si>
  <si>
    <t>Propylthiouracilum</t>
  </si>
  <si>
    <t>5 mg/ml; 15 ml</t>
  </si>
  <si>
    <t>krople do oczu, roztwór but.</t>
  </si>
  <si>
    <t>Rifaximinum</t>
  </si>
  <si>
    <t>Salbutamolum</t>
  </si>
  <si>
    <t xml:space="preserve">sterylny, przeźroczysty, biowchłanialny żel o wysokiej lepkości, zawierający 100% czystego kwasu hialuronowego </t>
  </si>
  <si>
    <t>40 mg/ml; 10 ml</t>
  </si>
  <si>
    <t>strzykawka + kaniula o długości 30 cm do aplikacji żelu</t>
  </si>
  <si>
    <t>taninian żelatyny, skrobia kukurydziana, magnezu stearynian</t>
  </si>
  <si>
    <t>250mg</t>
  </si>
  <si>
    <t>saszetki</t>
  </si>
  <si>
    <t>Testosteronum</t>
  </si>
  <si>
    <t>250mg/ml</t>
  </si>
  <si>
    <t>Thiamazolum</t>
  </si>
  <si>
    <t>(50 mg + 50 mg + 0,5 mg)/ml; 2 ml</t>
  </si>
  <si>
    <t>Tiapridum</t>
  </si>
  <si>
    <t>Verapamili hydrochloridum</t>
  </si>
  <si>
    <t>240 mg</t>
  </si>
  <si>
    <t xml:space="preserve">tabl. o przedł. uwalnianiu </t>
  </si>
  <si>
    <t>krople do nosa, roztwór:but. 10 ml</t>
  </si>
  <si>
    <t>Albendazolum</t>
  </si>
  <si>
    <t>0,02g/1 ml; 20 ml</t>
  </si>
  <si>
    <t>zawiesina</t>
  </si>
  <si>
    <t>Apixabanum</t>
  </si>
  <si>
    <t>postać stała doustna, OPAKOWANIE</t>
  </si>
  <si>
    <t>Nicotinum</t>
  </si>
  <si>
    <t>25 mg/ 16 h x 7 szt</t>
  </si>
  <si>
    <t>15 mg/ 16 h x 7 szt</t>
  </si>
  <si>
    <t>21 mg/24 h
(114 mg) x 7 szt</t>
  </si>
  <si>
    <t>1,5 mg x 20 szt</t>
  </si>
  <si>
    <t>Rivaroxaban</t>
  </si>
  <si>
    <t>15 mg x 100 tabl</t>
  </si>
  <si>
    <t>100 tabletek powl. OPAKOWANIE</t>
  </si>
  <si>
    <t>20 mg x 100 tabl</t>
  </si>
  <si>
    <t>*wymagany jeden podmiot odpowiedzialny w przypadku tej samej substancji czynnej</t>
  </si>
  <si>
    <t>Dexpanthenolum</t>
  </si>
  <si>
    <t>żel do oczu</t>
  </si>
  <si>
    <t>50 mg/g; 10 g</t>
  </si>
  <si>
    <t>Gadobutrolum</t>
  </si>
  <si>
    <t>604,72 mg/ml, 15 ml</t>
  </si>
  <si>
    <t>roztwór do wstrzykiwań dożylnych</t>
  </si>
  <si>
    <t>Albuminum humanum</t>
  </si>
  <si>
    <t>(200 mg/ml) 10 ml</t>
  </si>
  <si>
    <t>1 g + 0,5 g</t>
  </si>
  <si>
    <t>Empagliflozinum</t>
  </si>
  <si>
    <t>Immunoglobulinum humanum hepatitidis B*</t>
  </si>
  <si>
    <t>180 j.m./ml, 1 ml</t>
  </si>
  <si>
    <t>180 j.m./ml, 3 ml</t>
  </si>
  <si>
    <t>Aciclovir</t>
  </si>
  <si>
    <t xml:space="preserve">proszek do przyg. roztw. do inf. </t>
  </si>
  <si>
    <t>Heparinum</t>
  </si>
  <si>
    <t>5000 j.m./ml; 5 ml</t>
  </si>
  <si>
    <t>roztwór do wstrzykiwań,  fiol.</t>
  </si>
  <si>
    <t>Aqua pro iniectione</t>
  </si>
  <si>
    <t>rozpuszczalnik do sporządzania leków parenteralnych; butelka plastikowa; stojąca</t>
  </si>
  <si>
    <t>roztwór do wstrz. i inf.</t>
  </si>
  <si>
    <t>100 mg x 30 tabl.</t>
  </si>
  <si>
    <t>30 tabletek</t>
  </si>
  <si>
    <t>0,48 jodu/ml</t>
  </si>
  <si>
    <t>0,2mg/1ml</t>
  </si>
  <si>
    <t>inj</t>
  </si>
  <si>
    <t>0,25mg/1 ml</t>
  </si>
  <si>
    <t>inj.</t>
  </si>
  <si>
    <t>0,04g/1 ml</t>
  </si>
  <si>
    <t>0,04 G/1 ML</t>
  </si>
  <si>
    <t>roztwór do wstrz; amp.</t>
  </si>
  <si>
    <t>Dwuzasadowy fosforan sodu – 0,032; jednozasadowy fosforan sodu – 0,009; chlorek wapnia – 0,052; chlorek sodu – 0,569; chlorek benzalkoniowy – 0,0125; woda destylowana</t>
  </si>
  <si>
    <t>4 butelki : 2 butelki a 225 ml roztworu A +2 butelki a 225 ml roztworu B</t>
  </si>
  <si>
    <t>płyn do płukania jamy ustnej, 4 butelki całość - 900ml</t>
  </si>
  <si>
    <t>Ilość sztuk</t>
  </si>
  <si>
    <t xml:space="preserve">Mleko początkowe dla niemowląt do 6 miesiąca życia, przeznaczone dla dzieci zdrowych </t>
  </si>
  <si>
    <t>90 ml, Butelka szklana</t>
  </si>
  <si>
    <t xml:space="preserve"> Kompletna pod względem odżywczym immunożywienie, podawanie doustne</t>
  </si>
  <si>
    <t>100 ml białka 7,6 g; węglowodany 18,9 g; tłuszcze 3,9 g w tym MCT 1,1 g kw. omega-3 0,6 g; Cholina 38 mg;  wartość energetyczna 606 kJ; o smaku wanilii i owoców tropikalnych</t>
  </si>
  <si>
    <t>płyn, 237 ml</t>
  </si>
  <si>
    <t xml:space="preserve">100 ml: białka5,6 g w tym arginina 1,3 g; węglowodany 13,4 g; tłuszcze 2,8 g w tym MCT 0,61 g, kw. omega-3 0,33 g; cholina 27 mg; wartość energetyczna 427 kJ </t>
  </si>
  <si>
    <t>Kompletny pod względem odżywczym produkt wysokoenergetyczny (2,0kcal/ml) i wysokobiałkowy *</t>
  </si>
  <si>
    <t>Wartość odżywcza w 100 ml białko 9g, węglowodany 21,4g; tłuszcze 8,7g w tym wielonienasycone 2,3g; witaminy i minerały</t>
  </si>
  <si>
    <t>płyn o smaku waniliowym i morelowym; 200 ml</t>
  </si>
  <si>
    <t>Kompletna pod względem odżywczym doustna dieta wysokobiałkowa;  1,25 kcal/ml *</t>
  </si>
  <si>
    <t>Wartość odżywcza w 100 ml białko 9,4 g, węglowodany 14 g; tłuszcze 3,5 g; witaminy i minerały</t>
  </si>
  <si>
    <t>Wartość odżywcza w 100 ml białko 9 g, węglowodany 20 g; tłuszcze 8,7 g w tym wielonienasycone 2,3g, błonnik 2,5g; witaminy i minerały</t>
  </si>
  <si>
    <t>płyn o smaku owoców leśnych i kawy, 200 ml</t>
  </si>
  <si>
    <t>Dieta normalizująca glikemię, kompletna, normokaloryczna (1 kcal/ml), bogatoresztkowa o niskiej zawartości węglowodanów, o wysokiej zawartości jednonienasyconych kwasów tłuszczowych i przeciwutleniaczy; zawiera unikalną mieszaninę błonnika. Klinicznie wolna od laktozy, bezglutenowa.</t>
  </si>
  <si>
    <t>100 ml diety zawiera 4,3 g białka, 4,2 g tłuszczów, 11,3 g węglowodanów; witaminy, skladniki mineralne, 37 mg choliny oraz 1,5 g błonnika. Wartość energetyczna 100 ml: 420 kJ (100 kcal). Osmolarność: 300 mOsm/l.</t>
  </si>
  <si>
    <t>100 ml zawiera: 2,6g białka; 10,3 g węglowodanów; 5,36g tłuszcze, błonnik pokarmowy 0,56g, skł. mineralne., witaminy, nukleotydy; wartość energetyczna  101 kcal.Osmolarność 295 mOsmol/l; 125 ml</t>
  </si>
  <si>
    <t>płyn, butelka, 125 ml;</t>
  </si>
  <si>
    <t>Modyfikowane mleko początkowe dla niemowląt przedwcześnie urodzonych z małą masą ciała</t>
  </si>
  <si>
    <t>Białko 2,6 g/100 ml. Tł. 3,9 g/100 ml (w tym DHA 13,6 mg/100 ml). Cukry 8,4 g/100 ml (w tym laktoza). Błonnik pokarmowy 2,6 g/100 ml. Skł. min. Witaminy. Zawiera nukleotydy, taurynę, cholinę, inozytol, L-karnitynę. 80 kcal/100 ml (335 kJ/100 ml). Produkt bezglutenowy.</t>
  </si>
  <si>
    <t>płyn, plastikowa buteleczka, 70 ml</t>
  </si>
  <si>
    <t>Dieta kompletna, wysokoenergetyczna, peptydowa dla niemowląt od urodzenia i małych dzieci do 18 miesiąca życia lub o masie ciała do 9 kg do podawania przez zgłębnik, przetokę odżywczą lub doustnie</t>
  </si>
  <si>
    <t>płyn, butelka, 200 ml</t>
  </si>
  <si>
    <t>Benzinum FP</t>
  </si>
  <si>
    <t xml:space="preserve">płyn, butelka </t>
  </si>
  <si>
    <t>Ivabradine *</t>
  </si>
  <si>
    <t>Perindopril arginine *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</si>
  <si>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</si>
  <si>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</si>
  <si>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</si>
  <si>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Acetylcysteinum</t>
  </si>
  <si>
    <t>Ketoprofenum</t>
  </si>
  <si>
    <t>* wymagany jeden wytwórca</t>
  </si>
  <si>
    <t>100 ml zawiera: 526 mg chlorku sodu, 37 mg chlorku potasu, 30 mg sześciowodnego chlorku magnezu, 368 mg trójwodnego octanu sodu, 502 mg glukonianu sodu*</t>
  </si>
  <si>
    <t>DFP.271.16.2020.AB</t>
  </si>
  <si>
    <t>część 73</t>
  </si>
  <si>
    <t>część 74</t>
  </si>
  <si>
    <t>Oświadczamy, że zamówienie będziemy wykonywać do czasu wyczerpania kwoty wynagrodzenia umownego, nie dłużej jednak niż przez 18 miesięcy od dnia zawarcia umowy.</t>
  </si>
  <si>
    <t xml:space="preserve">Fluticasoni propionas
+ Salmeterolum </t>
  </si>
  <si>
    <t>Clomipramini
hydrochloridum</t>
  </si>
  <si>
    <t>Betamethasoni dipropionas + Betamethasoni natrii phosphas</t>
  </si>
  <si>
    <t>(6,43 mg + 2,63 mg) /ml</t>
  </si>
  <si>
    <t>zawiesina do wstrzykiwań</t>
  </si>
  <si>
    <t>Donepezil *</t>
  </si>
  <si>
    <t>Loperamidi hydrochloridum</t>
  </si>
  <si>
    <t>3mg</t>
  </si>
  <si>
    <t>4mg</t>
  </si>
  <si>
    <t>Collagenasum</t>
  </si>
  <si>
    <t>1,2 j./g, 20 g</t>
  </si>
  <si>
    <t>Dexamethasonum</t>
  </si>
  <si>
    <t>Dexamethasonum*</t>
  </si>
  <si>
    <t>Tramadoli hydrochloridum</t>
  </si>
  <si>
    <t xml:space="preserve">100 mg/ml; 10 ml </t>
  </si>
  <si>
    <t>krople doustne, roztwór</t>
  </si>
  <si>
    <t>Valganciclovirum</t>
  </si>
  <si>
    <t xml:space="preserve"> 450 mg</t>
  </si>
  <si>
    <t>Colistimethatum natricum</t>
  </si>
  <si>
    <t>1 000 000 j.m.</t>
  </si>
  <si>
    <t>liofilizat do sporządzania roztworu do wstrzykiwań, infuzji i inhalacji; fiol.</t>
  </si>
  <si>
    <t>Bromazepamum</t>
  </si>
  <si>
    <t>Clonazepamum</t>
  </si>
  <si>
    <t>Perindoprilum argininum +
Amlodipinum *</t>
  </si>
  <si>
    <t>Perindoprilum argininum +
Indapamidum *</t>
  </si>
  <si>
    <t>*w przypadku tej samej substancji czynnej wymagany jeden podmiot odpowiedzialny</t>
  </si>
  <si>
    <t>Cefepimum*</t>
  </si>
  <si>
    <t>proszek do sporz. roztw. do wstrz. doż. i dom. lub proszek do sporządzania roztworu do wstrzykiwań lub infuzji</t>
  </si>
  <si>
    <t>2 g</t>
  </si>
  <si>
    <t>koncentrat do sporządzania zawiesiny do infuzji, zawiera amfoterycynę B w kompleksach lipidowych.</t>
  </si>
  <si>
    <t>roztwór do wstrz. , fiol</t>
  </si>
  <si>
    <t>Fenoteroli hydrobromidum</t>
  </si>
  <si>
    <t>100 mcg/dawkę
200 dawek - 10 ml</t>
  </si>
  <si>
    <t>aerozol inhalacyjny, roztwór</t>
  </si>
  <si>
    <t>Galantaminum*</t>
  </si>
  <si>
    <t>(1,6 mg/g) 250 g lub 10 mg/5ml; 250 g</t>
  </si>
  <si>
    <t>45 mg</t>
  </si>
  <si>
    <t xml:space="preserve">100 g: 6,6 g wyciąg płynny z pędów sosny; 0,16 g wyciąg płynny z glistnika; 1,0 g nalewki z owoców kopru; 1,0 g mleczanu wapnia; 0,05 g fosforanu kodeiny; </t>
  </si>
  <si>
    <t>5 mg x 60 sztuk</t>
  </si>
  <si>
    <t>Ilość szt</t>
  </si>
  <si>
    <t>Kompletny, standardowy, normokaloryczny preparat dietetyczny o małej zawartości sodu, zawierająca białka kazeinowe i sojowe, tłuszcze LCT i omega-3 kwasy tłuszczowe, bezresztkowa o osmolartności do 220 mosmol/l</t>
  </si>
  <si>
    <t xml:space="preserve"> 500 ml, smak neutralny</t>
  </si>
  <si>
    <t xml:space="preserve">płyn doustny;  worek </t>
  </si>
  <si>
    <t xml:space="preserve">32,5 mg 5 cm x 5 cm x 0,5 cm </t>
  </si>
  <si>
    <t>Thiethylperazinum</t>
  </si>
  <si>
    <t>6,5 mg/ml</t>
  </si>
  <si>
    <t>10 ml</t>
  </si>
  <si>
    <t>rozpuszczalnik do sporządzania leków parenteralnych, amp.10ml</t>
  </si>
  <si>
    <t>(10 mg/ml) 2 ml</t>
  </si>
  <si>
    <t xml:space="preserve">roztwór do wstrz., ampułki </t>
  </si>
  <si>
    <t>10 mg / ml, 20 ml</t>
  </si>
  <si>
    <t>roztwór do wstrzykiwań, fiolki</t>
  </si>
  <si>
    <t>20 mg / ml, 2 ml</t>
  </si>
  <si>
    <t>roztwór do wstrzykiwań; amp.</t>
  </si>
  <si>
    <t>Natrii hydrocarbonas</t>
  </si>
  <si>
    <t>84 mg/ml, 20ml</t>
  </si>
  <si>
    <t>roztwór do wstrzykiwań dożylnych, amp</t>
  </si>
  <si>
    <t xml:space="preserve">Iopromidum </t>
  </si>
  <si>
    <t>768,86 mg/ml, 500 ml</t>
  </si>
  <si>
    <t>8 mg/ 2 ml</t>
  </si>
  <si>
    <t>20mg/g; 30g</t>
  </si>
  <si>
    <t>żel A</t>
  </si>
  <si>
    <t>żel U, tuba z kaniulą</t>
  </si>
  <si>
    <t>Pancuronii bromidum</t>
  </si>
  <si>
    <t>4mg / 2 ml</t>
  </si>
  <si>
    <t xml:space="preserve">Suxamethonii chloridum </t>
  </si>
  <si>
    <t>fiolka z proszkiem</t>
  </si>
  <si>
    <t>Beractantum</t>
  </si>
  <si>
    <t>25 mg/ml; 4 ml</t>
  </si>
  <si>
    <t xml:space="preserve">zawiesina do podawania dotchawiczego </t>
  </si>
  <si>
    <t>Belimumab</t>
  </si>
  <si>
    <t>Do zakupu 120 mg i 400 MG</t>
  </si>
  <si>
    <t>proszek do sporządzania  koncentratu roztworu do infuzji, fiol.</t>
  </si>
  <si>
    <t>Normalna immunoglobulina ludzka do stosowania dożylnego (IVIg)</t>
  </si>
  <si>
    <t>1 ml zawiera : białko ludzkiego osocza 50 mg w tym co najmniej 95% normalnej immunoglobuliny, IgM 6 mg, IgA 6 mg, IgG 38 mg (ok. 63% IgG1, 26% IgG2, 4 % IgG3, 7% IgG4)*</t>
  </si>
  <si>
    <t>roztwór do inf. dożylnych do zakupu po 2,5 g i 5 g</t>
  </si>
  <si>
    <t>* wskazania wg CHPL m.in.: "leczenie zakażeń bakteryjnych przy równoczesnym stosowaniu antybiotyków"</t>
  </si>
  <si>
    <t>Dinoprostonum</t>
  </si>
  <si>
    <t>system terapeutyczny dopochwowy</t>
  </si>
  <si>
    <t>proszek do sporządzania roztworu do wstrzykiwań; fiol.</t>
  </si>
  <si>
    <t xml:space="preserve">0,05 G </t>
  </si>
  <si>
    <t xml:space="preserve">fiol. + rozp. </t>
  </si>
  <si>
    <t>0,024 G/1 ML; 250 ml</t>
  </si>
  <si>
    <t>Wymiary</t>
  </si>
  <si>
    <t>Ilość szt.</t>
  </si>
  <si>
    <t>Jałowy opatrunek z węglem aktywowanym impregnowany srebrem, aktywny na MRSA, eliminujący nieprzyjemny zapach z rany*</t>
  </si>
  <si>
    <t>10,0-10,5 x 10,0-10,5 cm</t>
  </si>
  <si>
    <t>10,0-10,5 x 19-20 cm</t>
  </si>
  <si>
    <t>*wymagany jeden wytwórca</t>
  </si>
  <si>
    <t>Jałowy opatrunek wykonany z hydrofobowej siatki poliamidowej pokrytej srebrem metalicznym do ran zakażonych *</t>
  </si>
  <si>
    <t>10 x 10 cm</t>
  </si>
  <si>
    <t>15 x 15 cm lub 10 x 20 cm</t>
  </si>
  <si>
    <t>Pojemność</t>
  </si>
  <si>
    <t>płyn</t>
  </si>
  <si>
    <t>990 - 1000ml</t>
  </si>
  <si>
    <t>Jałowy opatrunek z błony poliuretanowej, przeźroczysty, półprzepuszczalny, wodoodporny, elastyczny, pokryty hypoalergicznym klejem akrylowym*</t>
  </si>
  <si>
    <t>5-6 cm  x 7 cm</t>
  </si>
  <si>
    <t>10-12 cm x 12 cm</t>
  </si>
  <si>
    <t>Opatrunek chłonny hydrowłóknisty zbudowany z karbometylocelulozy sodowej, wzmocniony włóknami elastanu, zawierajacy 1,2% srebra jonowego, EDTA i BeC *</t>
  </si>
  <si>
    <t>5 cm x  5cm</t>
  </si>
  <si>
    <t>opatrunek</t>
  </si>
  <si>
    <t>10cm x 10cm</t>
  </si>
  <si>
    <t>15cm  x 15cm</t>
  </si>
  <si>
    <t>20cm x 30cm</t>
  </si>
  <si>
    <t>Opatrunek wykonany w technologii typu Hydrofiber z dodatkiem srebra jonowego wdbudowanego w strukturę włókien*</t>
  </si>
  <si>
    <t>5 x 5 cm</t>
  </si>
  <si>
    <t xml:space="preserve"> 10 x10 cm</t>
  </si>
  <si>
    <t>woda, mleko odtłuszczone, laktoza (z mleka), oleje roślinne (olej słonecznikowy, olej kokosowy, olej rzepakowy), odmineralizowana serwatka (z mleka), 2'-fukozylo-D-laktoza (2'-FL) (z mleka), cytrynian wapnia, emulgator (lecytyna sojowa), cytrynian potasu, olej rybi, chlorek sodu, chlorek magnezu, L-fenyloalanina, witaminy (C, E, niacyna, kwas pantotenowy, A, B1, B6, B2, kwas foliowy, K1, D3, biotyna, B12), chlorek choliny, fosforan potasu, tauryna, inozytol, chlorek potasu, L-histydyna, siarczan żelaza (II), siarczan cynku, nukleotydy, L-karnityna, siarczan miedzi (II), siarczan manganu, jodek potasu, selenian (VI) sodu.</t>
  </si>
  <si>
    <t xml:space="preserve"> kompletna pod względem odżywczym immunożywienie, zawiera kw. tłuszczowe omega-3, argininę i nukleotydy, do podawania doustnie lub przez zgłębnik. </t>
  </si>
  <si>
    <t>płyn o smaku truskawki, moreli,  czekolady, 200 ml</t>
  </si>
  <si>
    <t xml:space="preserve"> Kompletny pod względem odżywczym produkt wysokoenergetyczny (2,0kcal/ml) i wysokobiałkowy z dodatkiem błonnika *</t>
  </si>
  <si>
    <t xml:space="preserve">1 kcal/ml; białko 2,6 g/100 ml; 100% białka w postaci hydrolizatu serwatki; 50% MCT i 50% LCT; maltodekstryny, dieta bezresztkowa, bezglutenowa, 295 mOsmol/l
</t>
  </si>
  <si>
    <t>Oświadczamy, że oferowane przez nas w części części: 1-37, 38 (poz. 2-36, 39-65, 69-82), 39-48, 49 (poz. 2), 50-65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</si>
  <si>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38 (poz. 37, 66-68), 66-71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</si>
  <si>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 38 (poz. 38), 49 (poz. 1), 72-73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</si>
  <si>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sztuk</t>
  </si>
  <si>
    <t>* wykaz C Obwieszczenia MZ aktualny na dzień składania oferty</t>
  </si>
  <si>
    <t>Idarubicinum* ** *** ^</t>
  </si>
  <si>
    <t>^ wymagane oświadczenie podmiotu odpowiedzialnego o gęstości roztworu po rekonstytucji</t>
  </si>
  <si>
    <t>Aprepitantum*</t>
  </si>
  <si>
    <t>opakowań</t>
  </si>
  <si>
    <t>Rituximabum *</t>
  </si>
  <si>
    <t>* wykaz B Obwieszczenia MZ aktualny na dzień składania ofert, możliwośc stosowania poza programem lekowym</t>
  </si>
  <si>
    <t xml:space="preserve">* wykaz B Obwieszczenia MZ aktualny na dzień składania ofert, możliwość stosowania poza programem lekowym </t>
  </si>
  <si>
    <t xml:space="preserve"> dawek a 100 mg</t>
  </si>
  <si>
    <t>dla dawki 100 mg
Nazwa handlowa:
Dawka: 
Postać / Opakowanie:
dla dawki 500 mg
Nazwa handlowa:
Dawka: 
Postać / Opakowanie:</t>
  </si>
  <si>
    <t xml:space="preserve">dla dawki 100 mg
dla dawki 500 mg
</t>
  </si>
  <si>
    <t>Cena brutto jednej dawki a 100 mg</t>
  </si>
  <si>
    <t>Oferowana ilość dawek a 100 mg</t>
  </si>
  <si>
    <t>(250 mcg + 50 mcg)
/dawkę inh.; 60 dawek</t>
  </si>
  <si>
    <t>10 mg + 2,5 mg</t>
  </si>
  <si>
    <t>5 mg + 1,25 mg</t>
  </si>
  <si>
    <t>2,5 mg + 0,625 mg</t>
  </si>
  <si>
    <t>10 mg + 10 mg</t>
  </si>
  <si>
    <t>10 mg + 5 mg</t>
  </si>
  <si>
    <t>5 mg + 10 mg</t>
  </si>
  <si>
    <t>roztwór do wstrzykiwań dożylnych; amp</t>
  </si>
  <si>
    <t>Betahistini dihydrochloridum*</t>
  </si>
  <si>
    <t>Bromhexini hydrochloridum</t>
  </si>
  <si>
    <t>Dexamethasonum + Neomycinum + Polymyxinum B</t>
  </si>
  <si>
    <t>(1 mg + 3500 j.m. + 6000 j.m.) /ml; 5 ml</t>
  </si>
  <si>
    <t>Fenoteroli hydrobromidum + Ipratropii bromidum</t>
  </si>
  <si>
    <t>Fexofenadini hydrochloridum</t>
  </si>
  <si>
    <t>munoserum contra venena viperarum europaearum</t>
  </si>
  <si>
    <t>(10 mg + 10 mg + 3500 I.U.)/g; 15 g</t>
  </si>
  <si>
    <t>3 g/5 g granulatu</t>
  </si>
  <si>
    <t>roztwór do wstrzykiwań, amp.</t>
  </si>
  <si>
    <t>granulat do sporządzania zawiesiny doustnej</t>
  </si>
  <si>
    <t>Methylprednisoloni aceponas</t>
  </si>
  <si>
    <t>Propafenoni hydrochloridum</t>
  </si>
  <si>
    <t>Proxymetacaini hydrochloridum</t>
  </si>
  <si>
    <t>Xylometazolini hydrochloridum</t>
  </si>
  <si>
    <t>20 mg/ml; 50 ml</t>
  </si>
  <si>
    <t>roztwór do wlewu dożylnego</t>
  </si>
  <si>
    <t>Ceftolozanum + Tazobactamum</t>
  </si>
  <si>
    <t>proszek do sporządzania koncentratu roztworu do infuzji</t>
  </si>
  <si>
    <t>Lidocaini hydrochloridum *</t>
  </si>
  <si>
    <t>* w przypadku tej samej subtancji wymagany jeden podmiot odpowiedzialny</t>
  </si>
  <si>
    <t>Hydrocortisonum *</t>
  </si>
  <si>
    <t>dawek a 120 mg</t>
  </si>
  <si>
    <t>Oferowana ilość dawek a 120 mg</t>
  </si>
  <si>
    <t>Cena brutto jednej dawki a 120 mg</t>
  </si>
  <si>
    <t>dla dawki 400 mg
Nazwa handlowa:
Dawka: 
Postać / Opakowanie:
dla dawki 120 mg
Nazwa handlowa:
Dawka: 
Postać / Opakowanie:</t>
  </si>
  <si>
    <t xml:space="preserve">dla dawki 400 mg
dla dawki 120 mg
</t>
  </si>
  <si>
    <t xml:space="preserve"> dawek a 2,5 g</t>
  </si>
  <si>
    <t>Oferowana ilość  dawek a 2,5 g</t>
  </si>
  <si>
    <t>Cena brutto jednej  dawki a 2,5 g</t>
  </si>
  <si>
    <t>dla dawki 2,5 g
Nazwa handlowa:
Dawka: 
Postać / Opakowanie:
dla dawki 5 g
Nazwa handlowa:
Dawka: 
Postać / Opakowanie:</t>
  </si>
  <si>
    <t xml:space="preserve">dla dawki 2,5 g
dla dawki 5 g
</t>
  </si>
  <si>
    <t>Protamini sulfas*</t>
  </si>
  <si>
    <t>* możliwe czasowe dopuszczenie</t>
  </si>
  <si>
    <t>* import docelowy lub czasowe dopuszczenie</t>
  </si>
  <si>
    <t>Netilmicinum*</t>
  </si>
  <si>
    <t>Thalidomide*</t>
  </si>
  <si>
    <t>* import docelowy</t>
  </si>
  <si>
    <t>Ethiodizen oil *</t>
  </si>
  <si>
    <t>Protirelin *</t>
  </si>
  <si>
    <t>TETRACOSACTIDE *</t>
  </si>
  <si>
    <t>Thiamazole *</t>
  </si>
  <si>
    <t>TRIAMCINOLONE ACETONIDE *</t>
  </si>
  <si>
    <t>Thiopentalum natricum*</t>
  </si>
  <si>
    <t>* Import Docelowy</t>
  </si>
  <si>
    <t>Probenecid *</t>
  </si>
  <si>
    <t>smak waniliowy
Nazwa handlowa:
Dawka: 
Postać / Opakowanie:
smak morelowy
Nazwa handlowa:
Dawka: 
Postać / Opakowanie:</t>
  </si>
  <si>
    <t xml:space="preserve">smak waniliowy
smak morelowy
</t>
  </si>
  <si>
    <t>smak truskawki
Nazwa handlowa:
Dawka: 
Postać / Opakowanie:
smak moreli
Nazwa handlowa:
Dawka: 
Postać / Opakowanie:
smak czekolady
Nazwa handlowa:
Dawka: 
Postać / Opakowanie:</t>
  </si>
  <si>
    <t xml:space="preserve">smak truskawki
smak moreli
smak czekolady
</t>
  </si>
  <si>
    <t>smak owoców leśnych
Nazwa handlowa:
Dawka: 
Postać / Opakowanie:
smak kawy
Nazwa handlowa:
Dawka: 
Postać / Opakowanie:</t>
  </si>
  <si>
    <t xml:space="preserve">smak owoców leśnych
smak kawy
</t>
  </si>
  <si>
    <t xml:space="preserve"> Dieta przeznaczona do żywienia niemowląt i małych dzieci z prawidłowo lub częściowo funkcjonującym przewodem pokarmowym w przypadku niedożywienia związanego z chorobą. Zawartosc energetyczna: 1 kcal/ml, zawiera białka serwatkowe i kazeinowe w proporcji takiej jak w mleku kobiecym (60:40), kwasy tłuszczowe LCP: AA (17,8 mg/100 ml) oraz DHA (9,97 mg/100 ml) - wspomagajacych prawidłowy rozwój układu nerwowego dziecka, maltodekstryny, laktoza, dieta bezglutenowa, zawiera GOS, FOS, nukleotydy</t>
  </si>
  <si>
    <t>Podmiot Odpowiedzialny
(poz. 2-36, 39-65, 69-82)
Wytwórca
(poz. 37, 66-68)
Producent
(poz. 1, 38)</t>
  </si>
  <si>
    <t>Wytwórca</t>
  </si>
  <si>
    <t>Podmiot Odpowiedzialny
(poz. 2)
Producent
(poz. 1)</t>
  </si>
  <si>
    <t>Producent</t>
  </si>
  <si>
    <t>opakowań a 200 dawek</t>
  </si>
  <si>
    <t>opakowań a 60 sztuk</t>
  </si>
  <si>
    <t>opakowań a 7 sztuk</t>
  </si>
  <si>
    <t>opakowań a 20 sztuk</t>
  </si>
  <si>
    <t>opakowań a 100 sztuk</t>
  </si>
  <si>
    <t>opakowań a 30 tabl.</t>
  </si>
  <si>
    <r>
      <t xml:space="preserve">Kod EAN </t>
    </r>
    <r>
      <rPr>
        <b/>
        <sz val="11"/>
        <color indexed="10"/>
        <rFont val="Times New Roman"/>
        <family val="1"/>
      </rPr>
      <t>(jeżeli dotyczy)</t>
    </r>
  </si>
  <si>
    <t xml:space="preserve">Bisoprololum </t>
  </si>
  <si>
    <t xml:space="preserve">Risperidonum * </t>
  </si>
  <si>
    <t>stała postać doustna;
opakowanie nie większe niż 60 sztuk</t>
  </si>
  <si>
    <t>Tramadolum*</t>
  </si>
  <si>
    <t>tabl. o przedł. Uwalnianiu;
Opakowanie nie większe niż 10 tabletek</t>
  </si>
  <si>
    <t>Quetiapinum</t>
  </si>
  <si>
    <t>Levofloxacinum *</t>
  </si>
  <si>
    <t>Bisoprololum</t>
  </si>
  <si>
    <t>Duloxetine*</t>
  </si>
  <si>
    <t>kapsuki dojelitowe twarde; opakowanie nie większe niż 30 sztuk</t>
  </si>
  <si>
    <t>Lornoxicamum</t>
  </si>
  <si>
    <t xml:space="preserve">Paracetamolum </t>
  </si>
  <si>
    <t>Thiamini hydrochloridum + Pyridoxini hydrochloridum + Cyanocobalaminum</t>
  </si>
  <si>
    <t>roztwór do wstrzykiwań;  opakowanie nie większe niż 5 szt</t>
  </si>
  <si>
    <t>proszek i rozpuszczalnik do sporządzania roztworu do wstrzykiwań lub do infuzji; amp +fiol</t>
  </si>
  <si>
    <t>Foscarnet sodium*</t>
  </si>
  <si>
    <t>roztwór do wstrz., amp-strzyk</t>
  </si>
  <si>
    <t>Epoetin beta*</t>
  </si>
  <si>
    <t>5mg/ml; 1 ml</t>
  </si>
  <si>
    <t>stała postać doustna;
opakowanie nie większe niż 30 sztuk</t>
  </si>
  <si>
    <r>
      <t>Ilość</t>
    </r>
    <r>
      <rPr>
        <b/>
        <strike/>
        <sz val="11"/>
        <color indexed="8"/>
        <rFont val="Times New Roman"/>
        <family val="1"/>
      </rPr>
      <t xml:space="preserve"> </t>
    </r>
  </si>
  <si>
    <t>opakowań a 100 dawek</t>
  </si>
  <si>
    <t>opakowań a 60 dawek</t>
  </si>
  <si>
    <t>tabl. o przedłużonym uwalnianiu; opakowanie nie większe niż 30 sztuk</t>
  </si>
  <si>
    <t>stała postać doustna; opakowanie nie większe niż 20 szt.</t>
  </si>
  <si>
    <t>100 j.m./ml, 3 ml x 10 wstrzykiwaczy typu SoloStar</t>
  </si>
  <si>
    <t>opakowań a 10 wstrzykiwaczy</t>
  </si>
  <si>
    <t>roztwór do infuzji; 500 ml; worek typu viaflo</t>
  </si>
  <si>
    <t>roztwór do infuzji; 1000 ml; worek typu viaflo</t>
  </si>
  <si>
    <t xml:space="preserve"> opakowań </t>
  </si>
  <si>
    <t xml:space="preserve"> opakowań a 200 dawek </t>
  </si>
  <si>
    <t>system transdermalny x 7 szt,  OPAKOWANIE</t>
  </si>
  <si>
    <t>tabletki do ssania x 20 szt; OPAKOWANIE</t>
  </si>
  <si>
    <t>1,5 mg/ml; 100 ml</t>
  </si>
  <si>
    <t>stała postać doustna; opakowanie nie większe niż 30 sztuk</t>
  </si>
  <si>
    <t>postać stała doustna, 
opakowanie max 30 szt</t>
  </si>
  <si>
    <t>tabletki ulegające rozpadowi w jamie ustnej
opakowanie max 30 szt</t>
  </si>
  <si>
    <t xml:space="preserve"> tabletki ulegające rozpadowi w jamie ustnej
opakowanie max 30 szt</t>
  </si>
  <si>
    <t>Mirtazapinum *</t>
  </si>
  <si>
    <t xml:space="preserve">Ornithini aspartas </t>
  </si>
  <si>
    <t>Kod EAN
(poz. 2-36, 39-65, 69-82)
(poz. 1,37,38, 66-68 jeżeli dotyczy)</t>
  </si>
  <si>
    <t>granulat do sporządzania roztworu doustnego;
opakowanie nie większe niż 30 sztuk</t>
  </si>
  <si>
    <t>stała postać doustna; opakowanie nie większe niż 12 szt</t>
  </si>
  <si>
    <t>Kod EAN
(poz. 1 jeżeli dotyczy)
(poz. 2)</t>
  </si>
  <si>
    <t>130 mg, 10 cm x 10 cm x 0,5cm</t>
  </si>
  <si>
    <r>
      <t xml:space="preserve">* </t>
    </r>
    <r>
      <rPr>
        <sz val="11"/>
        <rFont val="Times New Roman"/>
        <family val="1"/>
      </rPr>
      <t>wymagany jeden podmiot odpowiedzialny</t>
    </r>
  </si>
  <si>
    <t>proszek i rozpuszczalnik do sporządzania roztworu do wstrzykiwań i do infuzji dożylnych, amp. + fiol</t>
  </si>
  <si>
    <t>Kod EAN (jeżeli dotyczy)</t>
  </si>
  <si>
    <t>** wymagane podanie gęstości roztworu po rekonstytucji od podmiotu odpowiedzialnego</t>
  </si>
  <si>
    <t>Roztwór aktywnego oksydantu o pH 6,0 - 8,0 i zakresie stężeń podchlorynu sodu mieszczącym się w granicach 0,004% -  0,005%*</t>
  </si>
  <si>
    <t>500 ml,typu  SmartFlex</t>
  </si>
  <si>
    <t xml:space="preserve">Melphalan * ** </t>
  </si>
  <si>
    <t>Oświadczamy, że oferowane przez nas w części 38 (poz. 1) kosmetyki są dopuszczone do obrotu i używania na terenie Polski na zasadach określonych w ustawie o produktach kosmetycznych. Jednocześnie oświadczamy, że na każdorazowe wezwanie Zamawiającego przedstawimy dokumenty dopuszczające do obrotu i używania na terenie Polski.  (dotyczy wykonawców oferujących kosmetyki)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</si>
</sst>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trike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strike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6" fillId="0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10" xfId="45" applyNumberFormat="1" applyFont="1" applyFill="1" applyBorder="1" applyAlignment="1">
      <alignment horizontal="right" vertical="top" wrapText="1"/>
    </xf>
    <xf numFmtId="3" fontId="49" fillId="33" borderId="10" xfId="45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48" fillId="33" borderId="12" xfId="0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>
      <alignment horizontal="left" vertical="top" wrapText="1"/>
    </xf>
    <xf numFmtId="3" fontId="48" fillId="33" borderId="10" xfId="45" applyNumberFormat="1" applyFont="1" applyFill="1" applyBorder="1" applyAlignment="1">
      <alignment horizontal="right" vertical="top" wrapText="1"/>
    </xf>
    <xf numFmtId="0" fontId="48" fillId="33" borderId="0" xfId="0" applyFont="1" applyFill="1" applyAlignment="1" applyProtection="1">
      <alignment horizontal="left" vertical="top" wrapText="1"/>
      <protection locked="0"/>
    </xf>
    <xf numFmtId="3" fontId="48" fillId="33" borderId="0" xfId="0" applyNumberFormat="1" applyFont="1" applyFill="1" applyAlignment="1" applyProtection="1">
      <alignment horizontal="right" vertical="top" wrapText="1"/>
      <protection locked="0"/>
    </xf>
    <xf numFmtId="0" fontId="48" fillId="33" borderId="0" xfId="0" applyFont="1" applyFill="1" applyAlignment="1" applyProtection="1">
      <alignment horizontal="left" vertical="top"/>
      <protection locked="0"/>
    </xf>
    <xf numFmtId="3" fontId="48" fillId="33" borderId="0" xfId="0" applyNumberFormat="1" applyFont="1" applyFill="1" applyAlignment="1" applyProtection="1">
      <alignment horizontal="left" vertical="top" wrapText="1"/>
      <protection locked="0"/>
    </xf>
    <xf numFmtId="3" fontId="49" fillId="33" borderId="11" xfId="45" applyNumberFormat="1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51" fillId="33" borderId="0" xfId="0" applyFont="1" applyFill="1" applyAlignment="1" applyProtection="1">
      <alignment horizontal="left" vertical="top" wrapText="1"/>
      <protection locked="0"/>
    </xf>
    <xf numFmtId="0" fontId="51" fillId="33" borderId="0" xfId="0" applyFont="1" applyFill="1" applyAlignment="1" applyProtection="1">
      <alignment horizontal="left" vertical="top"/>
      <protection locked="0"/>
    </xf>
    <xf numFmtId="0" fontId="48" fillId="33" borderId="0" xfId="0" applyFont="1" applyFill="1" applyAlignment="1" applyProtection="1">
      <alignment horizontal="right" vertical="top"/>
      <protection locked="0"/>
    </xf>
    <xf numFmtId="9" fontId="48" fillId="33" borderId="0" xfId="0" applyNumberFormat="1" applyFont="1" applyFill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 wrapText="1"/>
      <protection locked="0"/>
    </xf>
    <xf numFmtId="3" fontId="48" fillId="33" borderId="0" xfId="0" applyNumberFormat="1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168" fontId="48" fillId="33" borderId="0" xfId="0" applyNumberFormat="1" applyFont="1" applyFill="1" applyBorder="1" applyAlignment="1" applyProtection="1">
      <alignment horizontal="left" vertical="top" wrapText="1"/>
      <protection locked="0"/>
    </xf>
    <xf numFmtId="3" fontId="48" fillId="33" borderId="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1" xfId="0" applyFont="1" applyFill="1" applyBorder="1" applyAlignment="1" applyProtection="1">
      <alignment horizontal="left" vertical="top" wrapText="1"/>
      <protection locked="0"/>
    </xf>
    <xf numFmtId="3" fontId="49" fillId="33" borderId="0" xfId="0" applyNumberFormat="1" applyFont="1" applyFill="1" applyAlignment="1" applyProtection="1">
      <alignment horizontal="left" vertical="top"/>
      <protection locked="0"/>
    </xf>
    <xf numFmtId="3" fontId="49" fillId="33" borderId="0" xfId="0" applyNumberFormat="1" applyFont="1" applyFill="1" applyAlignment="1" applyProtection="1">
      <alignment horizontal="left" vertical="top" wrapText="1"/>
      <protection locked="0"/>
    </xf>
    <xf numFmtId="3" fontId="49" fillId="33" borderId="0" xfId="0" applyNumberFormat="1" applyFont="1" applyFill="1" applyAlignment="1" applyProtection="1">
      <alignment horizontal="right" vertical="top" wrapText="1"/>
      <protection locked="0"/>
    </xf>
    <xf numFmtId="0" fontId="48" fillId="33" borderId="10" xfId="0" applyFont="1" applyFill="1" applyBorder="1" applyAlignment="1" applyProtection="1">
      <alignment horizontal="left" vertical="top" wrapText="1"/>
      <protection locked="0"/>
    </xf>
    <xf numFmtId="4" fontId="48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33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45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/>
      <protection locked="0"/>
    </xf>
    <xf numFmtId="3" fontId="5" fillId="33" borderId="0" xfId="0" applyNumberFormat="1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right" vertical="top"/>
      <protection locked="0"/>
    </xf>
    <xf numFmtId="9" fontId="5" fillId="33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left" vertical="top"/>
      <protection locked="0"/>
    </xf>
    <xf numFmtId="168" fontId="5" fillId="33" borderId="0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3" fontId="6" fillId="33" borderId="0" xfId="0" applyNumberFormat="1" applyFont="1" applyFill="1" applyAlignment="1" applyProtection="1">
      <alignment horizontal="left" vertical="top"/>
      <protection locked="0"/>
    </xf>
    <xf numFmtId="3" fontId="6" fillId="33" borderId="0" xfId="0" applyNumberFormat="1" applyFont="1" applyFill="1" applyAlignment="1" applyProtection="1">
      <alignment horizontal="left" vertical="top" wrapText="1"/>
      <protection locked="0"/>
    </xf>
    <xf numFmtId="3" fontId="6" fillId="33" borderId="0" xfId="0" applyNumberFormat="1" applyFont="1" applyFill="1" applyAlignment="1" applyProtection="1">
      <alignment horizontal="right" vertical="top" wrapText="1"/>
      <protection locked="0"/>
    </xf>
    <xf numFmtId="3" fontId="5" fillId="33" borderId="0" xfId="0" applyNumberFormat="1" applyFont="1" applyFill="1" applyAlignment="1" applyProtection="1">
      <alignment horizontal="right" vertical="top" wrapText="1"/>
      <protection locked="0"/>
    </xf>
    <xf numFmtId="3" fontId="6" fillId="33" borderId="11" xfId="45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>
      <alignment horizontal="justify"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44" fontId="48" fillId="33" borderId="11" xfId="0" applyNumberFormat="1" applyFont="1" applyFill="1" applyBorder="1" applyAlignment="1" applyProtection="1">
      <alignment horizontal="left" vertical="top" wrapText="1"/>
      <protection locked="0"/>
    </xf>
    <xf numFmtId="44" fontId="48" fillId="33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44" fontId="5" fillId="33" borderId="11" xfId="0" applyNumberFormat="1" applyFont="1" applyFill="1" applyBorder="1" applyAlignment="1" applyProtection="1">
      <alignment horizontal="left" vertical="top" wrapText="1"/>
      <protection locked="0"/>
    </xf>
    <xf numFmtId="44" fontId="5" fillId="33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23"/>
  <sheetViews>
    <sheetView showGridLines="0" zoomScale="87" zoomScaleNormal="87" zoomScaleSheetLayoutView="85" zoomScalePageLayoutView="115" workbookViewId="0" topLeftCell="A97">
      <selection activeCell="C103" sqref="C103:E103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7" t="s">
        <v>124</v>
      </c>
    </row>
    <row r="2" spans="3:5" ht="15">
      <c r="C2" s="18"/>
      <c r="D2" s="18" t="s">
        <v>110</v>
      </c>
      <c r="E2" s="18"/>
    </row>
    <row r="4" spans="3:4" ht="15">
      <c r="C4" s="9" t="s">
        <v>101</v>
      </c>
      <c r="D4" s="9" t="s">
        <v>570</v>
      </c>
    </row>
    <row r="6" spans="3:5" ht="15">
      <c r="C6" s="9" t="s">
        <v>100</v>
      </c>
      <c r="D6" s="119" t="s">
        <v>0</v>
      </c>
      <c r="E6" s="119"/>
    </row>
    <row r="8" spans="3:5" ht="15">
      <c r="C8" s="21" t="s">
        <v>63</v>
      </c>
      <c r="D8" s="128"/>
      <c r="E8" s="116"/>
    </row>
    <row r="9" spans="3:5" ht="15">
      <c r="C9" s="21" t="s">
        <v>102</v>
      </c>
      <c r="D9" s="129"/>
      <c r="E9" s="130"/>
    </row>
    <row r="10" spans="3:5" ht="15">
      <c r="C10" s="21" t="s">
        <v>62</v>
      </c>
      <c r="D10" s="124"/>
      <c r="E10" s="125"/>
    </row>
    <row r="11" spans="3:5" ht="15">
      <c r="C11" s="21" t="s">
        <v>104</v>
      </c>
      <c r="D11" s="124"/>
      <c r="E11" s="125"/>
    </row>
    <row r="12" spans="3:5" ht="15">
      <c r="C12" s="21" t="s">
        <v>105</v>
      </c>
      <c r="D12" s="124"/>
      <c r="E12" s="125"/>
    </row>
    <row r="13" spans="3:5" ht="15">
      <c r="C13" s="21" t="s">
        <v>106</v>
      </c>
      <c r="D13" s="124"/>
      <c r="E13" s="125"/>
    </row>
    <row r="14" spans="3:5" ht="15">
      <c r="C14" s="21" t="s">
        <v>107</v>
      </c>
      <c r="D14" s="124"/>
      <c r="E14" s="125"/>
    </row>
    <row r="15" spans="3:5" ht="15">
      <c r="C15" s="21" t="s">
        <v>108</v>
      </c>
      <c r="D15" s="124"/>
      <c r="E15" s="125"/>
    </row>
    <row r="16" spans="3:5" ht="15">
      <c r="C16" s="21" t="s">
        <v>109</v>
      </c>
      <c r="D16" s="124"/>
      <c r="E16" s="125"/>
    </row>
    <row r="17" spans="4:5" ht="15">
      <c r="D17" s="6"/>
      <c r="E17" s="22"/>
    </row>
    <row r="18" spans="3:5" ht="15">
      <c r="C18" s="126" t="s">
        <v>103</v>
      </c>
      <c r="D18" s="127"/>
      <c r="E18" s="23"/>
    </row>
    <row r="19" spans="4:5" ht="15">
      <c r="D19" s="1"/>
      <c r="E19" s="23"/>
    </row>
    <row r="20" spans="3:5" ht="21" customHeight="1">
      <c r="C20" s="5" t="s">
        <v>20</v>
      </c>
      <c r="D20" s="24" t="s">
        <v>3</v>
      </c>
      <c r="E20" s="6"/>
    </row>
    <row r="21" spans="3:5" ht="15">
      <c r="C21" s="21" t="s">
        <v>27</v>
      </c>
      <c r="D21" s="25">
        <f>'część (1)'!H$6</f>
        <v>0</v>
      </c>
      <c r="E21" s="26"/>
    </row>
    <row r="22" spans="3:5" ht="15">
      <c r="C22" s="21" t="s">
        <v>28</v>
      </c>
      <c r="D22" s="25">
        <f>'część (2)'!H$6</f>
        <v>0</v>
      </c>
      <c r="E22" s="26"/>
    </row>
    <row r="23" spans="3:5" ht="15">
      <c r="C23" s="21" t="s">
        <v>29</v>
      </c>
      <c r="D23" s="25">
        <f>'część (3)'!H$6</f>
        <v>0</v>
      </c>
      <c r="E23" s="26"/>
    </row>
    <row r="24" spans="3:5" ht="15">
      <c r="C24" s="21" t="s">
        <v>30</v>
      </c>
      <c r="D24" s="25">
        <f>'część (4)'!H$6</f>
        <v>0</v>
      </c>
      <c r="E24" s="26"/>
    </row>
    <row r="25" spans="3:5" ht="15">
      <c r="C25" s="21" t="s">
        <v>31</v>
      </c>
      <c r="D25" s="25">
        <f>'część (5)'!H$6</f>
        <v>0</v>
      </c>
      <c r="E25" s="26"/>
    </row>
    <row r="26" spans="3:5" ht="15">
      <c r="C26" s="21" t="s">
        <v>32</v>
      </c>
      <c r="D26" s="25">
        <f>'część (6)'!H$6</f>
        <v>0</v>
      </c>
      <c r="E26" s="26"/>
    </row>
    <row r="27" spans="3:5" ht="15">
      <c r="C27" s="21" t="s">
        <v>33</v>
      </c>
      <c r="D27" s="25">
        <f>'część (7)'!H$6</f>
        <v>0</v>
      </c>
      <c r="E27" s="26"/>
    </row>
    <row r="28" spans="3:5" ht="15">
      <c r="C28" s="21" t="s">
        <v>34</v>
      </c>
      <c r="D28" s="25">
        <f>'część (8)'!H$6</f>
        <v>0</v>
      </c>
      <c r="E28" s="26"/>
    </row>
    <row r="29" spans="3:5" ht="15">
      <c r="C29" s="21" t="s">
        <v>35</v>
      </c>
      <c r="D29" s="25">
        <f>'część (9)'!H$6</f>
        <v>0</v>
      </c>
      <c r="E29" s="26"/>
    </row>
    <row r="30" spans="3:5" ht="15">
      <c r="C30" s="21" t="s">
        <v>36</v>
      </c>
      <c r="D30" s="25">
        <f>'część (10)'!H$6</f>
        <v>0</v>
      </c>
      <c r="E30" s="26"/>
    </row>
    <row r="31" spans="3:5" ht="15">
      <c r="C31" s="21" t="s">
        <v>37</v>
      </c>
      <c r="D31" s="25">
        <f>'część (11)'!H$6</f>
        <v>0</v>
      </c>
      <c r="E31" s="26"/>
    </row>
    <row r="32" spans="3:5" ht="15">
      <c r="C32" s="21" t="s">
        <v>38</v>
      </c>
      <c r="D32" s="25">
        <f>'część (12)'!H$6</f>
        <v>0</v>
      </c>
      <c r="E32" s="26"/>
    </row>
    <row r="33" spans="3:5" ht="15">
      <c r="C33" s="21" t="s">
        <v>39</v>
      </c>
      <c r="D33" s="25">
        <f>'część (13)'!H$6</f>
        <v>0</v>
      </c>
      <c r="E33" s="26"/>
    </row>
    <row r="34" spans="3:5" ht="15">
      <c r="C34" s="21" t="s">
        <v>40</v>
      </c>
      <c r="D34" s="25">
        <f>'część (14)'!H$6</f>
        <v>0</v>
      </c>
      <c r="E34" s="26"/>
    </row>
    <row r="35" spans="3:5" ht="15">
      <c r="C35" s="21" t="s">
        <v>41</v>
      </c>
      <c r="D35" s="25">
        <f>'część (15)'!H$6</f>
        <v>0</v>
      </c>
      <c r="E35" s="26"/>
    </row>
    <row r="36" spans="3:5" ht="15">
      <c r="C36" s="21" t="s">
        <v>42</v>
      </c>
      <c r="D36" s="25">
        <f>'część (16)'!H$6</f>
        <v>0</v>
      </c>
      <c r="E36" s="26"/>
    </row>
    <row r="37" spans="3:5" ht="15">
      <c r="C37" s="21" t="s">
        <v>43</v>
      </c>
      <c r="D37" s="25">
        <f>'część (17)'!H$6</f>
        <v>0</v>
      </c>
      <c r="E37" s="26"/>
    </row>
    <row r="38" spans="3:5" ht="15">
      <c r="C38" s="21" t="s">
        <v>44</v>
      </c>
      <c r="D38" s="25">
        <f>'część (18)'!H$6</f>
        <v>0</v>
      </c>
      <c r="E38" s="26"/>
    </row>
    <row r="39" spans="3:5" ht="15">
      <c r="C39" s="21" t="s">
        <v>45</v>
      </c>
      <c r="D39" s="25">
        <f>'część (19)'!H$6</f>
        <v>0</v>
      </c>
      <c r="E39" s="26"/>
    </row>
    <row r="40" spans="3:5" ht="15">
      <c r="C40" s="21" t="s">
        <v>46</v>
      </c>
      <c r="D40" s="25">
        <f>'część (20)'!H$6</f>
        <v>0</v>
      </c>
      <c r="E40" s="26"/>
    </row>
    <row r="41" spans="3:5" ht="15">
      <c r="C41" s="21" t="s">
        <v>47</v>
      </c>
      <c r="D41" s="25">
        <f>'część (21)'!H$6</f>
        <v>0</v>
      </c>
      <c r="E41" s="26"/>
    </row>
    <row r="42" spans="3:5" ht="15">
      <c r="C42" s="21" t="s">
        <v>48</v>
      </c>
      <c r="D42" s="25">
        <f>'część (22)'!H$6</f>
        <v>0</v>
      </c>
      <c r="E42" s="26"/>
    </row>
    <row r="43" spans="3:5" ht="15">
      <c r="C43" s="21" t="s">
        <v>49</v>
      </c>
      <c r="D43" s="25">
        <f>'część (23)'!H$6</f>
        <v>0</v>
      </c>
      <c r="E43" s="26"/>
    </row>
    <row r="44" spans="3:5" ht="15">
      <c r="C44" s="21" t="s">
        <v>50</v>
      </c>
      <c r="D44" s="25">
        <f>'część (24)'!H$6</f>
        <v>0</v>
      </c>
      <c r="E44" s="26"/>
    </row>
    <row r="45" spans="3:5" ht="15">
      <c r="C45" s="21" t="s">
        <v>51</v>
      </c>
      <c r="D45" s="25">
        <f>'część (25)'!H$6</f>
        <v>0</v>
      </c>
      <c r="E45" s="26"/>
    </row>
    <row r="46" spans="3:5" ht="15">
      <c r="C46" s="21" t="s">
        <v>52</v>
      </c>
      <c r="D46" s="25">
        <f>'część (26)'!H$6</f>
        <v>0</v>
      </c>
      <c r="E46" s="26"/>
    </row>
    <row r="47" spans="3:5" ht="15">
      <c r="C47" s="21" t="s">
        <v>53</v>
      </c>
      <c r="D47" s="25">
        <f>'część (27)'!H$6</f>
        <v>0</v>
      </c>
      <c r="E47" s="26"/>
    </row>
    <row r="48" spans="3:5" ht="15">
      <c r="C48" s="21" t="s">
        <v>54</v>
      </c>
      <c r="D48" s="25">
        <f>'część (28)'!H$6</f>
        <v>0</v>
      </c>
      <c r="E48" s="26"/>
    </row>
    <row r="49" spans="3:5" ht="15">
      <c r="C49" s="21" t="s">
        <v>55</v>
      </c>
      <c r="D49" s="25">
        <f>'część (29)'!H$6</f>
        <v>0</v>
      </c>
      <c r="E49" s="26"/>
    </row>
    <row r="50" spans="3:5" ht="15">
      <c r="C50" s="21" t="s">
        <v>64</v>
      </c>
      <c r="D50" s="25">
        <f>'część (30)'!H$6</f>
        <v>0</v>
      </c>
      <c r="E50" s="26"/>
    </row>
    <row r="51" spans="3:5" ht="15">
      <c r="C51" s="21" t="s">
        <v>65</v>
      </c>
      <c r="D51" s="25">
        <f>'część (31)'!H$6</f>
        <v>0</v>
      </c>
      <c r="E51" s="26"/>
    </row>
    <row r="52" spans="3:5" ht="15">
      <c r="C52" s="21" t="s">
        <v>66</v>
      </c>
      <c r="D52" s="25">
        <f>'część (32)'!H$6</f>
        <v>0</v>
      </c>
      <c r="E52" s="26"/>
    </row>
    <row r="53" spans="3:5" ht="15">
      <c r="C53" s="21" t="s">
        <v>67</v>
      </c>
      <c r="D53" s="25">
        <f>'część (33)'!H$6</f>
        <v>0</v>
      </c>
      <c r="E53" s="26"/>
    </row>
    <row r="54" spans="3:5" ht="15">
      <c r="C54" s="21" t="s">
        <v>68</v>
      </c>
      <c r="D54" s="25">
        <f>'część (34)'!H$6</f>
        <v>0</v>
      </c>
      <c r="E54" s="26"/>
    </row>
    <row r="55" spans="3:5" ht="15">
      <c r="C55" s="21" t="s">
        <v>69</v>
      </c>
      <c r="D55" s="25">
        <f>'część (35)'!H$6</f>
        <v>0</v>
      </c>
      <c r="E55" s="26"/>
    </row>
    <row r="56" spans="3:5" ht="15">
      <c r="C56" s="21" t="s">
        <v>70</v>
      </c>
      <c r="D56" s="25">
        <f>'część (36)'!H$6</f>
        <v>0</v>
      </c>
      <c r="E56" s="26"/>
    </row>
    <row r="57" spans="3:5" ht="15">
      <c r="C57" s="21" t="s">
        <v>71</v>
      </c>
      <c r="D57" s="25">
        <f>'część (37)'!H$6</f>
        <v>0</v>
      </c>
      <c r="E57" s="26"/>
    </row>
    <row r="58" spans="3:5" ht="15">
      <c r="C58" s="21" t="s">
        <v>72</v>
      </c>
      <c r="D58" s="25">
        <f>'część (38)'!H$6</f>
        <v>0</v>
      </c>
      <c r="E58" s="26"/>
    </row>
    <row r="59" spans="3:5" ht="15">
      <c r="C59" s="21" t="s">
        <v>73</v>
      </c>
      <c r="D59" s="25">
        <f>'część (39)'!H$6</f>
        <v>0</v>
      </c>
      <c r="E59" s="26"/>
    </row>
    <row r="60" spans="3:5" ht="15">
      <c r="C60" s="21" t="s">
        <v>74</v>
      </c>
      <c r="D60" s="25">
        <f>'część (40)'!H$6</f>
        <v>0</v>
      </c>
      <c r="E60" s="26"/>
    </row>
    <row r="61" spans="3:5" ht="15">
      <c r="C61" s="21" t="s">
        <v>75</v>
      </c>
      <c r="D61" s="25">
        <f>'część (41)'!H$6</f>
        <v>0</v>
      </c>
      <c r="E61" s="26"/>
    </row>
    <row r="62" spans="3:5" ht="15">
      <c r="C62" s="21" t="s">
        <v>76</v>
      </c>
      <c r="D62" s="25">
        <f>'część (42)'!H$6</f>
        <v>0</v>
      </c>
      <c r="E62" s="26"/>
    </row>
    <row r="63" spans="3:5" ht="15">
      <c r="C63" s="21" t="s">
        <v>77</v>
      </c>
      <c r="D63" s="25">
        <f>'część (43)'!H$6</f>
        <v>0</v>
      </c>
      <c r="E63" s="26"/>
    </row>
    <row r="64" spans="3:5" ht="15">
      <c r="C64" s="21" t="s">
        <v>78</v>
      </c>
      <c r="D64" s="25">
        <f>'część (44)'!H$6</f>
        <v>0</v>
      </c>
      <c r="E64" s="26"/>
    </row>
    <row r="65" spans="3:5" ht="15">
      <c r="C65" s="21" t="s">
        <v>79</v>
      </c>
      <c r="D65" s="25">
        <f>'część (45)'!H$6</f>
        <v>0</v>
      </c>
      <c r="E65" s="26"/>
    </row>
    <row r="66" spans="3:5" ht="15">
      <c r="C66" s="21" t="s">
        <v>80</v>
      </c>
      <c r="D66" s="25">
        <f>'część (46)'!H$6</f>
        <v>0</v>
      </c>
      <c r="E66" s="26"/>
    </row>
    <row r="67" spans="3:5" ht="15">
      <c r="C67" s="21" t="s">
        <v>81</v>
      </c>
      <c r="D67" s="25">
        <f>'część (47)'!H$6</f>
        <v>0</v>
      </c>
      <c r="E67" s="26"/>
    </row>
    <row r="68" spans="3:5" ht="15">
      <c r="C68" s="21" t="s">
        <v>82</v>
      </c>
      <c r="D68" s="25">
        <f>'część (48)'!H$6</f>
        <v>0</v>
      </c>
      <c r="E68" s="26"/>
    </row>
    <row r="69" spans="3:5" ht="15">
      <c r="C69" s="21" t="s">
        <v>83</v>
      </c>
      <c r="D69" s="25">
        <f>'część (49)'!H$6</f>
        <v>0</v>
      </c>
      <c r="E69" s="26"/>
    </row>
    <row r="70" spans="3:5" ht="15">
      <c r="C70" s="21" t="s">
        <v>84</v>
      </c>
      <c r="D70" s="25">
        <f>'część (50)'!H$6</f>
        <v>0</v>
      </c>
      <c r="E70" s="26"/>
    </row>
    <row r="71" spans="3:5" ht="15">
      <c r="C71" s="21" t="s">
        <v>85</v>
      </c>
      <c r="D71" s="25">
        <f>'część (51)'!H$6</f>
        <v>0</v>
      </c>
      <c r="E71" s="26"/>
    </row>
    <row r="72" spans="3:5" ht="15">
      <c r="C72" s="21" t="s">
        <v>86</v>
      </c>
      <c r="D72" s="25">
        <f>'część (52)'!H$6</f>
        <v>0</v>
      </c>
      <c r="E72" s="26"/>
    </row>
    <row r="73" spans="3:5" ht="15">
      <c r="C73" s="21" t="s">
        <v>88</v>
      </c>
      <c r="D73" s="25">
        <f>'część (53)'!H$6</f>
        <v>0</v>
      </c>
      <c r="E73" s="26"/>
    </row>
    <row r="74" spans="3:5" ht="15">
      <c r="C74" s="21" t="s">
        <v>111</v>
      </c>
      <c r="D74" s="25">
        <f>'część (54)'!H$6</f>
        <v>0</v>
      </c>
      <c r="E74" s="26"/>
    </row>
    <row r="75" spans="3:5" ht="15">
      <c r="C75" s="21" t="s">
        <v>112</v>
      </c>
      <c r="D75" s="25">
        <f>'część (55)'!H$6</f>
        <v>0</v>
      </c>
      <c r="E75" s="26"/>
    </row>
    <row r="76" spans="3:5" ht="15">
      <c r="C76" s="21" t="s">
        <v>113</v>
      </c>
      <c r="D76" s="25">
        <f>'część (56)'!H$6</f>
        <v>0</v>
      </c>
      <c r="E76" s="26"/>
    </row>
    <row r="77" spans="3:5" ht="15">
      <c r="C77" s="21" t="s">
        <v>114</v>
      </c>
      <c r="D77" s="25">
        <f>'część (57)'!H$6</f>
        <v>0</v>
      </c>
      <c r="E77" s="26"/>
    </row>
    <row r="78" spans="3:5" ht="15">
      <c r="C78" s="21" t="s">
        <v>115</v>
      </c>
      <c r="D78" s="25">
        <f>'część (58)'!H$6</f>
        <v>0</v>
      </c>
      <c r="E78" s="26"/>
    </row>
    <row r="79" spans="3:5" ht="15">
      <c r="C79" s="21" t="s">
        <v>116</v>
      </c>
      <c r="D79" s="25">
        <f>'część (59)'!H$6</f>
        <v>0</v>
      </c>
      <c r="E79" s="26"/>
    </row>
    <row r="80" spans="3:5" ht="15">
      <c r="C80" s="21" t="s">
        <v>117</v>
      </c>
      <c r="D80" s="25">
        <f>'część (60)'!H$6</f>
        <v>0</v>
      </c>
      <c r="E80" s="26"/>
    </row>
    <row r="81" spans="3:5" ht="15">
      <c r="C81" s="21" t="s">
        <v>118</v>
      </c>
      <c r="D81" s="25">
        <f>'część (61)'!H$6</f>
        <v>0</v>
      </c>
      <c r="E81" s="26"/>
    </row>
    <row r="82" spans="3:5" ht="15">
      <c r="C82" s="21" t="s">
        <v>119</v>
      </c>
      <c r="D82" s="25">
        <f>'część (62)'!H$6</f>
        <v>0</v>
      </c>
      <c r="E82" s="26"/>
    </row>
    <row r="83" spans="3:5" ht="15">
      <c r="C83" s="21" t="s">
        <v>120</v>
      </c>
      <c r="D83" s="25">
        <f>'część (63)'!H$6</f>
        <v>0</v>
      </c>
      <c r="E83" s="26"/>
    </row>
    <row r="84" spans="3:5" ht="15">
      <c r="C84" s="21" t="s">
        <v>121</v>
      </c>
      <c r="D84" s="25">
        <f>'część (64)'!H$6</f>
        <v>0</v>
      </c>
      <c r="E84" s="26"/>
    </row>
    <row r="85" spans="3:5" ht="15">
      <c r="C85" s="21" t="s">
        <v>122</v>
      </c>
      <c r="D85" s="25">
        <f>'część (65)'!H$6</f>
        <v>0</v>
      </c>
      <c r="E85" s="26"/>
    </row>
    <row r="86" spans="3:5" ht="15">
      <c r="C86" s="21" t="s">
        <v>126</v>
      </c>
      <c r="D86" s="25">
        <f>'część (66)'!H$6</f>
        <v>0</v>
      </c>
      <c r="E86" s="26"/>
    </row>
    <row r="87" spans="3:5" ht="15">
      <c r="C87" s="21" t="s">
        <v>127</v>
      </c>
      <c r="D87" s="25">
        <f>'część (67)'!H$6</f>
        <v>0</v>
      </c>
      <c r="E87" s="26"/>
    </row>
    <row r="88" spans="3:5" ht="15">
      <c r="C88" s="21" t="s">
        <v>150</v>
      </c>
      <c r="D88" s="25">
        <f>'część (68)'!H$6</f>
        <v>0</v>
      </c>
      <c r="E88" s="26"/>
    </row>
    <row r="89" spans="3:5" ht="15">
      <c r="C89" s="21" t="s">
        <v>151</v>
      </c>
      <c r="D89" s="25">
        <f>'część (69)'!H$6</f>
        <v>0</v>
      </c>
      <c r="E89" s="26"/>
    </row>
    <row r="90" spans="3:5" ht="15">
      <c r="C90" s="21" t="s">
        <v>152</v>
      </c>
      <c r="D90" s="25">
        <f>'część (70)'!H$6</f>
        <v>0</v>
      </c>
      <c r="E90" s="26"/>
    </row>
    <row r="91" spans="3:5" ht="15">
      <c r="C91" s="21" t="s">
        <v>153</v>
      </c>
      <c r="D91" s="25">
        <f>'część (71)'!H$6</f>
        <v>0</v>
      </c>
      <c r="E91" s="26"/>
    </row>
    <row r="92" spans="3:5" ht="15">
      <c r="C92" s="21" t="s">
        <v>154</v>
      </c>
      <c r="D92" s="25">
        <f>'część (72)'!H$6</f>
        <v>0</v>
      </c>
      <c r="E92" s="26"/>
    </row>
    <row r="93" spans="3:5" ht="15">
      <c r="C93" s="21" t="s">
        <v>571</v>
      </c>
      <c r="D93" s="25">
        <f>'część (73)'!H$6</f>
        <v>0</v>
      </c>
      <c r="E93" s="26"/>
    </row>
    <row r="94" spans="3:5" ht="15">
      <c r="C94" s="21" t="s">
        <v>572</v>
      </c>
      <c r="D94" s="25">
        <f>'część (74)'!H$6</f>
        <v>0</v>
      </c>
      <c r="E94" s="26"/>
    </row>
    <row r="95" spans="4:5" ht="15">
      <c r="D95" s="38"/>
      <c r="E95" s="26"/>
    </row>
    <row r="96" spans="3:5" ht="72.75" customHeight="1">
      <c r="C96" s="126" t="s">
        <v>565</v>
      </c>
      <c r="D96" s="134"/>
      <c r="E96" s="134"/>
    </row>
    <row r="97" spans="2:5" ht="21" customHeight="1">
      <c r="B97" s="9" t="s">
        <v>4</v>
      </c>
      <c r="C97" s="127" t="s">
        <v>99</v>
      </c>
      <c r="D97" s="126"/>
      <c r="E97" s="132"/>
    </row>
    <row r="98" spans="2:5" ht="33" customHeight="1">
      <c r="B98" s="9" t="s">
        <v>5</v>
      </c>
      <c r="C98" s="131" t="s">
        <v>573</v>
      </c>
      <c r="D98" s="131"/>
      <c r="E98" s="131"/>
    </row>
    <row r="99" spans="2:5" s="27" customFormat="1" ht="78" customHeight="1">
      <c r="B99" s="27" t="s">
        <v>6</v>
      </c>
      <c r="C99" s="119" t="s">
        <v>686</v>
      </c>
      <c r="D99" s="119"/>
      <c r="E99" s="119"/>
    </row>
    <row r="100" spans="3:5" s="27" customFormat="1" ht="65.25" customHeight="1">
      <c r="C100" s="119" t="s">
        <v>687</v>
      </c>
      <c r="D100" s="119"/>
      <c r="E100" s="119"/>
    </row>
    <row r="101" spans="3:5" s="27" customFormat="1" ht="61.5" customHeight="1">
      <c r="C101" s="119" t="s">
        <v>688</v>
      </c>
      <c r="D101" s="119"/>
      <c r="E101" s="119"/>
    </row>
    <row r="102" spans="3:5" s="27" customFormat="1" ht="63" customHeight="1">
      <c r="C102" s="119" t="s">
        <v>827</v>
      </c>
      <c r="D102" s="133"/>
      <c r="E102" s="133"/>
    </row>
    <row r="103" spans="2:5" ht="36" customHeight="1">
      <c r="B103" s="27" t="s">
        <v>7</v>
      </c>
      <c r="C103" s="119" t="s">
        <v>25</v>
      </c>
      <c r="D103" s="119"/>
      <c r="E103" s="119"/>
    </row>
    <row r="104" spans="2:5" ht="32.25" customHeight="1">
      <c r="B104" s="27" t="s">
        <v>59</v>
      </c>
      <c r="C104" s="135" t="s">
        <v>60</v>
      </c>
      <c r="D104" s="136"/>
      <c r="E104" s="136"/>
    </row>
    <row r="105" spans="2:5" ht="39" customHeight="1">
      <c r="B105" s="27" t="s">
        <v>90</v>
      </c>
      <c r="C105" s="119" t="s">
        <v>61</v>
      </c>
      <c r="D105" s="120"/>
      <c r="E105" s="120"/>
    </row>
    <row r="106" spans="2:5" ht="96.75" customHeight="1">
      <c r="B106" s="27" t="s">
        <v>8</v>
      </c>
      <c r="C106" s="119" t="s">
        <v>564</v>
      </c>
      <c r="D106" s="119"/>
      <c r="E106" s="119"/>
    </row>
    <row r="107" spans="2:5" ht="18" customHeight="1">
      <c r="B107" s="9" t="s">
        <v>9</v>
      </c>
      <c r="C107" s="4" t="s">
        <v>10</v>
      </c>
      <c r="D107" s="1"/>
      <c r="E107" s="9"/>
    </row>
    <row r="108" spans="2:5" ht="18" customHeight="1">
      <c r="B108" s="29"/>
      <c r="C108" s="114" t="s">
        <v>23</v>
      </c>
      <c r="D108" s="121"/>
      <c r="E108" s="115"/>
    </row>
    <row r="109" spans="3:5" ht="18" customHeight="1">
      <c r="C109" s="114" t="s">
        <v>11</v>
      </c>
      <c r="D109" s="115"/>
      <c r="E109" s="21"/>
    </row>
    <row r="110" spans="3:5" ht="18" customHeight="1">
      <c r="C110" s="122"/>
      <c r="D110" s="123"/>
      <c r="E110" s="21"/>
    </row>
    <row r="111" spans="3:5" ht="18" customHeight="1">
      <c r="C111" s="122"/>
      <c r="D111" s="123"/>
      <c r="E111" s="21"/>
    </row>
    <row r="112" spans="3:5" ht="18" customHeight="1">
      <c r="C112" s="122"/>
      <c r="D112" s="123"/>
      <c r="E112" s="21"/>
    </row>
    <row r="113" spans="3:5" ht="18" customHeight="1">
      <c r="C113" s="31" t="s">
        <v>13</v>
      </c>
      <c r="D113" s="31"/>
      <c r="E113" s="7"/>
    </row>
    <row r="114" spans="3:5" ht="18" customHeight="1">
      <c r="C114" s="114" t="s">
        <v>24</v>
      </c>
      <c r="D114" s="121"/>
      <c r="E114" s="115"/>
    </row>
    <row r="115" spans="3:5" ht="18" customHeight="1">
      <c r="C115" s="32" t="s">
        <v>11</v>
      </c>
      <c r="D115" s="30" t="s">
        <v>12</v>
      </c>
      <c r="E115" s="33" t="s">
        <v>14</v>
      </c>
    </row>
    <row r="116" spans="3:5" ht="18" customHeight="1">
      <c r="C116" s="34"/>
      <c r="D116" s="30"/>
      <c r="E116" s="35"/>
    </row>
    <row r="117" spans="3:5" ht="18" customHeight="1">
      <c r="C117" s="34"/>
      <c r="D117" s="30"/>
      <c r="E117" s="35"/>
    </row>
    <row r="118" spans="3:5" ht="18" customHeight="1">
      <c r="C118" s="31"/>
      <c r="D118" s="31"/>
      <c r="E118" s="7"/>
    </row>
    <row r="119" spans="3:5" ht="18" customHeight="1">
      <c r="C119" s="114" t="s">
        <v>26</v>
      </c>
      <c r="D119" s="121"/>
      <c r="E119" s="115"/>
    </row>
    <row r="120" spans="3:5" ht="18" customHeight="1">
      <c r="C120" s="114" t="s">
        <v>15</v>
      </c>
      <c r="D120" s="115"/>
      <c r="E120" s="21"/>
    </row>
    <row r="121" spans="3:5" ht="18" customHeight="1">
      <c r="C121" s="116"/>
      <c r="D121" s="116"/>
      <c r="E121" s="21"/>
    </row>
    <row r="122" spans="3:5" ht="34.5" customHeight="1">
      <c r="C122" s="20"/>
      <c r="D122" s="28"/>
      <c r="E122" s="28"/>
    </row>
    <row r="123" spans="3:5" ht="21" customHeight="1">
      <c r="C123" s="117"/>
      <c r="D123" s="118"/>
      <c r="E123" s="118"/>
    </row>
  </sheetData>
  <sheetProtection/>
  <mergeCells count="32">
    <mergeCell ref="C102:E102"/>
    <mergeCell ref="C96:E96"/>
    <mergeCell ref="C106:E106"/>
    <mergeCell ref="C103:E103"/>
    <mergeCell ref="C104:E104"/>
    <mergeCell ref="C101:E101"/>
    <mergeCell ref="D10:E10"/>
    <mergeCell ref="D12:E12"/>
    <mergeCell ref="C98:E98"/>
    <mergeCell ref="C97:E97"/>
    <mergeCell ref="C100:E100"/>
    <mergeCell ref="C99:E99"/>
    <mergeCell ref="C110:D110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C120:D120"/>
    <mergeCell ref="C121:D121"/>
    <mergeCell ref="C123:E123"/>
    <mergeCell ref="C105:E105"/>
    <mergeCell ref="C108:E108"/>
    <mergeCell ref="C111:D111"/>
    <mergeCell ref="C112:D112"/>
    <mergeCell ref="C114:E114"/>
    <mergeCell ref="C119:E119"/>
    <mergeCell ref="C109:D10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125" style="1" customWidth="1"/>
    <col min="3" max="3" width="11.75390625" style="1" customWidth="1"/>
    <col min="4" max="4" width="21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277</v>
      </c>
      <c r="C11" s="36" t="s">
        <v>157</v>
      </c>
      <c r="D11" s="36" t="s">
        <v>177</v>
      </c>
      <c r="E11" s="53">
        <v>90000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125" style="1" customWidth="1"/>
    <col min="3" max="3" width="14.125" style="1" customWidth="1"/>
    <col min="4" max="4" width="22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10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278</v>
      </c>
      <c r="C11" s="36" t="s">
        <v>187</v>
      </c>
      <c r="D11" s="36" t="s">
        <v>170</v>
      </c>
      <c r="E11" s="53">
        <v>13500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278</v>
      </c>
      <c r="C12" s="36" t="s">
        <v>202</v>
      </c>
      <c r="D12" s="36" t="s">
        <v>170</v>
      </c>
      <c r="E12" s="53">
        <v>5400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4.00390625" style="1" customWidth="1"/>
    <col min="4" max="4" width="21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11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279</v>
      </c>
      <c r="C11" s="36" t="s">
        <v>158</v>
      </c>
      <c r="D11" s="36" t="s">
        <v>177</v>
      </c>
      <c r="E11" s="53">
        <v>6200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279</v>
      </c>
      <c r="C12" s="36" t="s">
        <v>174</v>
      </c>
      <c r="D12" s="36" t="s">
        <v>177</v>
      </c>
      <c r="E12" s="53">
        <v>280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75390625" style="1" customWidth="1"/>
    <col min="3" max="3" width="13.375" style="1" customWidth="1"/>
    <col min="4" max="4" width="35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12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281</v>
      </c>
      <c r="C11" s="36" t="s">
        <v>282</v>
      </c>
      <c r="D11" s="36" t="s">
        <v>283</v>
      </c>
      <c r="E11" s="53">
        <v>3600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281</v>
      </c>
      <c r="C12" s="36" t="s">
        <v>284</v>
      </c>
      <c r="D12" s="36" t="s">
        <v>285</v>
      </c>
      <c r="E12" s="53">
        <v>45000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spans="2:5" ht="15">
      <c r="B14" s="2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13.00390625" style="1" customWidth="1"/>
    <col min="4" max="4" width="25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13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SUM(N11:N14)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297</v>
      </c>
      <c r="C11" s="36" t="s">
        <v>298</v>
      </c>
      <c r="D11" s="36" t="s">
        <v>299</v>
      </c>
      <c r="E11" s="53">
        <v>4200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297</v>
      </c>
      <c r="C12" s="36" t="s">
        <v>165</v>
      </c>
      <c r="D12" s="36" t="s">
        <v>299</v>
      </c>
      <c r="E12" s="53">
        <v>16800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297</v>
      </c>
      <c r="C13" s="36" t="s">
        <v>186</v>
      </c>
      <c r="D13" s="36" t="s">
        <v>299</v>
      </c>
      <c r="E13" s="53">
        <v>3900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5">
      <c r="A14" s="21" t="s">
        <v>7</v>
      </c>
      <c r="B14" s="36" t="s">
        <v>300</v>
      </c>
      <c r="C14" s="56" t="s">
        <v>793</v>
      </c>
      <c r="D14" s="36" t="s">
        <v>218</v>
      </c>
      <c r="E14" s="53">
        <v>30</v>
      </c>
      <c r="F14" s="14" t="s">
        <v>689</v>
      </c>
      <c r="G14" s="15" t="s">
        <v>563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E15" s="51"/>
    </row>
    <row r="16" ht="15">
      <c r="B16" s="2" t="s">
        <v>215</v>
      </c>
    </row>
    <row r="17" ht="15">
      <c r="B17" s="2" t="s">
        <v>301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61" customWidth="1"/>
    <col min="2" max="2" width="30.875" style="61" customWidth="1"/>
    <col min="3" max="3" width="28.00390625" style="61" customWidth="1"/>
    <col min="4" max="4" width="32.75390625" style="61" customWidth="1"/>
    <col min="5" max="5" width="13.75390625" style="64" customWidth="1"/>
    <col min="6" max="6" width="14.125" style="61" customWidth="1"/>
    <col min="7" max="7" width="36.125" style="61" customWidth="1"/>
    <col min="8" max="8" width="31.00390625" style="61" customWidth="1"/>
    <col min="9" max="9" width="19.25390625" style="61" customWidth="1"/>
    <col min="10" max="10" width="26.75390625" style="61" customWidth="1"/>
    <col min="11" max="12" width="16.125" style="61" customWidth="1"/>
    <col min="13" max="13" width="17.125" style="61" customWidth="1"/>
    <col min="14" max="14" width="18.625" style="61" customWidth="1"/>
    <col min="15" max="15" width="8.00390625" style="61" customWidth="1"/>
    <col min="16" max="16" width="15.875" style="61" customWidth="1"/>
    <col min="17" max="17" width="15.875" style="71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63" t="str">
        <f>'formularz oferty'!D4</f>
        <v>DFP.271.16.2020.AB</v>
      </c>
      <c r="N1" s="70" t="s">
        <v>125</v>
      </c>
      <c r="S1" s="63"/>
      <c r="T1" s="63"/>
    </row>
    <row r="2" spans="7:9" ht="15">
      <c r="G2" s="139"/>
      <c r="H2" s="139"/>
      <c r="I2" s="139"/>
    </row>
    <row r="3" ht="15">
      <c r="N3" s="70" t="s">
        <v>155</v>
      </c>
    </row>
    <row r="4" spans="2:17" ht="15">
      <c r="B4" s="72" t="s">
        <v>16</v>
      </c>
      <c r="C4" s="57">
        <v>14</v>
      </c>
      <c r="D4" s="73"/>
      <c r="E4" s="74"/>
      <c r="F4" s="75"/>
      <c r="G4" s="76" t="s">
        <v>21</v>
      </c>
      <c r="H4" s="75"/>
      <c r="I4" s="73"/>
      <c r="J4" s="75"/>
      <c r="K4" s="75"/>
      <c r="L4" s="75"/>
      <c r="M4" s="75"/>
      <c r="N4" s="75"/>
      <c r="Q4" s="61"/>
    </row>
    <row r="5" spans="2:17" ht="15">
      <c r="B5" s="72"/>
      <c r="C5" s="73"/>
      <c r="D5" s="73"/>
      <c r="E5" s="74"/>
      <c r="F5" s="75"/>
      <c r="G5" s="76"/>
      <c r="H5" s="75"/>
      <c r="I5" s="73"/>
      <c r="J5" s="75"/>
      <c r="K5" s="75"/>
      <c r="L5" s="75"/>
      <c r="M5" s="75"/>
      <c r="N5" s="75"/>
      <c r="Q5" s="61"/>
    </row>
    <row r="6" spans="1:17" ht="15">
      <c r="A6" s="72"/>
      <c r="B6" s="72"/>
      <c r="C6" s="77"/>
      <c r="D6" s="77"/>
      <c r="E6" s="78"/>
      <c r="F6" s="75"/>
      <c r="G6" s="79" t="s">
        <v>3</v>
      </c>
      <c r="H6" s="140">
        <f>SUM(N11:N42)</f>
        <v>0</v>
      </c>
      <c r="I6" s="141"/>
      <c r="Q6" s="61"/>
    </row>
    <row r="7" spans="1:17" ht="15">
      <c r="A7" s="72"/>
      <c r="C7" s="75"/>
      <c r="D7" s="75"/>
      <c r="E7" s="78"/>
      <c r="F7" s="75"/>
      <c r="G7" s="75"/>
      <c r="H7" s="75"/>
      <c r="I7" s="75"/>
      <c r="J7" s="75"/>
      <c r="K7" s="75"/>
      <c r="L7" s="75"/>
      <c r="Q7" s="61"/>
    </row>
    <row r="8" spans="1:17" ht="15">
      <c r="A8" s="72"/>
      <c r="B8" s="80"/>
      <c r="C8" s="81"/>
      <c r="D8" s="81"/>
      <c r="E8" s="82"/>
      <c r="F8" s="81"/>
      <c r="G8" s="81"/>
      <c r="H8" s="81"/>
      <c r="I8" s="81"/>
      <c r="J8" s="81"/>
      <c r="K8" s="81"/>
      <c r="L8" s="81"/>
      <c r="Q8" s="61"/>
    </row>
    <row r="9" spans="2:17" ht="15">
      <c r="B9" s="72"/>
      <c r="E9" s="62"/>
      <c r="Q9" s="61"/>
    </row>
    <row r="10" spans="1:14" s="72" customFormat="1" ht="74.25" customHeight="1">
      <c r="A10" s="57" t="s">
        <v>87</v>
      </c>
      <c r="B10" s="57" t="s">
        <v>17</v>
      </c>
      <c r="C10" s="57" t="s">
        <v>18</v>
      </c>
      <c r="D10" s="57" t="s">
        <v>156</v>
      </c>
      <c r="E10" s="65" t="s">
        <v>795</v>
      </c>
      <c r="F10" s="58"/>
      <c r="G10" s="57" t="str">
        <f>"Nazwa handlowa /
"&amp;C10&amp;" / 
"&amp;D10</f>
        <v>Nazwa handlowa /
Dawka / 
Postać/ Opakowanie</v>
      </c>
      <c r="H10" s="57" t="s">
        <v>128</v>
      </c>
      <c r="I10" s="57" t="str">
        <f>B10</f>
        <v>Skład</v>
      </c>
      <c r="J10" s="57" t="s">
        <v>129</v>
      </c>
      <c r="K10" s="57" t="s">
        <v>56</v>
      </c>
      <c r="L10" s="57" t="s">
        <v>57</v>
      </c>
      <c r="M10" s="57" t="s">
        <v>58</v>
      </c>
      <c r="N10" s="57" t="s">
        <v>19</v>
      </c>
    </row>
    <row r="11" spans="1:14" ht="45">
      <c r="A11" s="83" t="s">
        <v>4</v>
      </c>
      <c r="B11" s="59" t="s">
        <v>302</v>
      </c>
      <c r="C11" s="59" t="s">
        <v>303</v>
      </c>
      <c r="D11" s="59" t="s">
        <v>304</v>
      </c>
      <c r="E11" s="60">
        <v>70</v>
      </c>
      <c r="F11" s="58" t="s">
        <v>796</v>
      </c>
      <c r="G11" s="84" t="s">
        <v>563</v>
      </c>
      <c r="H11" s="84"/>
      <c r="I11" s="84"/>
      <c r="J11" s="85"/>
      <c r="K11" s="84"/>
      <c r="L11" s="84"/>
      <c r="M11" s="84"/>
      <c r="N11" s="86">
        <f>ROUND(L11*ROUND(M11,2),2)</f>
        <v>0</v>
      </c>
    </row>
    <row r="12" spans="1:14" ht="45">
      <c r="A12" s="83" t="s">
        <v>5</v>
      </c>
      <c r="B12" s="59" t="s">
        <v>574</v>
      </c>
      <c r="C12" s="59" t="s">
        <v>703</v>
      </c>
      <c r="D12" s="59" t="s">
        <v>304</v>
      </c>
      <c r="E12" s="60">
        <v>50</v>
      </c>
      <c r="F12" s="58" t="s">
        <v>797</v>
      </c>
      <c r="G12" s="84" t="s">
        <v>563</v>
      </c>
      <c r="H12" s="84"/>
      <c r="I12" s="84"/>
      <c r="J12" s="85"/>
      <c r="K12" s="84"/>
      <c r="L12" s="84"/>
      <c r="M12" s="84"/>
      <c r="N12" s="86">
        <f>ROUND(L12*ROUND(M12,2),2)</f>
        <v>0</v>
      </c>
    </row>
    <row r="13" spans="1:14" ht="45">
      <c r="A13" s="83" t="s">
        <v>6</v>
      </c>
      <c r="B13" s="59" t="s">
        <v>302</v>
      </c>
      <c r="C13" s="59" t="s">
        <v>210</v>
      </c>
      <c r="D13" s="59" t="s">
        <v>305</v>
      </c>
      <c r="E13" s="60">
        <v>3300</v>
      </c>
      <c r="F13" s="58" t="s">
        <v>689</v>
      </c>
      <c r="G13" s="84" t="s">
        <v>563</v>
      </c>
      <c r="H13" s="84"/>
      <c r="I13" s="84"/>
      <c r="J13" s="85"/>
      <c r="K13" s="84"/>
      <c r="L13" s="84" t="str">
        <f aca="true" t="shared" si="0" ref="L13:L40">IF(K13=0,"0,00",IF(K13&gt;0,ROUND(E13/K13,2)))</f>
        <v>0,00</v>
      </c>
      <c r="M13" s="84"/>
      <c r="N13" s="86">
        <f aca="true" t="shared" si="1" ref="N13:N40">ROUND(L13*ROUND(M13,2),2)</f>
        <v>0</v>
      </c>
    </row>
    <row r="14" spans="1:14" ht="45">
      <c r="A14" s="83" t="s">
        <v>7</v>
      </c>
      <c r="B14" s="59" t="s">
        <v>575</v>
      </c>
      <c r="C14" s="59" t="s">
        <v>187</v>
      </c>
      <c r="D14" s="59" t="s">
        <v>170</v>
      </c>
      <c r="E14" s="60">
        <v>1800</v>
      </c>
      <c r="F14" s="58" t="s">
        <v>689</v>
      </c>
      <c r="G14" s="84" t="s">
        <v>563</v>
      </c>
      <c r="H14" s="84"/>
      <c r="I14" s="84"/>
      <c r="J14" s="85"/>
      <c r="K14" s="84"/>
      <c r="L14" s="84" t="str">
        <f t="shared" si="0"/>
        <v>0,00</v>
      </c>
      <c r="M14" s="84"/>
      <c r="N14" s="86">
        <f t="shared" si="1"/>
        <v>0</v>
      </c>
    </row>
    <row r="15" spans="1:14" ht="45">
      <c r="A15" s="83" t="s">
        <v>59</v>
      </c>
      <c r="B15" s="59" t="s">
        <v>306</v>
      </c>
      <c r="C15" s="59" t="s">
        <v>157</v>
      </c>
      <c r="D15" s="59" t="s">
        <v>217</v>
      </c>
      <c r="E15" s="60">
        <v>1500</v>
      </c>
      <c r="F15" s="58" t="s">
        <v>689</v>
      </c>
      <c r="G15" s="84" t="s">
        <v>563</v>
      </c>
      <c r="H15" s="84"/>
      <c r="I15" s="84"/>
      <c r="J15" s="85"/>
      <c r="K15" s="84"/>
      <c r="L15" s="84" t="str">
        <f t="shared" si="0"/>
        <v>0,00</v>
      </c>
      <c r="M15" s="84"/>
      <c r="N15" s="86">
        <f t="shared" si="1"/>
        <v>0</v>
      </c>
    </row>
    <row r="16" spans="1:14" ht="45">
      <c r="A16" s="83" t="s">
        <v>90</v>
      </c>
      <c r="B16" s="59" t="s">
        <v>307</v>
      </c>
      <c r="C16" s="59" t="s">
        <v>308</v>
      </c>
      <c r="D16" s="59" t="s">
        <v>170</v>
      </c>
      <c r="E16" s="60">
        <v>1620</v>
      </c>
      <c r="F16" s="58" t="s">
        <v>689</v>
      </c>
      <c r="G16" s="84" t="s">
        <v>563</v>
      </c>
      <c r="H16" s="84"/>
      <c r="I16" s="84"/>
      <c r="J16" s="85"/>
      <c r="K16" s="84"/>
      <c r="L16" s="84" t="str">
        <f t="shared" si="0"/>
        <v>0,00</v>
      </c>
      <c r="M16" s="84"/>
      <c r="N16" s="86">
        <f t="shared" si="1"/>
        <v>0</v>
      </c>
    </row>
    <row r="17" spans="1:14" ht="45">
      <c r="A17" s="83" t="s">
        <v>8</v>
      </c>
      <c r="B17" s="59" t="s">
        <v>307</v>
      </c>
      <c r="C17" s="59" t="s">
        <v>309</v>
      </c>
      <c r="D17" s="59" t="s">
        <v>170</v>
      </c>
      <c r="E17" s="60">
        <v>1500</v>
      </c>
      <c r="F17" s="58" t="s">
        <v>689</v>
      </c>
      <c r="G17" s="84" t="s">
        <v>563</v>
      </c>
      <c r="H17" s="84"/>
      <c r="I17" s="84"/>
      <c r="J17" s="85"/>
      <c r="K17" s="84"/>
      <c r="L17" s="84" t="str">
        <f t="shared" si="0"/>
        <v>0,00</v>
      </c>
      <c r="M17" s="84"/>
      <c r="N17" s="86">
        <f t="shared" si="1"/>
        <v>0</v>
      </c>
    </row>
    <row r="18" spans="1:14" ht="45">
      <c r="A18" s="83" t="s">
        <v>9</v>
      </c>
      <c r="B18" s="59" t="s">
        <v>310</v>
      </c>
      <c r="C18" s="59" t="s">
        <v>311</v>
      </c>
      <c r="D18" s="59" t="s">
        <v>312</v>
      </c>
      <c r="E18" s="60">
        <v>12</v>
      </c>
      <c r="F18" s="58" t="s">
        <v>689</v>
      </c>
      <c r="G18" s="84" t="s">
        <v>563</v>
      </c>
      <c r="H18" s="84"/>
      <c r="I18" s="84"/>
      <c r="J18" s="85"/>
      <c r="K18" s="84"/>
      <c r="L18" s="84" t="str">
        <f t="shared" si="0"/>
        <v>0,00</v>
      </c>
      <c r="M18" s="84"/>
      <c r="N18" s="86">
        <f t="shared" si="1"/>
        <v>0</v>
      </c>
    </row>
    <row r="19" spans="1:14" ht="45">
      <c r="A19" s="83" t="s">
        <v>22</v>
      </c>
      <c r="B19" s="59" t="s">
        <v>313</v>
      </c>
      <c r="C19" s="59" t="s">
        <v>182</v>
      </c>
      <c r="D19" s="59" t="s">
        <v>177</v>
      </c>
      <c r="E19" s="60">
        <v>5600</v>
      </c>
      <c r="F19" s="58" t="s">
        <v>689</v>
      </c>
      <c r="G19" s="84" t="s">
        <v>563</v>
      </c>
      <c r="H19" s="84"/>
      <c r="I19" s="84"/>
      <c r="J19" s="85"/>
      <c r="K19" s="84"/>
      <c r="L19" s="84" t="str">
        <f t="shared" si="0"/>
        <v>0,00</v>
      </c>
      <c r="M19" s="84"/>
      <c r="N19" s="86">
        <f t="shared" si="1"/>
        <v>0</v>
      </c>
    </row>
    <row r="20" spans="1:14" ht="45">
      <c r="A20" s="83" t="s">
        <v>89</v>
      </c>
      <c r="B20" s="59" t="s">
        <v>313</v>
      </c>
      <c r="C20" s="59" t="s">
        <v>166</v>
      </c>
      <c r="D20" s="59" t="s">
        <v>177</v>
      </c>
      <c r="E20" s="60">
        <v>6020</v>
      </c>
      <c r="F20" s="58" t="s">
        <v>689</v>
      </c>
      <c r="G20" s="84" t="s">
        <v>563</v>
      </c>
      <c r="H20" s="84"/>
      <c r="I20" s="84"/>
      <c r="J20" s="85"/>
      <c r="K20" s="84"/>
      <c r="L20" s="84" t="str">
        <f t="shared" si="0"/>
        <v>0,00</v>
      </c>
      <c r="M20" s="84"/>
      <c r="N20" s="86">
        <f t="shared" si="1"/>
        <v>0</v>
      </c>
    </row>
    <row r="21" spans="1:14" ht="45">
      <c r="A21" s="83" t="s">
        <v>2</v>
      </c>
      <c r="B21" s="59" t="s">
        <v>314</v>
      </c>
      <c r="C21" s="59" t="s">
        <v>168</v>
      </c>
      <c r="D21" s="59" t="s">
        <v>177</v>
      </c>
      <c r="E21" s="60">
        <v>8640</v>
      </c>
      <c r="F21" s="58" t="s">
        <v>689</v>
      </c>
      <c r="G21" s="84" t="s">
        <v>563</v>
      </c>
      <c r="H21" s="84"/>
      <c r="I21" s="84"/>
      <c r="J21" s="85"/>
      <c r="K21" s="84"/>
      <c r="L21" s="84" t="str">
        <f t="shared" si="0"/>
        <v>0,00</v>
      </c>
      <c r="M21" s="84"/>
      <c r="N21" s="86">
        <f t="shared" si="1"/>
        <v>0</v>
      </c>
    </row>
    <row r="22" spans="1:14" ht="45">
      <c r="A22" s="83" t="s">
        <v>1</v>
      </c>
      <c r="B22" s="59" t="s">
        <v>315</v>
      </c>
      <c r="C22" s="59" t="s">
        <v>316</v>
      </c>
      <c r="D22" s="59" t="s">
        <v>177</v>
      </c>
      <c r="E22" s="60">
        <v>1800</v>
      </c>
      <c r="F22" s="58" t="s">
        <v>689</v>
      </c>
      <c r="G22" s="84" t="s">
        <v>563</v>
      </c>
      <c r="H22" s="84"/>
      <c r="I22" s="84"/>
      <c r="J22" s="85"/>
      <c r="K22" s="84"/>
      <c r="L22" s="84" t="str">
        <f t="shared" si="0"/>
        <v>0,00</v>
      </c>
      <c r="M22" s="84"/>
      <c r="N22" s="86">
        <f t="shared" si="1"/>
        <v>0</v>
      </c>
    </row>
    <row r="23" spans="1:14" ht="45">
      <c r="A23" s="83" t="s">
        <v>91</v>
      </c>
      <c r="B23" s="59" t="s">
        <v>216</v>
      </c>
      <c r="C23" s="59" t="s">
        <v>317</v>
      </c>
      <c r="D23" s="59" t="s">
        <v>177</v>
      </c>
      <c r="E23" s="60">
        <v>7200</v>
      </c>
      <c r="F23" s="58" t="s">
        <v>689</v>
      </c>
      <c r="G23" s="84" t="s">
        <v>563</v>
      </c>
      <c r="H23" s="84"/>
      <c r="I23" s="84"/>
      <c r="J23" s="85"/>
      <c r="K23" s="84"/>
      <c r="L23" s="84" t="str">
        <f t="shared" si="0"/>
        <v>0,00</v>
      </c>
      <c r="M23" s="84"/>
      <c r="N23" s="86">
        <f t="shared" si="1"/>
        <v>0</v>
      </c>
    </row>
    <row r="24" spans="1:14" ht="45">
      <c r="A24" s="83" t="s">
        <v>92</v>
      </c>
      <c r="B24" s="59" t="s">
        <v>318</v>
      </c>
      <c r="C24" s="59" t="s">
        <v>319</v>
      </c>
      <c r="D24" s="59" t="s">
        <v>177</v>
      </c>
      <c r="E24" s="60">
        <v>5400</v>
      </c>
      <c r="F24" s="58" t="s">
        <v>689</v>
      </c>
      <c r="G24" s="84" t="s">
        <v>563</v>
      </c>
      <c r="H24" s="84"/>
      <c r="I24" s="84"/>
      <c r="J24" s="85"/>
      <c r="K24" s="84"/>
      <c r="L24" s="84" t="str">
        <f t="shared" si="0"/>
        <v>0,00</v>
      </c>
      <c r="M24" s="84"/>
      <c r="N24" s="86">
        <f t="shared" si="1"/>
        <v>0</v>
      </c>
    </row>
    <row r="25" spans="1:14" ht="45">
      <c r="A25" s="83" t="s">
        <v>93</v>
      </c>
      <c r="B25" s="59" t="s">
        <v>318</v>
      </c>
      <c r="C25" s="59" t="s">
        <v>320</v>
      </c>
      <c r="D25" s="59" t="s">
        <v>177</v>
      </c>
      <c r="E25" s="60">
        <v>18000</v>
      </c>
      <c r="F25" s="58" t="s">
        <v>689</v>
      </c>
      <c r="G25" s="84" t="s">
        <v>563</v>
      </c>
      <c r="H25" s="84"/>
      <c r="I25" s="84"/>
      <c r="J25" s="85"/>
      <c r="K25" s="84"/>
      <c r="L25" s="84" t="str">
        <f t="shared" si="0"/>
        <v>0,00</v>
      </c>
      <c r="M25" s="84"/>
      <c r="N25" s="86">
        <f t="shared" si="1"/>
        <v>0</v>
      </c>
    </row>
    <row r="26" spans="1:14" ht="45">
      <c r="A26" s="83" t="s">
        <v>94</v>
      </c>
      <c r="B26" s="59" t="s">
        <v>576</v>
      </c>
      <c r="C26" s="59" t="s">
        <v>577</v>
      </c>
      <c r="D26" s="59" t="s">
        <v>578</v>
      </c>
      <c r="E26" s="60">
        <v>22000</v>
      </c>
      <c r="F26" s="58" t="s">
        <v>689</v>
      </c>
      <c r="G26" s="84" t="s">
        <v>563</v>
      </c>
      <c r="H26" s="84"/>
      <c r="I26" s="84"/>
      <c r="J26" s="85"/>
      <c r="K26" s="84"/>
      <c r="L26" s="84" t="str">
        <f t="shared" si="0"/>
        <v>0,00</v>
      </c>
      <c r="M26" s="84"/>
      <c r="N26" s="86">
        <f t="shared" si="1"/>
        <v>0</v>
      </c>
    </row>
    <row r="27" spans="1:14" ht="45">
      <c r="A27" s="83" t="s">
        <v>95</v>
      </c>
      <c r="B27" s="59" t="s">
        <v>775</v>
      </c>
      <c r="C27" s="59" t="s">
        <v>187</v>
      </c>
      <c r="D27" s="59" t="s">
        <v>794</v>
      </c>
      <c r="E27" s="60">
        <v>600</v>
      </c>
      <c r="F27" s="58" t="s">
        <v>689</v>
      </c>
      <c r="G27" s="84" t="s">
        <v>563</v>
      </c>
      <c r="H27" s="84"/>
      <c r="I27" s="84"/>
      <c r="J27" s="85"/>
      <c r="K27" s="84"/>
      <c r="L27" s="84" t="str">
        <f t="shared" si="0"/>
        <v>0,00</v>
      </c>
      <c r="M27" s="84"/>
      <c r="N27" s="86">
        <f t="shared" si="1"/>
        <v>0</v>
      </c>
    </row>
    <row r="28" spans="1:14" ht="45">
      <c r="A28" s="83" t="s">
        <v>96</v>
      </c>
      <c r="B28" s="59" t="s">
        <v>579</v>
      </c>
      <c r="C28" s="59" t="s">
        <v>186</v>
      </c>
      <c r="D28" s="59" t="s">
        <v>177</v>
      </c>
      <c r="E28" s="60">
        <v>840</v>
      </c>
      <c r="F28" s="58" t="s">
        <v>689</v>
      </c>
      <c r="G28" s="84" t="s">
        <v>563</v>
      </c>
      <c r="H28" s="84"/>
      <c r="I28" s="84"/>
      <c r="J28" s="85"/>
      <c r="K28" s="84"/>
      <c r="L28" s="84" t="str">
        <f t="shared" si="0"/>
        <v>0,00</v>
      </c>
      <c r="M28" s="84"/>
      <c r="N28" s="86">
        <f t="shared" si="1"/>
        <v>0</v>
      </c>
    </row>
    <row r="29" spans="1:14" ht="45">
      <c r="A29" s="83" t="s">
        <v>97</v>
      </c>
      <c r="B29" s="59" t="s">
        <v>579</v>
      </c>
      <c r="C29" s="59" t="s">
        <v>187</v>
      </c>
      <c r="D29" s="59" t="s">
        <v>177</v>
      </c>
      <c r="E29" s="60">
        <v>420</v>
      </c>
      <c r="F29" s="58" t="s">
        <v>689</v>
      </c>
      <c r="G29" s="84" t="s">
        <v>563</v>
      </c>
      <c r="H29" s="84"/>
      <c r="I29" s="84"/>
      <c r="J29" s="85"/>
      <c r="K29" s="84"/>
      <c r="L29" s="84" t="str">
        <f t="shared" si="0"/>
        <v>0,00</v>
      </c>
      <c r="M29" s="84"/>
      <c r="N29" s="86">
        <f t="shared" si="1"/>
        <v>0</v>
      </c>
    </row>
    <row r="30" spans="1:14" ht="45">
      <c r="A30" s="83" t="s">
        <v>98</v>
      </c>
      <c r="B30" s="59" t="s">
        <v>580</v>
      </c>
      <c r="C30" s="59" t="s">
        <v>182</v>
      </c>
      <c r="D30" s="59" t="s">
        <v>177</v>
      </c>
      <c r="E30" s="60">
        <v>13500</v>
      </c>
      <c r="F30" s="58" t="s">
        <v>689</v>
      </c>
      <c r="G30" s="84" t="s">
        <v>563</v>
      </c>
      <c r="H30" s="84"/>
      <c r="I30" s="84"/>
      <c r="J30" s="85"/>
      <c r="K30" s="84"/>
      <c r="L30" s="84" t="str">
        <f t="shared" si="0"/>
        <v>0,00</v>
      </c>
      <c r="M30" s="84"/>
      <c r="N30" s="86">
        <f t="shared" si="1"/>
        <v>0</v>
      </c>
    </row>
    <row r="31" spans="1:14" ht="45">
      <c r="A31" s="83" t="s">
        <v>131</v>
      </c>
      <c r="B31" s="59" t="s">
        <v>776</v>
      </c>
      <c r="C31" s="59" t="s">
        <v>165</v>
      </c>
      <c r="D31" s="59" t="s">
        <v>777</v>
      </c>
      <c r="E31" s="60">
        <v>11880</v>
      </c>
      <c r="F31" s="58" t="s">
        <v>689</v>
      </c>
      <c r="G31" s="84" t="s">
        <v>563</v>
      </c>
      <c r="H31" s="84"/>
      <c r="I31" s="84"/>
      <c r="J31" s="85"/>
      <c r="K31" s="84"/>
      <c r="L31" s="84" t="str">
        <f t="shared" si="0"/>
        <v>0,00</v>
      </c>
      <c r="M31" s="84"/>
      <c r="N31" s="86">
        <f t="shared" si="1"/>
        <v>0</v>
      </c>
    </row>
    <row r="32" spans="1:14" ht="45">
      <c r="A32" s="83" t="s">
        <v>132</v>
      </c>
      <c r="B32" s="59" t="s">
        <v>776</v>
      </c>
      <c r="C32" s="59" t="s">
        <v>182</v>
      </c>
      <c r="D32" s="59" t="s">
        <v>777</v>
      </c>
      <c r="E32" s="60">
        <v>1080</v>
      </c>
      <c r="F32" s="58" t="s">
        <v>689</v>
      </c>
      <c r="G32" s="84" t="s">
        <v>563</v>
      </c>
      <c r="H32" s="84"/>
      <c r="I32" s="84"/>
      <c r="J32" s="85"/>
      <c r="K32" s="84"/>
      <c r="L32" s="84" t="str">
        <f t="shared" si="0"/>
        <v>0,00</v>
      </c>
      <c r="M32" s="84"/>
      <c r="N32" s="86">
        <f t="shared" si="1"/>
        <v>0</v>
      </c>
    </row>
    <row r="33" spans="1:14" ht="45">
      <c r="A33" s="83" t="s">
        <v>133</v>
      </c>
      <c r="B33" s="59" t="s">
        <v>776</v>
      </c>
      <c r="C33" s="59" t="s">
        <v>581</v>
      </c>
      <c r="D33" s="59" t="s">
        <v>777</v>
      </c>
      <c r="E33" s="60">
        <v>1200</v>
      </c>
      <c r="F33" s="58" t="s">
        <v>689</v>
      </c>
      <c r="G33" s="84" t="s">
        <v>563</v>
      </c>
      <c r="H33" s="84"/>
      <c r="I33" s="84"/>
      <c r="J33" s="85"/>
      <c r="K33" s="84"/>
      <c r="L33" s="84" t="str">
        <f t="shared" si="0"/>
        <v>0,00</v>
      </c>
      <c r="M33" s="84"/>
      <c r="N33" s="86">
        <f t="shared" si="1"/>
        <v>0</v>
      </c>
    </row>
    <row r="34" spans="1:14" ht="45">
      <c r="A34" s="83" t="s">
        <v>134</v>
      </c>
      <c r="B34" s="59" t="s">
        <v>776</v>
      </c>
      <c r="C34" s="59" t="s">
        <v>582</v>
      </c>
      <c r="D34" s="59" t="s">
        <v>777</v>
      </c>
      <c r="E34" s="60">
        <v>1080</v>
      </c>
      <c r="F34" s="58" t="s">
        <v>689</v>
      </c>
      <c r="G34" s="84" t="s">
        <v>563</v>
      </c>
      <c r="H34" s="84"/>
      <c r="I34" s="84"/>
      <c r="J34" s="85"/>
      <c r="K34" s="84"/>
      <c r="L34" s="84" t="str">
        <f t="shared" si="0"/>
        <v>0,00</v>
      </c>
      <c r="M34" s="84"/>
      <c r="N34" s="86">
        <f t="shared" si="1"/>
        <v>0</v>
      </c>
    </row>
    <row r="35" spans="1:14" ht="45">
      <c r="A35" s="83" t="s">
        <v>135</v>
      </c>
      <c r="B35" s="59" t="s">
        <v>583</v>
      </c>
      <c r="C35" s="59" t="s">
        <v>584</v>
      </c>
      <c r="D35" s="59" t="s">
        <v>454</v>
      </c>
      <c r="E35" s="60">
        <v>650</v>
      </c>
      <c r="F35" s="58" t="s">
        <v>689</v>
      </c>
      <c r="G35" s="84" t="s">
        <v>563</v>
      </c>
      <c r="H35" s="84"/>
      <c r="I35" s="84"/>
      <c r="J35" s="85"/>
      <c r="K35" s="84"/>
      <c r="L35" s="84" t="str">
        <f t="shared" si="0"/>
        <v>0,00</v>
      </c>
      <c r="M35" s="84"/>
      <c r="N35" s="86">
        <f t="shared" si="1"/>
        <v>0</v>
      </c>
    </row>
    <row r="36" spans="1:14" ht="45">
      <c r="A36" s="83" t="s">
        <v>136</v>
      </c>
      <c r="B36" s="59" t="s">
        <v>585</v>
      </c>
      <c r="C36" s="59" t="s">
        <v>165</v>
      </c>
      <c r="D36" s="59" t="s">
        <v>177</v>
      </c>
      <c r="E36" s="60">
        <v>22000</v>
      </c>
      <c r="F36" s="58" t="s">
        <v>689</v>
      </c>
      <c r="G36" s="84" t="s">
        <v>563</v>
      </c>
      <c r="H36" s="84"/>
      <c r="I36" s="84"/>
      <c r="J36" s="85"/>
      <c r="K36" s="84"/>
      <c r="L36" s="84" t="str">
        <f t="shared" si="0"/>
        <v>0,00</v>
      </c>
      <c r="M36" s="84"/>
      <c r="N36" s="86">
        <f t="shared" si="1"/>
        <v>0</v>
      </c>
    </row>
    <row r="37" spans="1:14" ht="45">
      <c r="A37" s="83" t="s">
        <v>137</v>
      </c>
      <c r="B37" s="59" t="s">
        <v>586</v>
      </c>
      <c r="C37" s="59" t="s">
        <v>166</v>
      </c>
      <c r="D37" s="59" t="s">
        <v>177</v>
      </c>
      <c r="E37" s="60">
        <v>4000</v>
      </c>
      <c r="F37" s="58" t="s">
        <v>689</v>
      </c>
      <c r="G37" s="84" t="s">
        <v>563</v>
      </c>
      <c r="H37" s="84"/>
      <c r="I37" s="84"/>
      <c r="J37" s="85"/>
      <c r="K37" s="84"/>
      <c r="L37" s="84" t="str">
        <f t="shared" si="0"/>
        <v>0,00</v>
      </c>
      <c r="M37" s="84"/>
      <c r="N37" s="86">
        <f t="shared" si="1"/>
        <v>0</v>
      </c>
    </row>
    <row r="38" spans="1:14" ht="45">
      <c r="A38" s="83" t="s">
        <v>138</v>
      </c>
      <c r="B38" s="59" t="s">
        <v>586</v>
      </c>
      <c r="C38" s="59" t="s">
        <v>390</v>
      </c>
      <c r="D38" s="59" t="s">
        <v>177</v>
      </c>
      <c r="E38" s="60">
        <v>720</v>
      </c>
      <c r="F38" s="58" t="s">
        <v>689</v>
      </c>
      <c r="G38" s="84" t="s">
        <v>563</v>
      </c>
      <c r="H38" s="84"/>
      <c r="I38" s="84"/>
      <c r="J38" s="85"/>
      <c r="K38" s="84"/>
      <c r="L38" s="84" t="str">
        <f t="shared" si="0"/>
        <v>0,00</v>
      </c>
      <c r="M38" s="84"/>
      <c r="N38" s="86">
        <f t="shared" si="1"/>
        <v>0</v>
      </c>
    </row>
    <row r="39" spans="1:14" ht="45">
      <c r="A39" s="83" t="s">
        <v>139</v>
      </c>
      <c r="B39" s="59" t="s">
        <v>586</v>
      </c>
      <c r="C39" s="59" t="s">
        <v>202</v>
      </c>
      <c r="D39" s="59" t="s">
        <v>177</v>
      </c>
      <c r="E39" s="60">
        <v>1000</v>
      </c>
      <c r="F39" s="58" t="s">
        <v>689</v>
      </c>
      <c r="G39" s="84" t="s">
        <v>563</v>
      </c>
      <c r="H39" s="84"/>
      <c r="I39" s="84"/>
      <c r="J39" s="85"/>
      <c r="K39" s="84"/>
      <c r="L39" s="84" t="str">
        <f t="shared" si="0"/>
        <v>0,00</v>
      </c>
      <c r="M39" s="84"/>
      <c r="N39" s="86">
        <f t="shared" si="1"/>
        <v>0</v>
      </c>
    </row>
    <row r="40" spans="1:14" ht="45">
      <c r="A40" s="83" t="s">
        <v>140</v>
      </c>
      <c r="B40" s="59" t="s">
        <v>587</v>
      </c>
      <c r="C40" s="59" t="s">
        <v>588</v>
      </c>
      <c r="D40" s="59" t="s">
        <v>589</v>
      </c>
      <c r="E40" s="60">
        <v>50</v>
      </c>
      <c r="F40" s="58" t="s">
        <v>689</v>
      </c>
      <c r="G40" s="84" t="s">
        <v>563</v>
      </c>
      <c r="H40" s="84"/>
      <c r="I40" s="84"/>
      <c r="J40" s="85"/>
      <c r="K40" s="84"/>
      <c r="L40" s="84" t="str">
        <f t="shared" si="0"/>
        <v>0,00</v>
      </c>
      <c r="M40" s="84"/>
      <c r="N40" s="86">
        <f t="shared" si="1"/>
        <v>0</v>
      </c>
    </row>
    <row r="41" spans="1:14" ht="45">
      <c r="A41" s="83" t="s">
        <v>141</v>
      </c>
      <c r="B41" s="59" t="s">
        <v>778</v>
      </c>
      <c r="C41" s="59" t="s">
        <v>157</v>
      </c>
      <c r="D41" s="59" t="s">
        <v>779</v>
      </c>
      <c r="E41" s="60">
        <v>4500</v>
      </c>
      <c r="F41" s="58" t="s">
        <v>689</v>
      </c>
      <c r="G41" s="84" t="s">
        <v>563</v>
      </c>
      <c r="H41" s="84"/>
      <c r="I41" s="84"/>
      <c r="J41" s="85"/>
      <c r="K41" s="84"/>
      <c r="L41" s="84" t="str">
        <f>IF(K41=0,"0,00",IF(K41&gt;0,ROUND(E41/K41,2)))</f>
        <v>0,00</v>
      </c>
      <c r="M41" s="84"/>
      <c r="N41" s="86">
        <f>ROUND(L41*ROUND(M41,2),2)</f>
        <v>0</v>
      </c>
    </row>
    <row r="42" spans="1:14" ht="45">
      <c r="A42" s="83" t="s">
        <v>142</v>
      </c>
      <c r="B42" s="59" t="s">
        <v>778</v>
      </c>
      <c r="C42" s="59" t="s">
        <v>175</v>
      </c>
      <c r="D42" s="59" t="s">
        <v>779</v>
      </c>
      <c r="E42" s="60">
        <v>500</v>
      </c>
      <c r="F42" s="58" t="s">
        <v>689</v>
      </c>
      <c r="G42" s="84" t="s">
        <v>563</v>
      </c>
      <c r="H42" s="84"/>
      <c r="I42" s="84"/>
      <c r="J42" s="85"/>
      <c r="K42" s="84"/>
      <c r="L42" s="84" t="str">
        <f>IF(K42=0,"0,00",IF(K42&gt;0,ROUND(E42/K42,2)))</f>
        <v>0,00</v>
      </c>
      <c r="M42" s="84"/>
      <c r="N42" s="86">
        <f>ROUND(L42*ROUND(M42,2),2)</f>
        <v>0</v>
      </c>
    </row>
    <row r="44" ht="15">
      <c r="B44" s="63" t="s">
        <v>321</v>
      </c>
    </row>
    <row r="45" spans="1:3" ht="15">
      <c r="A45" s="68"/>
      <c r="B45" s="69"/>
      <c r="C45" s="68"/>
    </row>
    <row r="46" spans="1:3" ht="15">
      <c r="A46" s="68"/>
      <c r="B46" s="69"/>
      <c r="C46" s="68"/>
    </row>
    <row r="47" spans="1:3" ht="15">
      <c r="A47" s="68"/>
      <c r="B47" s="69"/>
      <c r="C47" s="6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2.00390625" style="1" customWidth="1"/>
    <col min="3" max="3" width="11.125" style="1" customWidth="1"/>
    <col min="4" max="4" width="23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15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590</v>
      </c>
      <c r="C11" s="36" t="s">
        <v>591</v>
      </c>
      <c r="D11" s="36" t="s">
        <v>177</v>
      </c>
      <c r="E11" s="53">
        <v>1620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5.75390625" style="1" customWidth="1"/>
    <col min="3" max="3" width="15.875" style="1" customWidth="1"/>
    <col min="4" max="4" width="37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16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592</v>
      </c>
      <c r="C11" s="36" t="s">
        <v>593</v>
      </c>
      <c r="D11" s="36" t="s">
        <v>594</v>
      </c>
      <c r="E11" s="53">
        <v>70000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0.75390625" style="1" customWidth="1"/>
    <col min="3" max="3" width="12.75390625" style="1" customWidth="1"/>
    <col min="4" max="4" width="23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17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328</v>
      </c>
      <c r="C11" s="36" t="s">
        <v>202</v>
      </c>
      <c r="D11" s="36" t="s">
        <v>177</v>
      </c>
      <c r="E11" s="53">
        <v>22400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328</v>
      </c>
      <c r="C12" s="36" t="s">
        <v>169</v>
      </c>
      <c r="D12" s="36" t="s">
        <v>177</v>
      </c>
      <c r="E12" s="53">
        <v>5040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375" style="1" customWidth="1"/>
    <col min="3" max="3" width="10.125" style="1" customWidth="1"/>
    <col min="4" max="4" width="22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18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324</v>
      </c>
      <c r="C11" s="36" t="s">
        <v>186</v>
      </c>
      <c r="D11" s="36" t="s">
        <v>177</v>
      </c>
      <c r="E11" s="53">
        <v>20020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4.375" style="1" customWidth="1"/>
    <col min="3" max="3" width="14.00390625" style="1" customWidth="1"/>
    <col min="4" max="4" width="35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691</v>
      </c>
      <c r="C11" s="36" t="s">
        <v>186</v>
      </c>
      <c r="D11" s="36" t="s">
        <v>256</v>
      </c>
      <c r="E11" s="53">
        <v>120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691</v>
      </c>
      <c r="C12" s="36" t="s">
        <v>187</v>
      </c>
      <c r="D12" s="36" t="s">
        <v>257</v>
      </c>
      <c r="E12" s="53">
        <v>360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B14" s="2" t="s">
        <v>690</v>
      </c>
    </row>
    <row r="15" ht="15">
      <c r="B15" s="2" t="s">
        <v>214</v>
      </c>
    </row>
    <row r="16" ht="15">
      <c r="B16" s="2" t="s">
        <v>258</v>
      </c>
    </row>
    <row r="17" ht="15">
      <c r="B17" s="2" t="s">
        <v>692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4">
      <selection activeCell="H34" sqref="H34:H35"/>
    </sheetView>
  </sheetViews>
  <sheetFormatPr defaultColWidth="9.00390625" defaultRowHeight="12.75"/>
  <cols>
    <col min="1" max="1" width="5.375" style="1" customWidth="1"/>
    <col min="2" max="2" width="24.125" style="1" customWidth="1"/>
    <col min="3" max="3" width="32.25390625" style="1" customWidth="1"/>
    <col min="4" max="4" width="45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19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7" t="s">
        <v>87</v>
      </c>
      <c r="B10" s="57" t="s">
        <v>17</v>
      </c>
      <c r="C10" s="57" t="s">
        <v>18</v>
      </c>
      <c r="D10" s="57" t="s">
        <v>156</v>
      </c>
      <c r="E10" s="65" t="s">
        <v>164</v>
      </c>
      <c r="F10" s="58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83" t="s">
        <v>4</v>
      </c>
      <c r="B11" s="59" t="s">
        <v>322</v>
      </c>
      <c r="C11" s="59" t="s">
        <v>158</v>
      </c>
      <c r="D11" s="59" t="s">
        <v>323</v>
      </c>
      <c r="E11" s="60">
        <v>550</v>
      </c>
      <c r="F11" s="58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83" t="s">
        <v>5</v>
      </c>
      <c r="B12" s="59" t="s">
        <v>780</v>
      </c>
      <c r="C12" s="59" t="s">
        <v>168</v>
      </c>
      <c r="D12" s="59" t="s">
        <v>798</v>
      </c>
      <c r="E12" s="60">
        <v>5400</v>
      </c>
      <c r="F12" s="58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83" t="s">
        <v>6</v>
      </c>
      <c r="B13" s="59" t="s">
        <v>325</v>
      </c>
      <c r="C13" s="59" t="s">
        <v>326</v>
      </c>
      <c r="D13" s="59" t="s">
        <v>327</v>
      </c>
      <c r="E13" s="60">
        <v>250</v>
      </c>
      <c r="F13" s="58" t="s">
        <v>768</v>
      </c>
      <c r="G13" s="15" t="s">
        <v>563</v>
      </c>
      <c r="H13" s="15"/>
      <c r="I13" s="15"/>
      <c r="J13" s="16"/>
      <c r="K13" s="15"/>
      <c r="L13" s="15"/>
      <c r="M13" s="15"/>
      <c r="N13" s="17">
        <f>ROUND(L13*ROUND(M13,2),2)</f>
        <v>0</v>
      </c>
    </row>
    <row r="14" ht="15">
      <c r="E14" s="51"/>
    </row>
    <row r="15" spans="2:5" ht="15">
      <c r="B15" s="66"/>
      <c r="E15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4.875" style="1" customWidth="1"/>
    <col min="3" max="3" width="17.00390625" style="1" customWidth="1"/>
    <col min="4" max="4" width="35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SUM(N11:N19)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329</v>
      </c>
      <c r="C11" s="36" t="s">
        <v>330</v>
      </c>
      <c r="D11" s="36" t="s">
        <v>179</v>
      </c>
      <c r="E11" s="53">
        <v>9000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595</v>
      </c>
      <c r="C12" s="36" t="s">
        <v>210</v>
      </c>
      <c r="D12" s="36" t="s">
        <v>177</v>
      </c>
      <c r="E12" s="53">
        <v>1620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596</v>
      </c>
      <c r="C13" s="36" t="s">
        <v>182</v>
      </c>
      <c r="D13" s="36" t="s">
        <v>177</v>
      </c>
      <c r="E13" s="53">
        <v>4320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 aca="true" t="shared" si="0" ref="L13:L19">IF(K13=0,"0,00",IF(K13&gt;0,ROUND(E13/K13,2)))</f>
        <v>0,00</v>
      </c>
      <c r="M13" s="15"/>
      <c r="N13" s="17">
        <f aca="true" t="shared" si="1" ref="N13:N19">ROUND(L13*ROUND(M13,2),2)</f>
        <v>0</v>
      </c>
    </row>
    <row r="14" spans="1:14" ht="45">
      <c r="A14" s="21" t="s">
        <v>7</v>
      </c>
      <c r="B14" s="36" t="s">
        <v>331</v>
      </c>
      <c r="C14" s="36" t="s">
        <v>202</v>
      </c>
      <c r="D14" s="36" t="s">
        <v>177</v>
      </c>
      <c r="E14" s="53">
        <v>600</v>
      </c>
      <c r="F14" s="14" t="s">
        <v>689</v>
      </c>
      <c r="G14" s="15" t="s">
        <v>563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59</v>
      </c>
      <c r="B15" s="36" t="s">
        <v>219</v>
      </c>
      <c r="C15" s="36" t="s">
        <v>186</v>
      </c>
      <c r="D15" s="36" t="s">
        <v>332</v>
      </c>
      <c r="E15" s="53">
        <v>1500</v>
      </c>
      <c r="F15" s="14" t="s">
        <v>689</v>
      </c>
      <c r="G15" s="15" t="s">
        <v>563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90</v>
      </c>
      <c r="B16" s="36" t="s">
        <v>219</v>
      </c>
      <c r="C16" s="36" t="s">
        <v>187</v>
      </c>
      <c r="D16" s="36" t="s">
        <v>332</v>
      </c>
      <c r="E16" s="53">
        <v>6000</v>
      </c>
      <c r="F16" s="14" t="s">
        <v>689</v>
      </c>
      <c r="G16" s="15" t="s">
        <v>563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8</v>
      </c>
      <c r="B17" s="36" t="s">
        <v>219</v>
      </c>
      <c r="C17" s="36" t="s">
        <v>202</v>
      </c>
      <c r="D17" s="36" t="s">
        <v>332</v>
      </c>
      <c r="E17" s="53">
        <v>1800</v>
      </c>
      <c r="F17" s="14" t="s">
        <v>689</v>
      </c>
      <c r="G17" s="15" t="s">
        <v>563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spans="1:14" ht="45">
      <c r="A18" s="21" t="s">
        <v>9</v>
      </c>
      <c r="B18" s="36" t="s">
        <v>219</v>
      </c>
      <c r="C18" s="36" t="s">
        <v>169</v>
      </c>
      <c r="D18" s="36" t="s">
        <v>332</v>
      </c>
      <c r="E18" s="53">
        <v>1200</v>
      </c>
      <c r="F18" s="14" t="s">
        <v>689</v>
      </c>
      <c r="G18" s="15" t="s">
        <v>563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</row>
    <row r="19" spans="1:14" ht="45">
      <c r="A19" s="21" t="s">
        <v>22</v>
      </c>
      <c r="B19" s="36" t="s">
        <v>219</v>
      </c>
      <c r="C19" s="36" t="s">
        <v>178</v>
      </c>
      <c r="D19" s="36" t="s">
        <v>332</v>
      </c>
      <c r="E19" s="53">
        <v>800</v>
      </c>
      <c r="F19" s="14" t="s">
        <v>689</v>
      </c>
      <c r="G19" s="15" t="s">
        <v>563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ht="15">
      <c r="E20" s="51"/>
    </row>
    <row r="21" ht="15">
      <c r="B21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8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8.625" style="1" customWidth="1"/>
    <col min="3" max="3" width="19.875" style="1" customWidth="1"/>
    <col min="4" max="4" width="31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SUM(N11:N26)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333</v>
      </c>
      <c r="C11" s="36" t="s">
        <v>189</v>
      </c>
      <c r="D11" s="36" t="s">
        <v>177</v>
      </c>
      <c r="E11" s="53">
        <v>1680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334</v>
      </c>
      <c r="C12" s="36" t="s">
        <v>209</v>
      </c>
      <c r="D12" s="36" t="s">
        <v>335</v>
      </c>
      <c r="E12" s="53">
        <v>8100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336</v>
      </c>
      <c r="C13" s="36" t="s">
        <v>337</v>
      </c>
      <c r="D13" s="36" t="s">
        <v>338</v>
      </c>
      <c r="E13" s="53">
        <v>18000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 aca="true" t="shared" si="0" ref="L13:L26">IF(K13=0,"0,00",IF(K13&gt;0,ROUND(E13/K13,2)))</f>
        <v>0,00</v>
      </c>
      <c r="M13" s="15"/>
      <c r="N13" s="17">
        <f aca="true" t="shared" si="1" ref="N13:N26">ROUND(L13*ROUND(M13,2),2)</f>
        <v>0</v>
      </c>
    </row>
    <row r="14" spans="1:14" ht="45">
      <c r="A14" s="21" t="s">
        <v>7</v>
      </c>
      <c r="B14" s="36" t="s">
        <v>561</v>
      </c>
      <c r="C14" s="36" t="s">
        <v>186</v>
      </c>
      <c r="D14" s="36" t="s">
        <v>339</v>
      </c>
      <c r="E14" s="53">
        <v>4032</v>
      </c>
      <c r="F14" s="14" t="s">
        <v>689</v>
      </c>
      <c r="G14" s="15" t="s">
        <v>563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59</v>
      </c>
      <c r="B15" s="36" t="s">
        <v>561</v>
      </c>
      <c r="C15" s="36" t="s">
        <v>185</v>
      </c>
      <c r="D15" s="36" t="s">
        <v>339</v>
      </c>
      <c r="E15" s="53">
        <v>896</v>
      </c>
      <c r="F15" s="14" t="s">
        <v>689</v>
      </c>
      <c r="G15" s="15" t="s">
        <v>563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90</v>
      </c>
      <c r="B16" s="36" t="s">
        <v>562</v>
      </c>
      <c r="C16" s="36" t="s">
        <v>187</v>
      </c>
      <c r="D16" s="36" t="s">
        <v>177</v>
      </c>
      <c r="E16" s="53">
        <v>5400</v>
      </c>
      <c r="F16" s="14" t="s">
        <v>689</v>
      </c>
      <c r="G16" s="15" t="s">
        <v>563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8</v>
      </c>
      <c r="B17" s="36" t="s">
        <v>562</v>
      </c>
      <c r="C17" s="36" t="s">
        <v>186</v>
      </c>
      <c r="D17" s="36" t="s">
        <v>177</v>
      </c>
      <c r="E17" s="53">
        <v>18000</v>
      </c>
      <c r="F17" s="14" t="s">
        <v>689</v>
      </c>
      <c r="G17" s="15" t="s">
        <v>563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spans="1:14" ht="45">
      <c r="A18" s="21" t="s">
        <v>9</v>
      </c>
      <c r="B18" s="36" t="s">
        <v>597</v>
      </c>
      <c r="C18" s="36" t="s">
        <v>340</v>
      </c>
      <c r="D18" s="36" t="s">
        <v>177</v>
      </c>
      <c r="E18" s="53">
        <v>540</v>
      </c>
      <c r="F18" s="14" t="s">
        <v>689</v>
      </c>
      <c r="G18" s="15" t="s">
        <v>563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</row>
    <row r="19" spans="1:14" ht="45">
      <c r="A19" s="21" t="s">
        <v>22</v>
      </c>
      <c r="B19" s="36" t="s">
        <v>597</v>
      </c>
      <c r="C19" s="36" t="s">
        <v>709</v>
      </c>
      <c r="D19" s="36" t="s">
        <v>177</v>
      </c>
      <c r="E19" s="53">
        <v>540</v>
      </c>
      <c r="F19" s="14" t="s">
        <v>689</v>
      </c>
      <c r="G19" s="15" t="s">
        <v>563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spans="1:14" ht="45">
      <c r="A20" s="21" t="s">
        <v>89</v>
      </c>
      <c r="B20" s="36" t="s">
        <v>597</v>
      </c>
      <c r="C20" s="36" t="s">
        <v>708</v>
      </c>
      <c r="D20" s="36" t="s">
        <v>177</v>
      </c>
      <c r="E20" s="53">
        <v>1080</v>
      </c>
      <c r="F20" s="14" t="s">
        <v>689</v>
      </c>
      <c r="G20" s="15" t="s">
        <v>563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</row>
    <row r="21" spans="1:14" ht="45">
      <c r="A21" s="21" t="s">
        <v>2</v>
      </c>
      <c r="B21" s="36" t="s">
        <v>597</v>
      </c>
      <c r="C21" s="36" t="s">
        <v>707</v>
      </c>
      <c r="D21" s="36" t="s">
        <v>177</v>
      </c>
      <c r="E21" s="53">
        <v>540</v>
      </c>
      <c r="F21" s="14" t="s">
        <v>689</v>
      </c>
      <c r="G21" s="15" t="s">
        <v>563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</row>
    <row r="22" spans="1:14" ht="45">
      <c r="A22" s="21" t="s">
        <v>1</v>
      </c>
      <c r="B22" s="36" t="s">
        <v>598</v>
      </c>
      <c r="C22" s="36" t="s">
        <v>706</v>
      </c>
      <c r="D22" s="36" t="s">
        <v>339</v>
      </c>
      <c r="E22" s="53">
        <v>900</v>
      </c>
      <c r="F22" s="14" t="s">
        <v>689</v>
      </c>
      <c r="G22" s="15" t="s">
        <v>563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</row>
    <row r="23" spans="1:14" ht="45">
      <c r="A23" s="21" t="s">
        <v>91</v>
      </c>
      <c r="B23" s="36" t="s">
        <v>598</v>
      </c>
      <c r="C23" s="36" t="s">
        <v>705</v>
      </c>
      <c r="D23" s="36" t="s">
        <v>339</v>
      </c>
      <c r="E23" s="53">
        <v>6480</v>
      </c>
      <c r="F23" s="14" t="s">
        <v>689</v>
      </c>
      <c r="G23" s="15" t="s">
        <v>563</v>
      </c>
      <c r="H23" s="15"/>
      <c r="I23" s="15"/>
      <c r="J23" s="16"/>
      <c r="K23" s="15"/>
      <c r="L23" s="15" t="str">
        <f t="shared" si="0"/>
        <v>0,00</v>
      </c>
      <c r="M23" s="15"/>
      <c r="N23" s="17">
        <f t="shared" si="1"/>
        <v>0</v>
      </c>
    </row>
    <row r="24" spans="1:14" ht="45">
      <c r="A24" s="21" t="s">
        <v>92</v>
      </c>
      <c r="B24" s="36" t="s">
        <v>598</v>
      </c>
      <c r="C24" s="36" t="s">
        <v>704</v>
      </c>
      <c r="D24" s="36" t="s">
        <v>339</v>
      </c>
      <c r="E24" s="53">
        <v>360</v>
      </c>
      <c r="F24" s="14" t="s">
        <v>689</v>
      </c>
      <c r="G24" s="15" t="s">
        <v>563</v>
      </c>
      <c r="H24" s="15"/>
      <c r="I24" s="15"/>
      <c r="J24" s="16"/>
      <c r="K24" s="15"/>
      <c r="L24" s="15" t="str">
        <f t="shared" si="0"/>
        <v>0,00</v>
      </c>
      <c r="M24" s="15"/>
      <c r="N24" s="17">
        <f t="shared" si="1"/>
        <v>0</v>
      </c>
    </row>
    <row r="25" spans="1:14" ht="45">
      <c r="A25" s="21" t="s">
        <v>93</v>
      </c>
      <c r="B25" s="36" t="s">
        <v>341</v>
      </c>
      <c r="C25" s="36" t="s">
        <v>342</v>
      </c>
      <c r="D25" s="36" t="s">
        <v>170</v>
      </c>
      <c r="E25" s="53">
        <v>3600</v>
      </c>
      <c r="F25" s="14" t="s">
        <v>689</v>
      </c>
      <c r="G25" s="15" t="s">
        <v>563</v>
      </c>
      <c r="H25" s="15"/>
      <c r="I25" s="15"/>
      <c r="J25" s="16"/>
      <c r="K25" s="15"/>
      <c r="L25" s="15" t="str">
        <f t="shared" si="0"/>
        <v>0,00</v>
      </c>
      <c r="M25" s="15"/>
      <c r="N25" s="17">
        <f t="shared" si="1"/>
        <v>0</v>
      </c>
    </row>
    <row r="26" spans="1:14" ht="45">
      <c r="A26" s="21" t="s">
        <v>94</v>
      </c>
      <c r="B26" s="36" t="s">
        <v>343</v>
      </c>
      <c r="C26" s="36" t="s">
        <v>344</v>
      </c>
      <c r="D26" s="36" t="s">
        <v>335</v>
      </c>
      <c r="E26" s="53">
        <v>12150</v>
      </c>
      <c r="F26" s="14" t="s">
        <v>689</v>
      </c>
      <c r="G26" s="15" t="s">
        <v>563</v>
      </c>
      <c r="H26" s="15"/>
      <c r="I26" s="15"/>
      <c r="J26" s="16"/>
      <c r="K26" s="15"/>
      <c r="L26" s="15" t="str">
        <f t="shared" si="0"/>
        <v>0,00</v>
      </c>
      <c r="M26" s="15"/>
      <c r="N26" s="17">
        <f t="shared" si="1"/>
        <v>0</v>
      </c>
    </row>
    <row r="27" ht="15">
      <c r="E27" s="51"/>
    </row>
    <row r="28" ht="15">
      <c r="B28" s="2" t="s">
        <v>599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75390625" style="1" customWidth="1"/>
    <col min="3" max="3" width="11.00390625" style="1" customWidth="1"/>
    <col min="4" max="4" width="45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600</v>
      </c>
      <c r="C11" s="36" t="s">
        <v>160</v>
      </c>
      <c r="D11" s="36" t="s">
        <v>601</v>
      </c>
      <c r="E11" s="53">
        <v>1300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600</v>
      </c>
      <c r="C12" s="36" t="s">
        <v>602</v>
      </c>
      <c r="D12" s="36" t="s">
        <v>601</v>
      </c>
      <c r="E12" s="53">
        <v>2700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B14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0.125" style="1" customWidth="1"/>
    <col min="3" max="3" width="18.625" style="1" customWidth="1"/>
    <col min="4" max="4" width="35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345</v>
      </c>
      <c r="C11" s="36" t="s">
        <v>346</v>
      </c>
      <c r="D11" s="36" t="s">
        <v>347</v>
      </c>
      <c r="E11" s="53">
        <v>19000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20.375" style="1" customWidth="1"/>
    <col min="4" max="4" width="23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349</v>
      </c>
      <c r="C11" s="36" t="s">
        <v>350</v>
      </c>
      <c r="D11" s="36" t="s">
        <v>351</v>
      </c>
      <c r="E11" s="53">
        <v>1800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4">
      <selection activeCell="H34" sqref="H34:H35"/>
    </sheetView>
  </sheetViews>
  <sheetFormatPr defaultColWidth="9.00390625" defaultRowHeight="12.75"/>
  <cols>
    <col min="1" max="1" width="5.375" style="1" customWidth="1"/>
    <col min="2" max="2" width="30.125" style="1" customWidth="1"/>
    <col min="3" max="3" width="13.625" style="1" customWidth="1"/>
    <col min="4" max="4" width="31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83" t="s">
        <v>4</v>
      </c>
      <c r="B11" s="59" t="s">
        <v>781</v>
      </c>
      <c r="C11" s="59" t="s">
        <v>352</v>
      </c>
      <c r="D11" s="59" t="s">
        <v>799</v>
      </c>
      <c r="E11" s="60">
        <v>3000</v>
      </c>
      <c r="F11" s="58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83" t="s">
        <v>5</v>
      </c>
      <c r="B12" s="59" t="s">
        <v>781</v>
      </c>
      <c r="C12" s="59" t="s">
        <v>348</v>
      </c>
      <c r="D12" s="59" t="s">
        <v>799</v>
      </c>
      <c r="E12" s="60">
        <v>16200</v>
      </c>
      <c r="F12" s="58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17" s="2" customFormat="1" ht="15">
      <c r="B14" s="2" t="s">
        <v>215</v>
      </c>
      <c r="E14" s="87"/>
      <c r="Q14" s="8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375" style="1" customWidth="1"/>
    <col min="3" max="3" width="16.75390625" style="1" customWidth="1"/>
    <col min="4" max="4" width="48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354</v>
      </c>
      <c r="C11" s="36" t="s">
        <v>355</v>
      </c>
      <c r="D11" s="36" t="s">
        <v>603</v>
      </c>
      <c r="E11" s="53">
        <v>2200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10">
      <selection activeCell="H34" sqref="H34:H35"/>
    </sheetView>
  </sheetViews>
  <sheetFormatPr defaultColWidth="9.00390625" defaultRowHeight="12.75"/>
  <cols>
    <col min="1" max="1" width="5.375" style="1" customWidth="1"/>
    <col min="2" max="2" width="45.875" style="1" customWidth="1"/>
    <col min="3" max="3" width="16.00390625" style="1" customWidth="1"/>
    <col min="4" max="4" width="42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SUM(N11:N17)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164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286</v>
      </c>
      <c r="C11" s="36" t="s">
        <v>287</v>
      </c>
      <c r="D11" s="36" t="s">
        <v>288</v>
      </c>
      <c r="E11" s="53">
        <v>300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 aca="true" t="shared" si="0" ref="L11:L17">IF(K11=0,"0,00",IF(K11&gt;0,ROUND(E11/K11,2)))</f>
        <v>0,00</v>
      </c>
      <c r="M11" s="15"/>
      <c r="N11" s="17">
        <f aca="true" t="shared" si="1" ref="N11:N17">ROUND(L11*ROUND(M11,2),2)</f>
        <v>0</v>
      </c>
    </row>
    <row r="12" spans="1:14" ht="45">
      <c r="A12" s="21" t="s">
        <v>5</v>
      </c>
      <c r="B12" s="36" t="s">
        <v>289</v>
      </c>
      <c r="C12" s="36" t="s">
        <v>287</v>
      </c>
      <c r="D12" s="36" t="s">
        <v>288</v>
      </c>
      <c r="E12" s="53">
        <v>40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45">
      <c r="A13" s="21" t="s">
        <v>6</v>
      </c>
      <c r="B13" s="36" t="s">
        <v>290</v>
      </c>
      <c r="C13" s="36" t="s">
        <v>287</v>
      </c>
      <c r="D13" s="36" t="s">
        <v>288</v>
      </c>
      <c r="E13" s="53">
        <v>200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45">
      <c r="A14" s="21" t="s">
        <v>7</v>
      </c>
      <c r="B14" s="36" t="s">
        <v>291</v>
      </c>
      <c r="C14" s="36" t="s">
        <v>287</v>
      </c>
      <c r="D14" s="36" t="s">
        <v>288</v>
      </c>
      <c r="E14" s="53">
        <v>1000</v>
      </c>
      <c r="F14" s="14" t="s">
        <v>689</v>
      </c>
      <c r="G14" s="15" t="s">
        <v>563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59</v>
      </c>
      <c r="B15" s="36" t="s">
        <v>292</v>
      </c>
      <c r="C15" s="36" t="s">
        <v>287</v>
      </c>
      <c r="D15" s="36" t="s">
        <v>293</v>
      </c>
      <c r="E15" s="53">
        <v>1000</v>
      </c>
      <c r="F15" s="14" t="s">
        <v>689</v>
      </c>
      <c r="G15" s="15" t="s">
        <v>563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90</v>
      </c>
      <c r="B16" s="36" t="s">
        <v>294</v>
      </c>
      <c r="C16" s="36" t="s">
        <v>287</v>
      </c>
      <c r="D16" s="36" t="s">
        <v>293</v>
      </c>
      <c r="E16" s="53">
        <v>1800</v>
      </c>
      <c r="F16" s="14" t="s">
        <v>689</v>
      </c>
      <c r="G16" s="15" t="s">
        <v>563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8</v>
      </c>
      <c r="B17" s="36" t="s">
        <v>295</v>
      </c>
      <c r="C17" s="36" t="s">
        <v>287</v>
      </c>
      <c r="D17" s="36" t="s">
        <v>296</v>
      </c>
      <c r="E17" s="53">
        <v>320</v>
      </c>
      <c r="F17" s="14" t="s">
        <v>689</v>
      </c>
      <c r="G17" s="15" t="s">
        <v>563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ht="15">
      <c r="E18" s="51"/>
    </row>
    <row r="19" spans="2:5" ht="15">
      <c r="B19" s="1" t="s">
        <v>215</v>
      </c>
      <c r="E19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8.625" style="1" customWidth="1"/>
    <col min="3" max="3" width="22.625" style="1" customWidth="1"/>
    <col min="4" max="4" width="23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164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356</v>
      </c>
      <c r="C11" s="36" t="s">
        <v>357</v>
      </c>
      <c r="D11" s="36" t="s">
        <v>604</v>
      </c>
      <c r="E11" s="53">
        <v>2700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356</v>
      </c>
      <c r="C12" s="36" t="s">
        <v>358</v>
      </c>
      <c r="D12" s="36" t="s">
        <v>604</v>
      </c>
      <c r="E12" s="53">
        <v>900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spans="2:5" ht="15">
      <c r="B14" s="2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875" style="1" customWidth="1"/>
    <col min="3" max="3" width="40.375" style="1" customWidth="1"/>
    <col min="4" max="4" width="17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693</v>
      </c>
      <c r="C11" s="36" t="s">
        <v>259</v>
      </c>
      <c r="D11" s="36" t="s">
        <v>260</v>
      </c>
      <c r="E11" s="53">
        <v>250</v>
      </c>
      <c r="F11" s="14" t="s">
        <v>694</v>
      </c>
      <c r="G11" s="15" t="s">
        <v>563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E12" s="51"/>
    </row>
    <row r="13" spans="2:5" ht="15">
      <c r="B13" s="2" t="s">
        <v>690</v>
      </c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18.875" style="1" customWidth="1"/>
    <col min="4" max="4" width="31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29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359</v>
      </c>
      <c r="C11" s="36" t="s">
        <v>360</v>
      </c>
      <c r="D11" s="36" t="s">
        <v>361</v>
      </c>
      <c r="E11" s="53">
        <v>1800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tabSelected="1" zoomScale="77" zoomScaleNormal="77" zoomScalePageLayoutView="80" workbookViewId="0" topLeftCell="A1">
      <selection activeCell="B13" sqref="B13"/>
    </sheetView>
  </sheetViews>
  <sheetFormatPr defaultColWidth="9.00390625" defaultRowHeight="12.75"/>
  <cols>
    <col min="1" max="1" width="5.375" style="1" customWidth="1"/>
    <col min="2" max="2" width="24.00390625" style="1" customWidth="1"/>
    <col min="3" max="3" width="29.75390625" style="1" customWidth="1"/>
    <col min="4" max="4" width="35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30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7</v>
      </c>
      <c r="B11" s="36" t="s">
        <v>362</v>
      </c>
      <c r="C11" s="59" t="s">
        <v>800</v>
      </c>
      <c r="D11" s="36" t="s">
        <v>363</v>
      </c>
      <c r="E11" s="53">
        <v>36</v>
      </c>
      <c r="F11" s="55" t="s">
        <v>801</v>
      </c>
      <c r="G11" s="15" t="s">
        <v>563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E12" s="51"/>
    </row>
    <row r="13" spans="2:5" ht="15">
      <c r="B13" s="2"/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75390625" style="1" customWidth="1"/>
    <col min="3" max="3" width="19.125" style="1" customWidth="1"/>
    <col min="4" max="4" width="26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31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566</v>
      </c>
      <c r="C11" s="36" t="s">
        <v>364</v>
      </c>
      <c r="D11" s="36" t="s">
        <v>710</v>
      </c>
      <c r="E11" s="53">
        <v>32000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567</v>
      </c>
      <c r="C12" s="36" t="s">
        <v>365</v>
      </c>
      <c r="D12" s="36" t="s">
        <v>366</v>
      </c>
      <c r="E12" s="53">
        <v>50000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57.375" style="1" customWidth="1"/>
    <col min="3" max="3" width="12.125" style="1" customWidth="1"/>
    <col min="4" max="4" width="31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32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569</v>
      </c>
      <c r="C11" s="36" t="s">
        <v>367</v>
      </c>
      <c r="D11" s="59" t="s">
        <v>802</v>
      </c>
      <c r="E11" s="53">
        <v>11200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569</v>
      </c>
      <c r="C12" s="36" t="s">
        <v>368</v>
      </c>
      <c r="D12" s="59" t="s">
        <v>803</v>
      </c>
      <c r="E12" s="53">
        <v>500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spans="2:5" ht="15">
      <c r="B14" s="1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6.125" style="1" customWidth="1"/>
    <col min="3" max="3" width="18.375" style="1" customWidth="1"/>
    <col min="4" max="4" width="21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33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192</v>
      </c>
      <c r="C11" s="36" t="s">
        <v>369</v>
      </c>
      <c r="D11" s="36" t="s">
        <v>370</v>
      </c>
      <c r="E11" s="53">
        <v>1000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8.00390625" style="1" customWidth="1"/>
    <col min="3" max="3" width="18.25390625" style="1" customWidth="1"/>
    <col min="4" max="4" width="26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34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371</v>
      </c>
      <c r="C11" s="36" t="s">
        <v>372</v>
      </c>
      <c r="D11" s="36" t="s">
        <v>204</v>
      </c>
      <c r="E11" s="53">
        <v>18000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25390625" style="1" customWidth="1"/>
    <col min="3" max="3" width="12.00390625" style="1" customWidth="1"/>
    <col min="4" max="4" width="33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35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373</v>
      </c>
      <c r="C11" s="36" t="s">
        <v>184</v>
      </c>
      <c r="D11" s="36" t="s">
        <v>353</v>
      </c>
      <c r="E11" s="53">
        <v>90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5.875" style="1" customWidth="1"/>
    <col min="3" max="3" width="16.375" style="1" customWidth="1"/>
    <col min="4" max="4" width="27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36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374</v>
      </c>
      <c r="C11" s="36" t="s">
        <v>375</v>
      </c>
      <c r="D11" s="36" t="s">
        <v>204</v>
      </c>
      <c r="E11" s="53">
        <v>340000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75390625" style="1" customWidth="1"/>
    <col min="3" max="3" width="19.00390625" style="1" customWidth="1"/>
    <col min="4" max="4" width="17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37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376</v>
      </c>
      <c r="C11" s="36" t="s">
        <v>377</v>
      </c>
      <c r="D11" s="36" t="s">
        <v>378</v>
      </c>
      <c r="E11" s="53">
        <v>2200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8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61" customWidth="1"/>
    <col min="2" max="2" width="32.125" style="61" customWidth="1"/>
    <col min="3" max="3" width="37.625" style="61" customWidth="1"/>
    <col min="4" max="4" width="38.875" style="61" customWidth="1"/>
    <col min="5" max="5" width="13.75390625" style="64" customWidth="1"/>
    <col min="6" max="6" width="14.125" style="61" customWidth="1"/>
    <col min="7" max="7" width="36.125" style="61" customWidth="1"/>
    <col min="8" max="8" width="31.00390625" style="61" customWidth="1"/>
    <col min="9" max="9" width="19.25390625" style="61" customWidth="1"/>
    <col min="10" max="10" width="26.75390625" style="61" customWidth="1"/>
    <col min="11" max="12" width="16.125" style="61" customWidth="1"/>
    <col min="13" max="13" width="17.125" style="61" customWidth="1"/>
    <col min="14" max="14" width="18.625" style="61" customWidth="1"/>
    <col min="15" max="15" width="8.00390625" style="61" customWidth="1"/>
    <col min="16" max="16" width="15.875" style="61" customWidth="1"/>
    <col min="17" max="17" width="15.875" style="71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63" t="str">
        <f>'formularz oferty'!D4</f>
        <v>DFP.271.16.2020.AB</v>
      </c>
      <c r="N1" s="70" t="s">
        <v>125</v>
      </c>
      <c r="S1" s="63"/>
      <c r="T1" s="63"/>
    </row>
    <row r="2" spans="7:9" ht="15">
      <c r="G2" s="139"/>
      <c r="H2" s="139"/>
      <c r="I2" s="139"/>
    </row>
    <row r="3" ht="15">
      <c r="N3" s="70" t="s">
        <v>155</v>
      </c>
    </row>
    <row r="4" spans="2:17" ht="15">
      <c r="B4" s="72" t="s">
        <v>16</v>
      </c>
      <c r="C4" s="57">
        <v>38</v>
      </c>
      <c r="D4" s="73"/>
      <c r="E4" s="74"/>
      <c r="F4" s="75"/>
      <c r="G4" s="76" t="s">
        <v>21</v>
      </c>
      <c r="H4" s="75"/>
      <c r="I4" s="73"/>
      <c r="J4" s="75"/>
      <c r="K4" s="75"/>
      <c r="L4" s="75"/>
      <c r="M4" s="75"/>
      <c r="N4" s="75"/>
      <c r="Q4" s="61"/>
    </row>
    <row r="5" spans="2:17" ht="15">
      <c r="B5" s="72"/>
      <c r="C5" s="73"/>
      <c r="D5" s="73"/>
      <c r="E5" s="74"/>
      <c r="F5" s="75"/>
      <c r="G5" s="76"/>
      <c r="H5" s="75"/>
      <c r="I5" s="73"/>
      <c r="J5" s="75"/>
      <c r="K5" s="75"/>
      <c r="L5" s="75"/>
      <c r="M5" s="75"/>
      <c r="N5" s="75"/>
      <c r="Q5" s="61"/>
    </row>
    <row r="6" spans="1:17" ht="15">
      <c r="A6" s="72"/>
      <c r="B6" s="72"/>
      <c r="C6" s="77"/>
      <c r="D6" s="77"/>
      <c r="E6" s="78"/>
      <c r="F6" s="75"/>
      <c r="G6" s="79" t="s">
        <v>3</v>
      </c>
      <c r="H6" s="140">
        <f>SUM(N11:N92)</f>
        <v>0</v>
      </c>
      <c r="I6" s="141"/>
      <c r="Q6" s="61"/>
    </row>
    <row r="7" spans="1:17" ht="15">
      <c r="A7" s="72"/>
      <c r="C7" s="75"/>
      <c r="D7" s="75"/>
      <c r="E7" s="78"/>
      <c r="F7" s="75"/>
      <c r="G7" s="75"/>
      <c r="H7" s="75"/>
      <c r="I7" s="75"/>
      <c r="J7" s="75"/>
      <c r="K7" s="75"/>
      <c r="L7" s="75"/>
      <c r="Q7" s="61"/>
    </row>
    <row r="8" spans="1:17" ht="15">
      <c r="A8" s="72"/>
      <c r="B8" s="80"/>
      <c r="C8" s="81"/>
      <c r="D8" s="81"/>
      <c r="E8" s="82"/>
      <c r="F8" s="81"/>
      <c r="G8" s="81"/>
      <c r="H8" s="81"/>
      <c r="I8" s="81"/>
      <c r="J8" s="81"/>
      <c r="K8" s="81"/>
      <c r="L8" s="81"/>
      <c r="Q8" s="61"/>
    </row>
    <row r="9" spans="2:17" ht="15">
      <c r="B9" s="72"/>
      <c r="E9" s="62"/>
      <c r="Q9" s="61"/>
    </row>
    <row r="10" spans="1:14" s="72" customFormat="1" ht="122.25" customHeight="1">
      <c r="A10" s="57" t="s">
        <v>87</v>
      </c>
      <c r="B10" s="57" t="s">
        <v>17</v>
      </c>
      <c r="C10" s="57" t="s">
        <v>18</v>
      </c>
      <c r="D10" s="57" t="s">
        <v>156</v>
      </c>
      <c r="E10" s="65" t="s">
        <v>130</v>
      </c>
      <c r="F10" s="58"/>
      <c r="G10" s="57" t="str">
        <f>"Nazwa handlowa /
"&amp;C10&amp;" / 
"&amp;D10</f>
        <v>Nazwa handlowa /
Dawka / 
Postać/ Opakowanie</v>
      </c>
      <c r="H10" s="57" t="s">
        <v>764</v>
      </c>
      <c r="I10" s="57" t="str">
        <f>B10</f>
        <v>Skład</v>
      </c>
      <c r="J10" s="57" t="s">
        <v>815</v>
      </c>
      <c r="K10" s="57" t="s">
        <v>56</v>
      </c>
      <c r="L10" s="57" t="s">
        <v>57</v>
      </c>
      <c r="M10" s="57" t="s">
        <v>58</v>
      </c>
      <c r="N10" s="57" t="s">
        <v>19</v>
      </c>
    </row>
    <row r="11" spans="1:14" ht="45">
      <c r="A11" s="83" t="s">
        <v>4</v>
      </c>
      <c r="B11" s="59" t="s">
        <v>379</v>
      </c>
      <c r="C11" s="59" t="s">
        <v>380</v>
      </c>
      <c r="D11" s="59" t="s">
        <v>381</v>
      </c>
      <c r="E11" s="60">
        <v>50</v>
      </c>
      <c r="F11" s="58" t="s">
        <v>689</v>
      </c>
      <c r="G11" s="84" t="s">
        <v>563</v>
      </c>
      <c r="H11" s="84"/>
      <c r="I11" s="84"/>
      <c r="J11" s="85"/>
      <c r="K11" s="84"/>
      <c r="L11" s="84" t="str">
        <f>IF(K11=0,"0,00",IF(K11&gt;0,ROUND(E11/K11,2)))</f>
        <v>0,00</v>
      </c>
      <c r="M11" s="84"/>
      <c r="N11" s="86">
        <f>ROUND(L11*ROUND(M11,2),2)</f>
        <v>0</v>
      </c>
    </row>
    <row r="12" spans="1:14" ht="45">
      <c r="A12" s="83" t="s">
        <v>5</v>
      </c>
      <c r="B12" s="59" t="s">
        <v>382</v>
      </c>
      <c r="C12" s="59" t="s">
        <v>383</v>
      </c>
      <c r="D12" s="59" t="s">
        <v>384</v>
      </c>
      <c r="E12" s="60">
        <v>400</v>
      </c>
      <c r="F12" s="58" t="s">
        <v>689</v>
      </c>
      <c r="G12" s="84" t="s">
        <v>563</v>
      </c>
      <c r="H12" s="84"/>
      <c r="I12" s="84"/>
      <c r="J12" s="85"/>
      <c r="K12" s="84"/>
      <c r="L12" s="84" t="str">
        <f>IF(K12=0,"0,00",IF(K12&gt;0,ROUND(E12/K12,2)))</f>
        <v>0,00</v>
      </c>
      <c r="M12" s="84"/>
      <c r="N12" s="86">
        <f>ROUND(L12*ROUND(M12,2),2)</f>
        <v>0</v>
      </c>
    </row>
    <row r="13" spans="1:14" ht="45">
      <c r="A13" s="83" t="s">
        <v>6</v>
      </c>
      <c r="B13" s="59" t="s">
        <v>280</v>
      </c>
      <c r="C13" s="59" t="s">
        <v>385</v>
      </c>
      <c r="D13" s="59" t="s">
        <v>721</v>
      </c>
      <c r="E13" s="60">
        <v>80</v>
      </c>
      <c r="F13" s="58" t="s">
        <v>689</v>
      </c>
      <c r="G13" s="84" t="s">
        <v>563</v>
      </c>
      <c r="H13" s="84"/>
      <c r="I13" s="84"/>
      <c r="J13" s="85"/>
      <c r="K13" s="84"/>
      <c r="L13" s="84" t="str">
        <f aca="true" t="shared" si="0" ref="L13:L40">IF(K13=0,"0,00",IF(K13&gt;0,ROUND(E13/K13,2)))</f>
        <v>0,00</v>
      </c>
      <c r="M13" s="84"/>
      <c r="N13" s="86">
        <f aca="true" t="shared" si="1" ref="N13:N40">ROUND(L13*ROUND(M13,2),2)</f>
        <v>0</v>
      </c>
    </row>
    <row r="14" spans="1:14" ht="45">
      <c r="A14" s="83" t="s">
        <v>7</v>
      </c>
      <c r="B14" s="59" t="s">
        <v>386</v>
      </c>
      <c r="C14" s="59" t="s">
        <v>387</v>
      </c>
      <c r="D14" s="59" t="s">
        <v>388</v>
      </c>
      <c r="E14" s="60">
        <v>50</v>
      </c>
      <c r="F14" s="58" t="s">
        <v>689</v>
      </c>
      <c r="G14" s="84" t="s">
        <v>563</v>
      </c>
      <c r="H14" s="84"/>
      <c r="I14" s="84"/>
      <c r="J14" s="85"/>
      <c r="K14" s="84"/>
      <c r="L14" s="84" t="str">
        <f t="shared" si="0"/>
        <v>0,00</v>
      </c>
      <c r="M14" s="84"/>
      <c r="N14" s="86">
        <f t="shared" si="1"/>
        <v>0</v>
      </c>
    </row>
    <row r="15" spans="1:14" ht="45">
      <c r="A15" s="83" t="s">
        <v>59</v>
      </c>
      <c r="B15" s="59" t="s">
        <v>389</v>
      </c>
      <c r="C15" s="59" t="s">
        <v>157</v>
      </c>
      <c r="D15" s="59" t="s">
        <v>177</v>
      </c>
      <c r="E15" s="60">
        <v>3000</v>
      </c>
      <c r="F15" s="58" t="s">
        <v>689</v>
      </c>
      <c r="G15" s="84" t="s">
        <v>563</v>
      </c>
      <c r="H15" s="84"/>
      <c r="I15" s="84"/>
      <c r="J15" s="85"/>
      <c r="K15" s="84"/>
      <c r="L15" s="84" t="str">
        <f t="shared" si="0"/>
        <v>0,00</v>
      </c>
      <c r="M15" s="84"/>
      <c r="N15" s="86">
        <f t="shared" si="1"/>
        <v>0</v>
      </c>
    </row>
    <row r="16" spans="1:14" ht="45">
      <c r="A16" s="83" t="s">
        <v>90</v>
      </c>
      <c r="B16" s="59" t="s">
        <v>711</v>
      </c>
      <c r="C16" s="59" t="s">
        <v>390</v>
      </c>
      <c r="D16" s="59" t="s">
        <v>177</v>
      </c>
      <c r="E16" s="60">
        <v>600</v>
      </c>
      <c r="F16" s="58" t="s">
        <v>689</v>
      </c>
      <c r="G16" s="84" t="s">
        <v>563</v>
      </c>
      <c r="H16" s="84"/>
      <c r="I16" s="84"/>
      <c r="J16" s="85"/>
      <c r="K16" s="84"/>
      <c r="L16" s="84" t="str">
        <f t="shared" si="0"/>
        <v>0,00</v>
      </c>
      <c r="M16" s="84"/>
      <c r="N16" s="86">
        <f t="shared" si="1"/>
        <v>0</v>
      </c>
    </row>
    <row r="17" spans="1:14" ht="45">
      <c r="A17" s="83" t="s">
        <v>8</v>
      </c>
      <c r="B17" s="59" t="s">
        <v>711</v>
      </c>
      <c r="C17" s="59" t="s">
        <v>391</v>
      </c>
      <c r="D17" s="59" t="s">
        <v>177</v>
      </c>
      <c r="E17" s="60">
        <v>3300</v>
      </c>
      <c r="F17" s="58" t="s">
        <v>689</v>
      </c>
      <c r="G17" s="84" t="s">
        <v>563</v>
      </c>
      <c r="H17" s="84"/>
      <c r="I17" s="84"/>
      <c r="J17" s="85"/>
      <c r="K17" s="84"/>
      <c r="L17" s="84" t="str">
        <f t="shared" si="0"/>
        <v>0,00</v>
      </c>
      <c r="M17" s="84"/>
      <c r="N17" s="86">
        <f t="shared" si="1"/>
        <v>0</v>
      </c>
    </row>
    <row r="18" spans="1:14" ht="45">
      <c r="A18" s="83" t="s">
        <v>9</v>
      </c>
      <c r="B18" s="59" t="s">
        <v>782</v>
      </c>
      <c r="C18" s="59" t="s">
        <v>183</v>
      </c>
      <c r="D18" s="59" t="s">
        <v>809</v>
      </c>
      <c r="E18" s="60">
        <v>10800</v>
      </c>
      <c r="F18" s="58" t="s">
        <v>689</v>
      </c>
      <c r="G18" s="84" t="s">
        <v>563</v>
      </c>
      <c r="H18" s="84"/>
      <c r="I18" s="84"/>
      <c r="J18" s="85"/>
      <c r="K18" s="84"/>
      <c r="L18" s="84" t="str">
        <f t="shared" si="0"/>
        <v>0,00</v>
      </c>
      <c r="M18" s="84"/>
      <c r="N18" s="86">
        <f t="shared" si="1"/>
        <v>0</v>
      </c>
    </row>
    <row r="19" spans="1:14" ht="45">
      <c r="A19" s="83" t="s">
        <v>22</v>
      </c>
      <c r="B19" s="59" t="s">
        <v>712</v>
      </c>
      <c r="C19" s="59" t="s">
        <v>392</v>
      </c>
      <c r="D19" s="59" t="s">
        <v>393</v>
      </c>
      <c r="E19" s="60">
        <v>180</v>
      </c>
      <c r="F19" s="58" t="s">
        <v>689</v>
      </c>
      <c r="G19" s="84" t="s">
        <v>563</v>
      </c>
      <c r="H19" s="84"/>
      <c r="I19" s="84"/>
      <c r="J19" s="85"/>
      <c r="K19" s="84"/>
      <c r="L19" s="84" t="str">
        <f t="shared" si="0"/>
        <v>0,00</v>
      </c>
      <c r="M19" s="84"/>
      <c r="N19" s="86">
        <f t="shared" si="1"/>
        <v>0</v>
      </c>
    </row>
    <row r="20" spans="1:14" ht="45">
      <c r="A20" s="83" t="s">
        <v>89</v>
      </c>
      <c r="B20" s="59" t="s">
        <v>394</v>
      </c>
      <c r="C20" s="59" t="s">
        <v>808</v>
      </c>
      <c r="D20" s="59" t="s">
        <v>395</v>
      </c>
      <c r="E20" s="60">
        <v>20</v>
      </c>
      <c r="F20" s="58" t="s">
        <v>689</v>
      </c>
      <c r="G20" s="84" t="s">
        <v>563</v>
      </c>
      <c r="H20" s="84"/>
      <c r="I20" s="84"/>
      <c r="J20" s="85"/>
      <c r="K20" s="84"/>
      <c r="L20" s="84" t="str">
        <f t="shared" si="0"/>
        <v>0,00</v>
      </c>
      <c r="M20" s="84"/>
      <c r="N20" s="86">
        <f t="shared" si="1"/>
        <v>0</v>
      </c>
    </row>
    <row r="21" spans="1:14" ht="45">
      <c r="A21" s="83" t="s">
        <v>2</v>
      </c>
      <c r="B21" s="59" t="s">
        <v>396</v>
      </c>
      <c r="C21" s="59" t="s">
        <v>397</v>
      </c>
      <c r="D21" s="59" t="s">
        <v>398</v>
      </c>
      <c r="E21" s="60">
        <v>200</v>
      </c>
      <c r="F21" s="58" t="s">
        <v>689</v>
      </c>
      <c r="G21" s="84" t="s">
        <v>563</v>
      </c>
      <c r="H21" s="84"/>
      <c r="I21" s="84"/>
      <c r="J21" s="85"/>
      <c r="K21" s="84"/>
      <c r="L21" s="84" t="str">
        <f t="shared" si="0"/>
        <v>0,00</v>
      </c>
      <c r="M21" s="84"/>
      <c r="N21" s="86">
        <f t="shared" si="1"/>
        <v>0</v>
      </c>
    </row>
    <row r="22" spans="1:14" ht="45">
      <c r="A22" s="83" t="s">
        <v>1</v>
      </c>
      <c r="B22" s="59" t="s">
        <v>399</v>
      </c>
      <c r="C22" s="59" t="s">
        <v>342</v>
      </c>
      <c r="D22" s="59" t="s">
        <v>177</v>
      </c>
      <c r="E22" s="60">
        <v>13500</v>
      </c>
      <c r="F22" s="58" t="s">
        <v>689</v>
      </c>
      <c r="G22" s="84" t="s">
        <v>563</v>
      </c>
      <c r="H22" s="84"/>
      <c r="I22" s="84"/>
      <c r="J22" s="85"/>
      <c r="K22" s="84"/>
      <c r="L22" s="84" t="str">
        <f t="shared" si="0"/>
        <v>0,00</v>
      </c>
      <c r="M22" s="84"/>
      <c r="N22" s="86">
        <f t="shared" si="1"/>
        <v>0</v>
      </c>
    </row>
    <row r="23" spans="1:14" ht="45">
      <c r="A23" s="83" t="s">
        <v>91</v>
      </c>
      <c r="B23" s="59" t="s">
        <v>399</v>
      </c>
      <c r="C23" s="59" t="s">
        <v>189</v>
      </c>
      <c r="D23" s="59" t="s">
        <v>177</v>
      </c>
      <c r="E23" s="60">
        <v>9000</v>
      </c>
      <c r="F23" s="58" t="s">
        <v>689</v>
      </c>
      <c r="G23" s="84" t="s">
        <v>563</v>
      </c>
      <c r="H23" s="84"/>
      <c r="I23" s="84"/>
      <c r="J23" s="85"/>
      <c r="K23" s="84"/>
      <c r="L23" s="84" t="str">
        <f t="shared" si="0"/>
        <v>0,00</v>
      </c>
      <c r="M23" s="84"/>
      <c r="N23" s="86">
        <f t="shared" si="1"/>
        <v>0</v>
      </c>
    </row>
    <row r="24" spans="1:14" ht="45">
      <c r="A24" s="83" t="s">
        <v>92</v>
      </c>
      <c r="B24" s="59" t="s">
        <v>399</v>
      </c>
      <c r="C24" s="59" t="s">
        <v>168</v>
      </c>
      <c r="D24" s="59" t="s">
        <v>177</v>
      </c>
      <c r="E24" s="60">
        <v>600</v>
      </c>
      <c r="F24" s="58" t="s">
        <v>689</v>
      </c>
      <c r="G24" s="84" t="s">
        <v>563</v>
      </c>
      <c r="H24" s="84"/>
      <c r="I24" s="84"/>
      <c r="J24" s="85"/>
      <c r="K24" s="84"/>
      <c r="L24" s="84" t="str">
        <f t="shared" si="0"/>
        <v>0,00</v>
      </c>
      <c r="M24" s="84"/>
      <c r="N24" s="86">
        <f t="shared" si="1"/>
        <v>0</v>
      </c>
    </row>
    <row r="25" spans="1:14" ht="45">
      <c r="A25" s="83" t="s">
        <v>93</v>
      </c>
      <c r="B25" s="59" t="s">
        <v>400</v>
      </c>
      <c r="C25" s="59" t="s">
        <v>202</v>
      </c>
      <c r="D25" s="59" t="s">
        <v>177</v>
      </c>
      <c r="E25" s="60">
        <v>2800</v>
      </c>
      <c r="F25" s="58" t="s">
        <v>689</v>
      </c>
      <c r="G25" s="84" t="s">
        <v>563</v>
      </c>
      <c r="H25" s="84"/>
      <c r="I25" s="84"/>
      <c r="J25" s="85"/>
      <c r="K25" s="84"/>
      <c r="L25" s="84" t="str">
        <f t="shared" si="0"/>
        <v>0,00</v>
      </c>
      <c r="M25" s="84"/>
      <c r="N25" s="86">
        <f t="shared" si="1"/>
        <v>0</v>
      </c>
    </row>
    <row r="26" spans="1:14" ht="45">
      <c r="A26" s="83" t="s">
        <v>94</v>
      </c>
      <c r="B26" s="59" t="s">
        <v>401</v>
      </c>
      <c r="C26" s="59" t="s">
        <v>402</v>
      </c>
      <c r="D26" s="59" t="s">
        <v>403</v>
      </c>
      <c r="E26" s="60">
        <v>4500</v>
      </c>
      <c r="F26" s="58" t="s">
        <v>689</v>
      </c>
      <c r="G26" s="84" t="s">
        <v>563</v>
      </c>
      <c r="H26" s="84"/>
      <c r="I26" s="84"/>
      <c r="J26" s="85"/>
      <c r="K26" s="84"/>
      <c r="L26" s="84" t="str">
        <f t="shared" si="0"/>
        <v>0,00</v>
      </c>
      <c r="M26" s="84"/>
      <c r="N26" s="86">
        <f t="shared" si="1"/>
        <v>0</v>
      </c>
    </row>
    <row r="27" spans="1:14" ht="45">
      <c r="A27" s="83" t="s">
        <v>95</v>
      </c>
      <c r="B27" s="59" t="s">
        <v>404</v>
      </c>
      <c r="C27" s="59" t="s">
        <v>405</v>
      </c>
      <c r="D27" s="59" t="s">
        <v>406</v>
      </c>
      <c r="E27" s="60">
        <v>2200</v>
      </c>
      <c r="F27" s="58" t="s">
        <v>689</v>
      </c>
      <c r="G27" s="84" t="s">
        <v>563</v>
      </c>
      <c r="H27" s="84"/>
      <c r="I27" s="84"/>
      <c r="J27" s="85"/>
      <c r="K27" s="84"/>
      <c r="L27" s="84" t="str">
        <f t="shared" si="0"/>
        <v>0,00</v>
      </c>
      <c r="M27" s="84"/>
      <c r="N27" s="86">
        <f t="shared" si="1"/>
        <v>0</v>
      </c>
    </row>
    <row r="28" spans="1:14" ht="45">
      <c r="A28" s="83" t="s">
        <v>96</v>
      </c>
      <c r="B28" s="59" t="s">
        <v>713</v>
      </c>
      <c r="C28" s="59" t="s">
        <v>714</v>
      </c>
      <c r="D28" s="59" t="s">
        <v>407</v>
      </c>
      <c r="E28" s="60">
        <v>200</v>
      </c>
      <c r="F28" s="58" t="s">
        <v>689</v>
      </c>
      <c r="G28" s="84" t="s">
        <v>563</v>
      </c>
      <c r="H28" s="84"/>
      <c r="I28" s="84"/>
      <c r="J28" s="85"/>
      <c r="K28" s="84"/>
      <c r="L28" s="84" t="str">
        <f t="shared" si="0"/>
        <v>0,00</v>
      </c>
      <c r="M28" s="84"/>
      <c r="N28" s="86">
        <f t="shared" si="1"/>
        <v>0</v>
      </c>
    </row>
    <row r="29" spans="1:14" ht="45">
      <c r="A29" s="83" t="s">
        <v>97</v>
      </c>
      <c r="B29" s="59" t="s">
        <v>408</v>
      </c>
      <c r="C29" s="59" t="s">
        <v>409</v>
      </c>
      <c r="D29" s="59" t="s">
        <v>410</v>
      </c>
      <c r="E29" s="60">
        <v>220</v>
      </c>
      <c r="F29" s="58" t="s">
        <v>689</v>
      </c>
      <c r="G29" s="84" t="s">
        <v>563</v>
      </c>
      <c r="H29" s="84"/>
      <c r="I29" s="84"/>
      <c r="J29" s="85"/>
      <c r="K29" s="84"/>
      <c r="L29" s="84" t="str">
        <f t="shared" si="0"/>
        <v>0,00</v>
      </c>
      <c r="M29" s="84"/>
      <c r="N29" s="86">
        <f t="shared" si="1"/>
        <v>0</v>
      </c>
    </row>
    <row r="30" spans="1:14" ht="45">
      <c r="A30" s="83" t="s">
        <v>98</v>
      </c>
      <c r="B30" s="59" t="s">
        <v>191</v>
      </c>
      <c r="C30" s="59" t="s">
        <v>189</v>
      </c>
      <c r="D30" s="59" t="s">
        <v>177</v>
      </c>
      <c r="E30" s="60">
        <v>4500</v>
      </c>
      <c r="F30" s="58" t="s">
        <v>689</v>
      </c>
      <c r="G30" s="84" t="s">
        <v>563</v>
      </c>
      <c r="H30" s="84"/>
      <c r="I30" s="84"/>
      <c r="J30" s="85"/>
      <c r="K30" s="84"/>
      <c r="L30" s="84" t="str">
        <f t="shared" si="0"/>
        <v>0,00</v>
      </c>
      <c r="M30" s="84"/>
      <c r="N30" s="86">
        <f t="shared" si="1"/>
        <v>0</v>
      </c>
    </row>
    <row r="31" spans="1:14" ht="45">
      <c r="A31" s="83" t="s">
        <v>131</v>
      </c>
      <c r="B31" s="59" t="s">
        <v>783</v>
      </c>
      <c r="C31" s="59" t="s">
        <v>208</v>
      </c>
      <c r="D31" s="59" t="s">
        <v>784</v>
      </c>
      <c r="E31" s="60">
        <v>4900</v>
      </c>
      <c r="F31" s="58" t="s">
        <v>689</v>
      </c>
      <c r="G31" s="84" t="s">
        <v>563</v>
      </c>
      <c r="H31" s="84"/>
      <c r="I31" s="84"/>
      <c r="J31" s="85"/>
      <c r="K31" s="84"/>
      <c r="L31" s="84" t="str">
        <f t="shared" si="0"/>
        <v>0,00</v>
      </c>
      <c r="M31" s="84"/>
      <c r="N31" s="86">
        <f t="shared" si="1"/>
        <v>0</v>
      </c>
    </row>
    <row r="32" spans="1:14" ht="45">
      <c r="A32" s="83" t="s">
        <v>132</v>
      </c>
      <c r="B32" s="59" t="s">
        <v>783</v>
      </c>
      <c r="C32" s="59" t="s">
        <v>209</v>
      </c>
      <c r="D32" s="59" t="s">
        <v>784</v>
      </c>
      <c r="E32" s="60">
        <v>5600</v>
      </c>
      <c r="F32" s="58" t="s">
        <v>689</v>
      </c>
      <c r="G32" s="84" t="s">
        <v>563</v>
      </c>
      <c r="H32" s="84"/>
      <c r="I32" s="84"/>
      <c r="J32" s="85"/>
      <c r="K32" s="84"/>
      <c r="L32" s="84" t="str">
        <f t="shared" si="0"/>
        <v>0,00</v>
      </c>
      <c r="M32" s="84"/>
      <c r="N32" s="86">
        <f t="shared" si="1"/>
        <v>0</v>
      </c>
    </row>
    <row r="33" spans="1:14" ht="45">
      <c r="A33" s="83" t="s">
        <v>133</v>
      </c>
      <c r="B33" s="59" t="s">
        <v>411</v>
      </c>
      <c r="C33" s="59" t="s">
        <v>187</v>
      </c>
      <c r="D33" s="59" t="s">
        <v>177</v>
      </c>
      <c r="E33" s="60">
        <v>4000</v>
      </c>
      <c r="F33" s="58" t="s">
        <v>689</v>
      </c>
      <c r="G33" s="84" t="s">
        <v>563</v>
      </c>
      <c r="H33" s="84"/>
      <c r="I33" s="84"/>
      <c r="J33" s="85"/>
      <c r="K33" s="84"/>
      <c r="L33" s="84" t="str">
        <f t="shared" si="0"/>
        <v>0,00</v>
      </c>
      <c r="M33" s="84"/>
      <c r="N33" s="86">
        <f t="shared" si="1"/>
        <v>0</v>
      </c>
    </row>
    <row r="34" spans="1:14" ht="45">
      <c r="A34" s="83" t="s">
        <v>134</v>
      </c>
      <c r="B34" s="59" t="s">
        <v>412</v>
      </c>
      <c r="C34" s="59" t="s">
        <v>172</v>
      </c>
      <c r="D34" s="59" t="s">
        <v>177</v>
      </c>
      <c r="E34" s="60">
        <v>2880</v>
      </c>
      <c r="F34" s="58" t="s">
        <v>689</v>
      </c>
      <c r="G34" s="84" t="s">
        <v>563</v>
      </c>
      <c r="H34" s="84"/>
      <c r="I34" s="84"/>
      <c r="J34" s="85"/>
      <c r="K34" s="84"/>
      <c r="L34" s="84" t="str">
        <f t="shared" si="0"/>
        <v>0,00</v>
      </c>
      <c r="M34" s="84"/>
      <c r="N34" s="86">
        <f t="shared" si="1"/>
        <v>0</v>
      </c>
    </row>
    <row r="35" spans="1:14" ht="45">
      <c r="A35" s="83" t="s">
        <v>135</v>
      </c>
      <c r="B35" s="59" t="s">
        <v>413</v>
      </c>
      <c r="C35" s="59" t="s">
        <v>414</v>
      </c>
      <c r="D35" s="59" t="s">
        <v>415</v>
      </c>
      <c r="E35" s="60">
        <v>1000</v>
      </c>
      <c r="F35" s="58" t="s">
        <v>689</v>
      </c>
      <c r="G35" s="84" t="s">
        <v>563</v>
      </c>
      <c r="H35" s="84"/>
      <c r="I35" s="84"/>
      <c r="J35" s="85"/>
      <c r="K35" s="84"/>
      <c r="L35" s="84" t="str">
        <f t="shared" si="0"/>
        <v>0,00</v>
      </c>
      <c r="M35" s="84"/>
      <c r="N35" s="86">
        <f t="shared" si="1"/>
        <v>0</v>
      </c>
    </row>
    <row r="36" spans="1:14" ht="45">
      <c r="A36" s="83" t="s">
        <v>136</v>
      </c>
      <c r="B36" s="59" t="s">
        <v>605</v>
      </c>
      <c r="C36" s="59" t="s">
        <v>606</v>
      </c>
      <c r="D36" s="59" t="s">
        <v>607</v>
      </c>
      <c r="E36" s="60">
        <v>140</v>
      </c>
      <c r="F36" s="58" t="s">
        <v>804</v>
      </c>
      <c r="G36" s="84" t="s">
        <v>563</v>
      </c>
      <c r="H36" s="84"/>
      <c r="I36" s="84"/>
      <c r="J36" s="85"/>
      <c r="K36" s="84"/>
      <c r="L36" s="84"/>
      <c r="M36" s="84"/>
      <c r="N36" s="86">
        <f t="shared" si="1"/>
        <v>0</v>
      </c>
    </row>
    <row r="37" spans="1:14" ht="45">
      <c r="A37" s="83" t="s">
        <v>137</v>
      </c>
      <c r="B37" s="59" t="s">
        <v>715</v>
      </c>
      <c r="C37" s="59" t="s">
        <v>416</v>
      </c>
      <c r="D37" s="59" t="s">
        <v>417</v>
      </c>
      <c r="E37" s="60">
        <v>180</v>
      </c>
      <c r="F37" s="58" t="s">
        <v>805</v>
      </c>
      <c r="G37" s="84" t="s">
        <v>563</v>
      </c>
      <c r="H37" s="84"/>
      <c r="I37" s="84"/>
      <c r="J37" s="85"/>
      <c r="K37" s="84"/>
      <c r="L37" s="84"/>
      <c r="M37" s="84"/>
      <c r="N37" s="86">
        <f t="shared" si="1"/>
        <v>0</v>
      </c>
    </row>
    <row r="38" spans="1:14" ht="45">
      <c r="A38" s="83" t="s">
        <v>138</v>
      </c>
      <c r="B38" s="59" t="s">
        <v>716</v>
      </c>
      <c r="C38" s="59" t="s">
        <v>418</v>
      </c>
      <c r="D38" s="59" t="s">
        <v>177</v>
      </c>
      <c r="E38" s="60">
        <v>360</v>
      </c>
      <c r="F38" s="58" t="s">
        <v>689</v>
      </c>
      <c r="G38" s="84" t="s">
        <v>563</v>
      </c>
      <c r="H38" s="84"/>
      <c r="I38" s="84"/>
      <c r="J38" s="85"/>
      <c r="K38" s="84"/>
      <c r="L38" s="84" t="str">
        <f t="shared" si="0"/>
        <v>0,00</v>
      </c>
      <c r="M38" s="84"/>
      <c r="N38" s="86">
        <f t="shared" si="1"/>
        <v>0</v>
      </c>
    </row>
    <row r="39" spans="1:14" ht="45">
      <c r="A39" s="83" t="s">
        <v>139</v>
      </c>
      <c r="B39" s="59" t="s">
        <v>608</v>
      </c>
      <c r="C39" s="59" t="s">
        <v>419</v>
      </c>
      <c r="D39" s="59" t="s">
        <v>720</v>
      </c>
      <c r="E39" s="60">
        <v>100</v>
      </c>
      <c r="F39" s="58" t="s">
        <v>689</v>
      </c>
      <c r="G39" s="84" t="s">
        <v>563</v>
      </c>
      <c r="H39" s="84"/>
      <c r="I39" s="84"/>
      <c r="J39" s="85"/>
      <c r="K39" s="84"/>
      <c r="L39" s="84" t="str">
        <f t="shared" si="0"/>
        <v>0,00</v>
      </c>
      <c r="M39" s="84"/>
      <c r="N39" s="86">
        <f t="shared" si="1"/>
        <v>0</v>
      </c>
    </row>
    <row r="40" spans="1:14" ht="45">
      <c r="A40" s="83" t="s">
        <v>140</v>
      </c>
      <c r="B40" s="59" t="s">
        <v>608</v>
      </c>
      <c r="C40" s="59" t="s">
        <v>420</v>
      </c>
      <c r="D40" s="59" t="s">
        <v>720</v>
      </c>
      <c r="E40" s="60">
        <v>300</v>
      </c>
      <c r="F40" s="58" t="s">
        <v>689</v>
      </c>
      <c r="G40" s="84" t="s">
        <v>563</v>
      </c>
      <c r="H40" s="84"/>
      <c r="I40" s="84"/>
      <c r="J40" s="85"/>
      <c r="K40" s="84"/>
      <c r="L40" s="84" t="str">
        <f t="shared" si="0"/>
        <v>0,00</v>
      </c>
      <c r="M40" s="84"/>
      <c r="N40" s="86">
        <f t="shared" si="1"/>
        <v>0</v>
      </c>
    </row>
    <row r="41" spans="1:14" ht="45">
      <c r="A41" s="83" t="s">
        <v>141</v>
      </c>
      <c r="B41" s="59" t="s">
        <v>421</v>
      </c>
      <c r="C41" s="59" t="s">
        <v>422</v>
      </c>
      <c r="D41" s="59" t="s">
        <v>423</v>
      </c>
      <c r="E41" s="60">
        <v>7200</v>
      </c>
      <c r="F41" s="58" t="s">
        <v>689</v>
      </c>
      <c r="G41" s="84" t="s">
        <v>563</v>
      </c>
      <c r="H41" s="84"/>
      <c r="I41" s="84"/>
      <c r="J41" s="85"/>
      <c r="K41" s="84"/>
      <c r="L41" s="84" t="str">
        <f aca="true" t="shared" si="2" ref="L41:L85">IF(K41=0,"0,00",IF(K41&gt;0,ROUND(E41/K41,2)))</f>
        <v>0,00</v>
      </c>
      <c r="M41" s="84"/>
      <c r="N41" s="86">
        <f aca="true" t="shared" si="3" ref="N41:N92">ROUND(L41*ROUND(M41,2),2)</f>
        <v>0</v>
      </c>
    </row>
    <row r="42" spans="1:14" ht="45">
      <c r="A42" s="83" t="s">
        <v>142</v>
      </c>
      <c r="B42" s="59" t="s">
        <v>424</v>
      </c>
      <c r="C42" s="59" t="s">
        <v>202</v>
      </c>
      <c r="D42" s="59" t="s">
        <v>177</v>
      </c>
      <c r="E42" s="60">
        <v>4700</v>
      </c>
      <c r="F42" s="58" t="s">
        <v>689</v>
      </c>
      <c r="G42" s="84" t="s">
        <v>563</v>
      </c>
      <c r="H42" s="84"/>
      <c r="I42" s="84"/>
      <c r="J42" s="85"/>
      <c r="K42" s="84"/>
      <c r="L42" s="84" t="str">
        <f t="shared" si="2"/>
        <v>0,00</v>
      </c>
      <c r="M42" s="84"/>
      <c r="N42" s="86">
        <f t="shared" si="3"/>
        <v>0</v>
      </c>
    </row>
    <row r="43" spans="1:14" ht="45">
      <c r="A43" s="83" t="s">
        <v>143</v>
      </c>
      <c r="B43" s="59" t="s">
        <v>425</v>
      </c>
      <c r="C43" s="59" t="s">
        <v>609</v>
      </c>
      <c r="D43" s="59" t="s">
        <v>426</v>
      </c>
      <c r="E43" s="60">
        <v>400</v>
      </c>
      <c r="F43" s="58" t="s">
        <v>689</v>
      </c>
      <c r="G43" s="84" t="s">
        <v>563</v>
      </c>
      <c r="H43" s="84"/>
      <c r="I43" s="84"/>
      <c r="J43" s="85"/>
      <c r="K43" s="84"/>
      <c r="L43" s="84" t="str">
        <f t="shared" si="2"/>
        <v>0,00</v>
      </c>
      <c r="M43" s="84"/>
      <c r="N43" s="86">
        <f t="shared" si="3"/>
        <v>0</v>
      </c>
    </row>
    <row r="44" spans="1:14" ht="45">
      <c r="A44" s="83" t="s">
        <v>144</v>
      </c>
      <c r="B44" s="59" t="s">
        <v>427</v>
      </c>
      <c r="C44" s="59" t="s">
        <v>161</v>
      </c>
      <c r="D44" s="59" t="s">
        <v>177</v>
      </c>
      <c r="E44" s="60">
        <v>300</v>
      </c>
      <c r="F44" s="58" t="s">
        <v>689</v>
      </c>
      <c r="G44" s="84" t="s">
        <v>563</v>
      </c>
      <c r="H44" s="84"/>
      <c r="I44" s="84"/>
      <c r="J44" s="85"/>
      <c r="K44" s="84"/>
      <c r="L44" s="84" t="str">
        <f t="shared" si="2"/>
        <v>0,00</v>
      </c>
      <c r="M44" s="84"/>
      <c r="N44" s="86">
        <f t="shared" si="3"/>
        <v>0</v>
      </c>
    </row>
    <row r="45" spans="1:14" ht="45">
      <c r="A45" s="83" t="s">
        <v>145</v>
      </c>
      <c r="B45" s="59" t="s">
        <v>428</v>
      </c>
      <c r="C45" s="59" t="s">
        <v>429</v>
      </c>
      <c r="D45" s="59" t="s">
        <v>173</v>
      </c>
      <c r="E45" s="60">
        <v>12000</v>
      </c>
      <c r="F45" s="58" t="s">
        <v>689</v>
      </c>
      <c r="G45" s="84" t="s">
        <v>563</v>
      </c>
      <c r="H45" s="84"/>
      <c r="I45" s="84"/>
      <c r="J45" s="85"/>
      <c r="K45" s="84"/>
      <c r="L45" s="84" t="str">
        <f t="shared" si="2"/>
        <v>0,00</v>
      </c>
      <c r="M45" s="84"/>
      <c r="N45" s="86">
        <f t="shared" si="3"/>
        <v>0</v>
      </c>
    </row>
    <row r="46" spans="1:14" ht="45">
      <c r="A46" s="83" t="s">
        <v>146</v>
      </c>
      <c r="B46" s="59" t="s">
        <v>430</v>
      </c>
      <c r="C46" s="59" t="s">
        <v>431</v>
      </c>
      <c r="D46" s="59" t="s">
        <v>212</v>
      </c>
      <c r="E46" s="60">
        <v>100</v>
      </c>
      <c r="F46" s="58" t="s">
        <v>689</v>
      </c>
      <c r="G46" s="84" t="s">
        <v>563</v>
      </c>
      <c r="H46" s="84"/>
      <c r="I46" s="84"/>
      <c r="J46" s="85"/>
      <c r="K46" s="84"/>
      <c r="L46" s="84" t="str">
        <f t="shared" si="2"/>
        <v>0,00</v>
      </c>
      <c r="M46" s="84"/>
      <c r="N46" s="86">
        <f t="shared" si="3"/>
        <v>0</v>
      </c>
    </row>
    <row r="47" spans="1:14" ht="45">
      <c r="A47" s="83" t="s">
        <v>147</v>
      </c>
      <c r="B47" s="59" t="s">
        <v>432</v>
      </c>
      <c r="C47" s="59" t="s">
        <v>433</v>
      </c>
      <c r="D47" s="59" t="s">
        <v>434</v>
      </c>
      <c r="E47" s="60">
        <v>10</v>
      </c>
      <c r="F47" s="58" t="s">
        <v>689</v>
      </c>
      <c r="G47" s="84" t="s">
        <v>563</v>
      </c>
      <c r="H47" s="84"/>
      <c r="I47" s="84"/>
      <c r="J47" s="85"/>
      <c r="K47" s="84"/>
      <c r="L47" s="84" t="str">
        <f t="shared" si="2"/>
        <v>0,00</v>
      </c>
      <c r="M47" s="84"/>
      <c r="N47" s="86">
        <f t="shared" si="3"/>
        <v>0</v>
      </c>
    </row>
    <row r="48" spans="1:14" ht="45">
      <c r="A48" s="83" t="s">
        <v>148</v>
      </c>
      <c r="B48" s="59" t="s">
        <v>435</v>
      </c>
      <c r="C48" s="59" t="s">
        <v>436</v>
      </c>
      <c r="D48" s="59" t="s">
        <v>177</v>
      </c>
      <c r="E48" s="60">
        <v>30000</v>
      </c>
      <c r="F48" s="58" t="s">
        <v>689</v>
      </c>
      <c r="G48" s="84" t="s">
        <v>563</v>
      </c>
      <c r="H48" s="84"/>
      <c r="I48" s="84"/>
      <c r="J48" s="85"/>
      <c r="K48" s="84"/>
      <c r="L48" s="84" t="str">
        <f t="shared" si="2"/>
        <v>0,00</v>
      </c>
      <c r="M48" s="84"/>
      <c r="N48" s="86">
        <f t="shared" si="3"/>
        <v>0</v>
      </c>
    </row>
    <row r="49" spans="1:14" ht="45">
      <c r="A49" s="83" t="s">
        <v>149</v>
      </c>
      <c r="B49" s="59" t="s">
        <v>437</v>
      </c>
      <c r="C49" s="59" t="s">
        <v>438</v>
      </c>
      <c r="D49" s="59" t="s">
        <v>439</v>
      </c>
      <c r="E49" s="60">
        <v>5500</v>
      </c>
      <c r="F49" s="58" t="s">
        <v>689</v>
      </c>
      <c r="G49" s="84" t="s">
        <v>563</v>
      </c>
      <c r="H49" s="84"/>
      <c r="I49" s="84"/>
      <c r="J49" s="85"/>
      <c r="K49" s="84"/>
      <c r="L49" s="84" t="str">
        <f t="shared" si="2"/>
        <v>0,00</v>
      </c>
      <c r="M49" s="84"/>
      <c r="N49" s="86">
        <f t="shared" si="3"/>
        <v>0</v>
      </c>
    </row>
    <row r="50" spans="1:14" ht="45">
      <c r="A50" s="83" t="s">
        <v>193</v>
      </c>
      <c r="B50" s="59" t="s">
        <v>440</v>
      </c>
      <c r="C50" s="59" t="s">
        <v>441</v>
      </c>
      <c r="D50" s="59" t="s">
        <v>171</v>
      </c>
      <c r="E50" s="60">
        <v>1200</v>
      </c>
      <c r="F50" s="58" t="s">
        <v>689</v>
      </c>
      <c r="G50" s="84" t="s">
        <v>563</v>
      </c>
      <c r="H50" s="84"/>
      <c r="I50" s="84"/>
      <c r="J50" s="85"/>
      <c r="K50" s="84"/>
      <c r="L50" s="84" t="str">
        <f t="shared" si="2"/>
        <v>0,00</v>
      </c>
      <c r="M50" s="84"/>
      <c r="N50" s="86">
        <f t="shared" si="3"/>
        <v>0</v>
      </c>
    </row>
    <row r="51" spans="1:14" ht="45">
      <c r="A51" s="83" t="s">
        <v>194</v>
      </c>
      <c r="B51" s="59" t="s">
        <v>442</v>
      </c>
      <c r="C51" s="59" t="s">
        <v>443</v>
      </c>
      <c r="D51" s="59" t="s">
        <v>444</v>
      </c>
      <c r="E51" s="60">
        <v>20</v>
      </c>
      <c r="F51" s="58" t="s">
        <v>689</v>
      </c>
      <c r="G51" s="84" t="s">
        <v>563</v>
      </c>
      <c r="H51" s="84"/>
      <c r="I51" s="84"/>
      <c r="J51" s="85"/>
      <c r="K51" s="84"/>
      <c r="L51" s="84" t="str">
        <f t="shared" si="2"/>
        <v>0,00</v>
      </c>
      <c r="M51" s="84"/>
      <c r="N51" s="86">
        <f t="shared" si="3"/>
        <v>0</v>
      </c>
    </row>
    <row r="52" spans="1:14" ht="45">
      <c r="A52" s="83" t="s">
        <v>195</v>
      </c>
      <c r="B52" s="59" t="s">
        <v>785</v>
      </c>
      <c r="C52" s="59" t="s">
        <v>390</v>
      </c>
      <c r="D52" s="59" t="s">
        <v>810</v>
      </c>
      <c r="E52" s="60">
        <v>120</v>
      </c>
      <c r="F52" s="58" t="s">
        <v>689</v>
      </c>
      <c r="G52" s="84" t="s">
        <v>563</v>
      </c>
      <c r="H52" s="84"/>
      <c r="I52" s="84"/>
      <c r="J52" s="85"/>
      <c r="K52" s="84"/>
      <c r="L52" s="84" t="str">
        <f t="shared" si="2"/>
        <v>0,00</v>
      </c>
      <c r="M52" s="84"/>
      <c r="N52" s="86">
        <f t="shared" si="3"/>
        <v>0</v>
      </c>
    </row>
    <row r="53" spans="1:14" ht="45">
      <c r="A53" s="83" t="s">
        <v>196</v>
      </c>
      <c r="B53" s="59" t="s">
        <v>445</v>
      </c>
      <c r="C53" s="59" t="s">
        <v>446</v>
      </c>
      <c r="D53" s="59" t="s">
        <v>447</v>
      </c>
      <c r="E53" s="60">
        <v>2300</v>
      </c>
      <c r="F53" s="58" t="s">
        <v>689</v>
      </c>
      <c r="G53" s="84" t="s">
        <v>563</v>
      </c>
      <c r="H53" s="84"/>
      <c r="I53" s="84"/>
      <c r="J53" s="85"/>
      <c r="K53" s="84"/>
      <c r="L53" s="84" t="str">
        <f t="shared" si="2"/>
        <v>0,00</v>
      </c>
      <c r="M53" s="84"/>
      <c r="N53" s="86">
        <f t="shared" si="3"/>
        <v>0</v>
      </c>
    </row>
    <row r="54" spans="1:14" ht="45">
      <c r="A54" s="83" t="s">
        <v>197</v>
      </c>
      <c r="B54" s="59" t="s">
        <v>188</v>
      </c>
      <c r="C54" s="59" t="s">
        <v>174</v>
      </c>
      <c r="D54" s="59" t="s">
        <v>177</v>
      </c>
      <c r="E54" s="60">
        <v>72000</v>
      </c>
      <c r="F54" s="58" t="s">
        <v>689</v>
      </c>
      <c r="G54" s="84" t="s">
        <v>563</v>
      </c>
      <c r="H54" s="84"/>
      <c r="I54" s="84"/>
      <c r="J54" s="85"/>
      <c r="K54" s="84"/>
      <c r="L54" s="84" t="str">
        <f t="shared" si="2"/>
        <v>0,00</v>
      </c>
      <c r="M54" s="84"/>
      <c r="N54" s="86">
        <f t="shared" si="3"/>
        <v>0</v>
      </c>
    </row>
    <row r="55" spans="1:14" ht="45">
      <c r="A55" s="83" t="s">
        <v>198</v>
      </c>
      <c r="B55" s="59" t="s">
        <v>722</v>
      </c>
      <c r="C55" s="59" t="s">
        <v>448</v>
      </c>
      <c r="D55" s="59" t="s">
        <v>449</v>
      </c>
      <c r="E55" s="60">
        <v>150</v>
      </c>
      <c r="F55" s="58" t="s">
        <v>689</v>
      </c>
      <c r="G55" s="84" t="s">
        <v>563</v>
      </c>
      <c r="H55" s="84"/>
      <c r="I55" s="84"/>
      <c r="J55" s="85"/>
      <c r="K55" s="84"/>
      <c r="L55" s="84" t="str">
        <f t="shared" si="2"/>
        <v>0,00</v>
      </c>
      <c r="M55" s="84"/>
      <c r="N55" s="86">
        <f t="shared" si="3"/>
        <v>0</v>
      </c>
    </row>
    <row r="56" spans="1:14" ht="45">
      <c r="A56" s="83" t="s">
        <v>199</v>
      </c>
      <c r="B56" s="59" t="s">
        <v>813</v>
      </c>
      <c r="C56" s="59" t="s">
        <v>208</v>
      </c>
      <c r="D56" s="59" t="s">
        <v>811</v>
      </c>
      <c r="E56" s="60">
        <v>2100</v>
      </c>
      <c r="F56" s="58" t="s">
        <v>689</v>
      </c>
      <c r="G56" s="84" t="s">
        <v>563</v>
      </c>
      <c r="H56" s="84"/>
      <c r="I56" s="84"/>
      <c r="J56" s="85"/>
      <c r="K56" s="84"/>
      <c r="L56" s="84" t="str">
        <f t="shared" si="2"/>
        <v>0,00</v>
      </c>
      <c r="M56" s="84"/>
      <c r="N56" s="86">
        <f t="shared" si="3"/>
        <v>0</v>
      </c>
    </row>
    <row r="57" spans="1:14" ht="45">
      <c r="A57" s="83" t="s">
        <v>200</v>
      </c>
      <c r="B57" s="59" t="s">
        <v>813</v>
      </c>
      <c r="C57" s="59" t="s">
        <v>610</v>
      </c>
      <c r="D57" s="59" t="s">
        <v>812</v>
      </c>
      <c r="E57" s="60">
        <v>540</v>
      </c>
      <c r="F57" s="58" t="s">
        <v>689</v>
      </c>
      <c r="G57" s="84" t="s">
        <v>563</v>
      </c>
      <c r="H57" s="84"/>
      <c r="I57" s="84"/>
      <c r="J57" s="85"/>
      <c r="K57" s="84"/>
      <c r="L57" s="84" t="str">
        <f t="shared" si="2"/>
        <v>0,00</v>
      </c>
      <c r="M57" s="84"/>
      <c r="N57" s="86">
        <f t="shared" si="3"/>
        <v>0</v>
      </c>
    </row>
    <row r="58" spans="1:14" ht="45">
      <c r="A58" s="83" t="s">
        <v>221</v>
      </c>
      <c r="B58" s="59" t="s">
        <v>450</v>
      </c>
      <c r="C58" s="59" t="s">
        <v>181</v>
      </c>
      <c r="D58" s="59" t="s">
        <v>170</v>
      </c>
      <c r="E58" s="60">
        <v>2400</v>
      </c>
      <c r="F58" s="58" t="s">
        <v>689</v>
      </c>
      <c r="G58" s="84" t="s">
        <v>563</v>
      </c>
      <c r="H58" s="84"/>
      <c r="I58" s="84"/>
      <c r="J58" s="85"/>
      <c r="K58" s="84"/>
      <c r="L58" s="84" t="str">
        <f t="shared" si="2"/>
        <v>0,00</v>
      </c>
      <c r="M58" s="84"/>
      <c r="N58" s="86">
        <f t="shared" si="3"/>
        <v>0</v>
      </c>
    </row>
    <row r="59" spans="1:14" ht="45">
      <c r="A59" s="83" t="s">
        <v>222</v>
      </c>
      <c r="B59" s="59" t="s">
        <v>717</v>
      </c>
      <c r="C59" s="59" t="s">
        <v>451</v>
      </c>
      <c r="D59" s="59" t="s">
        <v>204</v>
      </c>
      <c r="E59" s="60">
        <v>5</v>
      </c>
      <c r="F59" s="58" t="s">
        <v>689</v>
      </c>
      <c r="G59" s="84" t="s">
        <v>563</v>
      </c>
      <c r="H59" s="84"/>
      <c r="I59" s="84"/>
      <c r="J59" s="85"/>
      <c r="K59" s="84"/>
      <c r="L59" s="84" t="str">
        <f t="shared" si="2"/>
        <v>0,00</v>
      </c>
      <c r="M59" s="84"/>
      <c r="N59" s="86">
        <f t="shared" si="3"/>
        <v>0</v>
      </c>
    </row>
    <row r="60" spans="1:14" ht="45">
      <c r="A60" s="83" t="s">
        <v>223</v>
      </c>
      <c r="B60" s="59" t="s">
        <v>452</v>
      </c>
      <c r="C60" s="59" t="s">
        <v>453</v>
      </c>
      <c r="D60" s="59" t="s">
        <v>454</v>
      </c>
      <c r="E60" s="60">
        <v>580</v>
      </c>
      <c r="F60" s="58" t="s">
        <v>689</v>
      </c>
      <c r="G60" s="84" t="s">
        <v>563</v>
      </c>
      <c r="H60" s="84"/>
      <c r="I60" s="84"/>
      <c r="J60" s="85"/>
      <c r="K60" s="84"/>
      <c r="L60" s="84" t="str">
        <f t="shared" si="2"/>
        <v>0,00</v>
      </c>
      <c r="M60" s="84"/>
      <c r="N60" s="86">
        <f t="shared" si="3"/>
        <v>0</v>
      </c>
    </row>
    <row r="61" spans="1:14" ht="45">
      <c r="A61" s="83" t="s">
        <v>224</v>
      </c>
      <c r="B61" s="59" t="s">
        <v>455</v>
      </c>
      <c r="C61" s="59" t="s">
        <v>718</v>
      </c>
      <c r="D61" s="59" t="s">
        <v>454</v>
      </c>
      <c r="E61" s="60">
        <v>50</v>
      </c>
      <c r="F61" s="58" t="s">
        <v>689</v>
      </c>
      <c r="G61" s="84" t="s">
        <v>563</v>
      </c>
      <c r="H61" s="84"/>
      <c r="I61" s="84"/>
      <c r="J61" s="85"/>
      <c r="K61" s="84"/>
      <c r="L61" s="84" t="str">
        <f t="shared" si="2"/>
        <v>0,00</v>
      </c>
      <c r="M61" s="84"/>
      <c r="N61" s="86">
        <f t="shared" si="3"/>
        <v>0</v>
      </c>
    </row>
    <row r="62" spans="1:14" ht="45">
      <c r="A62" s="83" t="s">
        <v>225</v>
      </c>
      <c r="B62" s="59" t="s">
        <v>456</v>
      </c>
      <c r="C62" s="59" t="s">
        <v>174</v>
      </c>
      <c r="D62" s="59" t="s">
        <v>177</v>
      </c>
      <c r="E62" s="60">
        <v>25600</v>
      </c>
      <c r="F62" s="58" t="s">
        <v>689</v>
      </c>
      <c r="G62" s="84" t="s">
        <v>563</v>
      </c>
      <c r="H62" s="84"/>
      <c r="I62" s="84"/>
      <c r="J62" s="85"/>
      <c r="K62" s="84"/>
      <c r="L62" s="84" t="str">
        <f t="shared" si="2"/>
        <v>0,00</v>
      </c>
      <c r="M62" s="84"/>
      <c r="N62" s="86">
        <f t="shared" si="3"/>
        <v>0</v>
      </c>
    </row>
    <row r="63" spans="1:14" ht="45">
      <c r="A63" s="83" t="s">
        <v>226</v>
      </c>
      <c r="B63" s="59" t="s">
        <v>814</v>
      </c>
      <c r="C63" s="59" t="s">
        <v>719</v>
      </c>
      <c r="D63" s="59" t="s">
        <v>816</v>
      </c>
      <c r="E63" s="60">
        <v>1200</v>
      </c>
      <c r="F63" s="58" t="s">
        <v>689</v>
      </c>
      <c r="G63" s="84" t="s">
        <v>563</v>
      </c>
      <c r="H63" s="84"/>
      <c r="I63" s="84"/>
      <c r="J63" s="85"/>
      <c r="K63" s="84"/>
      <c r="L63" s="84" t="str">
        <f t="shared" si="2"/>
        <v>0,00</v>
      </c>
      <c r="M63" s="84"/>
      <c r="N63" s="86">
        <f t="shared" si="3"/>
        <v>0</v>
      </c>
    </row>
    <row r="64" spans="1:14" ht="45">
      <c r="A64" s="83" t="s">
        <v>227</v>
      </c>
      <c r="B64" s="59" t="s">
        <v>457</v>
      </c>
      <c r="C64" s="59" t="s">
        <v>458</v>
      </c>
      <c r="D64" s="59" t="s">
        <v>339</v>
      </c>
      <c r="E64" s="60">
        <v>400</v>
      </c>
      <c r="F64" s="58" t="s">
        <v>689</v>
      </c>
      <c r="G64" s="84" t="s">
        <v>563</v>
      </c>
      <c r="H64" s="84"/>
      <c r="I64" s="84"/>
      <c r="J64" s="85"/>
      <c r="K64" s="84"/>
      <c r="L64" s="84" t="str">
        <f t="shared" si="2"/>
        <v>0,00</v>
      </c>
      <c r="M64" s="84"/>
      <c r="N64" s="86">
        <f t="shared" si="3"/>
        <v>0</v>
      </c>
    </row>
    <row r="65" spans="1:14" ht="45">
      <c r="A65" s="83" t="s">
        <v>228</v>
      </c>
      <c r="B65" s="59" t="s">
        <v>459</v>
      </c>
      <c r="C65" s="59" t="s">
        <v>460</v>
      </c>
      <c r="D65" s="59" t="s">
        <v>190</v>
      </c>
      <c r="E65" s="60">
        <v>126000</v>
      </c>
      <c r="F65" s="58" t="s">
        <v>689</v>
      </c>
      <c r="G65" s="84" t="s">
        <v>563</v>
      </c>
      <c r="H65" s="84"/>
      <c r="I65" s="84"/>
      <c r="J65" s="85"/>
      <c r="K65" s="84"/>
      <c r="L65" s="84" t="str">
        <f t="shared" si="2"/>
        <v>0,00</v>
      </c>
      <c r="M65" s="84"/>
      <c r="N65" s="86">
        <f t="shared" si="3"/>
        <v>0</v>
      </c>
    </row>
    <row r="66" spans="1:14" ht="45">
      <c r="A66" s="83" t="s">
        <v>229</v>
      </c>
      <c r="B66" s="59" t="s">
        <v>786</v>
      </c>
      <c r="C66" s="59" t="s">
        <v>158</v>
      </c>
      <c r="D66" s="59" t="s">
        <v>817</v>
      </c>
      <c r="E66" s="60">
        <v>126000</v>
      </c>
      <c r="F66" s="58" t="s">
        <v>689</v>
      </c>
      <c r="G66" s="84" t="s">
        <v>563</v>
      </c>
      <c r="H66" s="84"/>
      <c r="I66" s="84"/>
      <c r="J66" s="85"/>
      <c r="K66" s="84"/>
      <c r="L66" s="84" t="str">
        <f t="shared" si="2"/>
        <v>0,00</v>
      </c>
      <c r="M66" s="84"/>
      <c r="N66" s="86">
        <f t="shared" si="3"/>
        <v>0</v>
      </c>
    </row>
    <row r="67" spans="1:14" ht="45">
      <c r="A67" s="83" t="s">
        <v>230</v>
      </c>
      <c r="B67" s="59" t="s">
        <v>211</v>
      </c>
      <c r="C67" s="59" t="s">
        <v>168</v>
      </c>
      <c r="D67" s="59" t="s">
        <v>207</v>
      </c>
      <c r="E67" s="60">
        <v>100</v>
      </c>
      <c r="F67" s="58" t="s">
        <v>689</v>
      </c>
      <c r="G67" s="84" t="s">
        <v>563</v>
      </c>
      <c r="H67" s="84"/>
      <c r="I67" s="84"/>
      <c r="J67" s="85"/>
      <c r="K67" s="84"/>
      <c r="L67" s="84" t="str">
        <f t="shared" si="2"/>
        <v>0,00</v>
      </c>
      <c r="M67" s="84"/>
      <c r="N67" s="86">
        <f t="shared" si="3"/>
        <v>0</v>
      </c>
    </row>
    <row r="68" spans="1:14" ht="75">
      <c r="A68" s="83" t="s">
        <v>231</v>
      </c>
      <c r="B68" s="59" t="s">
        <v>461</v>
      </c>
      <c r="C68" s="59" t="s">
        <v>611</v>
      </c>
      <c r="D68" s="59" t="s">
        <v>462</v>
      </c>
      <c r="E68" s="60">
        <v>50</v>
      </c>
      <c r="F68" s="58" t="s">
        <v>689</v>
      </c>
      <c r="G68" s="84" t="s">
        <v>563</v>
      </c>
      <c r="H68" s="84"/>
      <c r="I68" s="84"/>
      <c r="J68" s="85"/>
      <c r="K68" s="84"/>
      <c r="L68" s="84" t="str">
        <f t="shared" si="2"/>
        <v>0,00</v>
      </c>
      <c r="M68" s="84"/>
      <c r="N68" s="86">
        <f t="shared" si="3"/>
        <v>0</v>
      </c>
    </row>
    <row r="69" spans="1:14" ht="45">
      <c r="A69" s="83" t="s">
        <v>232</v>
      </c>
      <c r="B69" s="59" t="s">
        <v>463</v>
      </c>
      <c r="C69" s="59" t="s">
        <v>464</v>
      </c>
      <c r="D69" s="59" t="s">
        <v>177</v>
      </c>
      <c r="E69" s="60">
        <v>7500</v>
      </c>
      <c r="F69" s="58" t="s">
        <v>689</v>
      </c>
      <c r="G69" s="84" t="s">
        <v>563</v>
      </c>
      <c r="H69" s="84"/>
      <c r="I69" s="84"/>
      <c r="J69" s="85"/>
      <c r="K69" s="84"/>
      <c r="L69" s="84" t="str">
        <f t="shared" si="2"/>
        <v>0,00</v>
      </c>
      <c r="M69" s="84"/>
      <c r="N69" s="86">
        <f t="shared" si="3"/>
        <v>0</v>
      </c>
    </row>
    <row r="70" spans="1:14" ht="45">
      <c r="A70" s="83" t="s">
        <v>233</v>
      </c>
      <c r="B70" s="59" t="s">
        <v>465</v>
      </c>
      <c r="C70" s="59" t="s">
        <v>168</v>
      </c>
      <c r="D70" s="59" t="s">
        <v>177</v>
      </c>
      <c r="E70" s="60">
        <v>4000</v>
      </c>
      <c r="F70" s="58" t="s">
        <v>689</v>
      </c>
      <c r="G70" s="84" t="s">
        <v>563</v>
      </c>
      <c r="H70" s="84"/>
      <c r="I70" s="84"/>
      <c r="J70" s="85"/>
      <c r="K70" s="84"/>
      <c r="L70" s="84" t="str">
        <f t="shared" si="2"/>
        <v>0,00</v>
      </c>
      <c r="M70" s="84"/>
      <c r="N70" s="86">
        <f t="shared" si="3"/>
        <v>0</v>
      </c>
    </row>
    <row r="71" spans="1:14" ht="45">
      <c r="A71" s="83" t="s">
        <v>234</v>
      </c>
      <c r="B71" s="59" t="s">
        <v>723</v>
      </c>
      <c r="C71" s="59" t="s">
        <v>466</v>
      </c>
      <c r="D71" s="59" t="s">
        <v>173</v>
      </c>
      <c r="E71" s="60">
        <v>400</v>
      </c>
      <c r="F71" s="58" t="s">
        <v>689</v>
      </c>
      <c r="G71" s="84" t="s">
        <v>563</v>
      </c>
      <c r="H71" s="84"/>
      <c r="I71" s="84"/>
      <c r="J71" s="85"/>
      <c r="K71" s="84"/>
      <c r="L71" s="84" t="str">
        <f t="shared" si="2"/>
        <v>0,00</v>
      </c>
      <c r="M71" s="84"/>
      <c r="N71" s="86">
        <f t="shared" si="3"/>
        <v>0</v>
      </c>
    </row>
    <row r="72" spans="1:14" ht="45">
      <c r="A72" s="83" t="s">
        <v>235</v>
      </c>
      <c r="B72" s="59" t="s">
        <v>467</v>
      </c>
      <c r="C72" s="59" t="s">
        <v>168</v>
      </c>
      <c r="D72" s="59" t="s">
        <v>170</v>
      </c>
      <c r="E72" s="60">
        <v>810</v>
      </c>
      <c r="F72" s="58" t="s">
        <v>689</v>
      </c>
      <c r="G72" s="84" t="s">
        <v>563</v>
      </c>
      <c r="H72" s="84"/>
      <c r="I72" s="84"/>
      <c r="J72" s="85"/>
      <c r="K72" s="84"/>
      <c r="L72" s="84" t="str">
        <f t="shared" si="2"/>
        <v>0,00</v>
      </c>
      <c r="M72" s="84"/>
      <c r="N72" s="86">
        <f t="shared" si="3"/>
        <v>0</v>
      </c>
    </row>
    <row r="73" spans="1:14" ht="45">
      <c r="A73" s="83" t="s">
        <v>236</v>
      </c>
      <c r="B73" s="59" t="s">
        <v>724</v>
      </c>
      <c r="C73" s="59" t="s">
        <v>468</v>
      </c>
      <c r="D73" s="59" t="s">
        <v>469</v>
      </c>
      <c r="E73" s="60">
        <v>1100</v>
      </c>
      <c r="F73" s="58" t="s">
        <v>689</v>
      </c>
      <c r="G73" s="84" t="s">
        <v>563</v>
      </c>
      <c r="H73" s="84"/>
      <c r="I73" s="84"/>
      <c r="J73" s="85"/>
      <c r="K73" s="84"/>
      <c r="L73" s="84" t="str">
        <f t="shared" si="2"/>
        <v>0,00</v>
      </c>
      <c r="M73" s="84"/>
      <c r="N73" s="86">
        <f t="shared" si="3"/>
        <v>0</v>
      </c>
    </row>
    <row r="74" spans="1:14" ht="45">
      <c r="A74" s="83" t="s">
        <v>237</v>
      </c>
      <c r="B74" s="59" t="s">
        <v>470</v>
      </c>
      <c r="C74" s="59" t="s">
        <v>161</v>
      </c>
      <c r="D74" s="59" t="s">
        <v>177</v>
      </c>
      <c r="E74" s="60">
        <v>32760</v>
      </c>
      <c r="F74" s="58" t="s">
        <v>689</v>
      </c>
      <c r="G74" s="84" t="s">
        <v>563</v>
      </c>
      <c r="H74" s="84"/>
      <c r="I74" s="84"/>
      <c r="J74" s="85"/>
      <c r="K74" s="84"/>
      <c r="L74" s="84" t="str">
        <f t="shared" si="2"/>
        <v>0,00</v>
      </c>
      <c r="M74" s="84"/>
      <c r="N74" s="86">
        <f t="shared" si="3"/>
        <v>0</v>
      </c>
    </row>
    <row r="75" spans="1:14" ht="45">
      <c r="A75" s="83" t="s">
        <v>238</v>
      </c>
      <c r="B75" s="59" t="s">
        <v>471</v>
      </c>
      <c r="C75" s="59" t="s">
        <v>182</v>
      </c>
      <c r="D75" s="59" t="s">
        <v>177</v>
      </c>
      <c r="E75" s="60">
        <v>180</v>
      </c>
      <c r="F75" s="58" t="s">
        <v>689</v>
      </c>
      <c r="G75" s="84" t="s">
        <v>563</v>
      </c>
      <c r="H75" s="84"/>
      <c r="I75" s="84"/>
      <c r="J75" s="85"/>
      <c r="K75" s="84"/>
      <c r="L75" s="84" t="str">
        <f t="shared" si="2"/>
        <v>0,00</v>
      </c>
      <c r="M75" s="84"/>
      <c r="N75" s="86">
        <f t="shared" si="3"/>
        <v>0</v>
      </c>
    </row>
    <row r="76" spans="1:14" ht="60">
      <c r="A76" s="83" t="s">
        <v>239</v>
      </c>
      <c r="B76" s="59" t="s">
        <v>472</v>
      </c>
      <c r="C76" s="59" t="s">
        <v>473</v>
      </c>
      <c r="D76" s="59" t="s">
        <v>474</v>
      </c>
      <c r="E76" s="60">
        <v>60</v>
      </c>
      <c r="F76" s="58" t="s">
        <v>689</v>
      </c>
      <c r="G76" s="84" t="s">
        <v>563</v>
      </c>
      <c r="H76" s="84"/>
      <c r="I76" s="84"/>
      <c r="J76" s="85"/>
      <c r="K76" s="84"/>
      <c r="L76" s="84" t="str">
        <f t="shared" si="2"/>
        <v>0,00</v>
      </c>
      <c r="M76" s="84"/>
      <c r="N76" s="86">
        <f t="shared" si="3"/>
        <v>0</v>
      </c>
    </row>
    <row r="77" spans="1:14" ht="45">
      <c r="A77" s="83" t="s">
        <v>240</v>
      </c>
      <c r="B77" s="59" t="s">
        <v>475</v>
      </c>
      <c r="C77" s="59" t="s">
        <v>158</v>
      </c>
      <c r="D77" s="59" t="s">
        <v>177</v>
      </c>
      <c r="E77" s="60">
        <v>300</v>
      </c>
      <c r="F77" s="58" t="s">
        <v>689</v>
      </c>
      <c r="G77" s="84" t="s">
        <v>563</v>
      </c>
      <c r="H77" s="84"/>
      <c r="I77" s="84"/>
      <c r="J77" s="85"/>
      <c r="K77" s="84"/>
      <c r="L77" s="84" t="str">
        <f t="shared" si="2"/>
        <v>0,00</v>
      </c>
      <c r="M77" s="84"/>
      <c r="N77" s="86">
        <f t="shared" si="3"/>
        <v>0</v>
      </c>
    </row>
    <row r="78" spans="1:14" ht="45">
      <c r="A78" s="83" t="s">
        <v>241</v>
      </c>
      <c r="B78" s="59" t="s">
        <v>475</v>
      </c>
      <c r="C78" s="59" t="s">
        <v>476</v>
      </c>
      <c r="D78" s="59" t="s">
        <v>477</v>
      </c>
      <c r="E78" s="60">
        <v>700</v>
      </c>
      <c r="F78" s="58" t="s">
        <v>689</v>
      </c>
      <c r="G78" s="84" t="s">
        <v>563</v>
      </c>
      <c r="H78" s="84"/>
      <c r="I78" s="84"/>
      <c r="J78" s="85"/>
      <c r="K78" s="84"/>
      <c r="L78" s="84" t="str">
        <f t="shared" si="2"/>
        <v>0,00</v>
      </c>
      <c r="M78" s="84"/>
      <c r="N78" s="86">
        <f t="shared" si="3"/>
        <v>0</v>
      </c>
    </row>
    <row r="79" spans="1:14" ht="45">
      <c r="A79" s="83" t="s">
        <v>242</v>
      </c>
      <c r="B79" s="59" t="s">
        <v>478</v>
      </c>
      <c r="C79" s="59" t="s">
        <v>479</v>
      </c>
      <c r="D79" s="59" t="s">
        <v>176</v>
      </c>
      <c r="E79" s="60">
        <v>140</v>
      </c>
      <c r="F79" s="58" t="s">
        <v>689</v>
      </c>
      <c r="G79" s="84" t="s">
        <v>563</v>
      </c>
      <c r="H79" s="84"/>
      <c r="I79" s="84"/>
      <c r="J79" s="85"/>
      <c r="K79" s="84"/>
      <c r="L79" s="84" t="str">
        <f t="shared" si="2"/>
        <v>0,00</v>
      </c>
      <c r="M79" s="84"/>
      <c r="N79" s="86">
        <f t="shared" si="3"/>
        <v>0</v>
      </c>
    </row>
    <row r="80" spans="1:14" ht="45">
      <c r="A80" s="83" t="s">
        <v>243</v>
      </c>
      <c r="B80" s="59" t="s">
        <v>480</v>
      </c>
      <c r="C80" s="59" t="s">
        <v>186</v>
      </c>
      <c r="D80" s="59" t="s">
        <v>177</v>
      </c>
      <c r="E80" s="60">
        <v>21600</v>
      </c>
      <c r="F80" s="58" t="s">
        <v>689</v>
      </c>
      <c r="G80" s="84" t="s">
        <v>563</v>
      </c>
      <c r="H80" s="84"/>
      <c r="I80" s="84"/>
      <c r="J80" s="85"/>
      <c r="K80" s="84"/>
      <c r="L80" s="84" t="str">
        <f t="shared" si="2"/>
        <v>0,00</v>
      </c>
      <c r="M80" s="84"/>
      <c r="N80" s="86">
        <f t="shared" si="3"/>
        <v>0</v>
      </c>
    </row>
    <row r="81" spans="1:14" ht="45">
      <c r="A81" s="83" t="s">
        <v>244</v>
      </c>
      <c r="B81" s="59" t="s">
        <v>787</v>
      </c>
      <c r="C81" s="59" t="s">
        <v>481</v>
      </c>
      <c r="D81" s="59" t="s">
        <v>788</v>
      </c>
      <c r="E81" s="60">
        <v>300</v>
      </c>
      <c r="F81" s="58" t="s">
        <v>689</v>
      </c>
      <c r="G81" s="84" t="s">
        <v>563</v>
      </c>
      <c r="H81" s="84"/>
      <c r="I81" s="84"/>
      <c r="J81" s="85"/>
      <c r="K81" s="84"/>
      <c r="L81" s="84" t="str">
        <f t="shared" si="2"/>
        <v>0,00</v>
      </c>
      <c r="M81" s="84"/>
      <c r="N81" s="86">
        <f t="shared" si="3"/>
        <v>0</v>
      </c>
    </row>
    <row r="82" spans="1:14" ht="45">
      <c r="A82" s="83" t="s">
        <v>245</v>
      </c>
      <c r="B82" s="59" t="s">
        <v>482</v>
      </c>
      <c r="C82" s="59" t="s">
        <v>157</v>
      </c>
      <c r="D82" s="59" t="s">
        <v>177</v>
      </c>
      <c r="E82" s="60">
        <v>3600</v>
      </c>
      <c r="F82" s="58" t="s">
        <v>689</v>
      </c>
      <c r="G82" s="84" t="s">
        <v>563</v>
      </c>
      <c r="H82" s="84"/>
      <c r="I82" s="84"/>
      <c r="J82" s="85"/>
      <c r="K82" s="84"/>
      <c r="L82" s="84" t="str">
        <f t="shared" si="2"/>
        <v>0,00</v>
      </c>
      <c r="M82" s="84"/>
      <c r="N82" s="86">
        <f t="shared" si="3"/>
        <v>0</v>
      </c>
    </row>
    <row r="83" spans="1:14" ht="45">
      <c r="A83" s="83" t="s">
        <v>246</v>
      </c>
      <c r="B83" s="59" t="s">
        <v>483</v>
      </c>
      <c r="C83" s="59" t="s">
        <v>484</v>
      </c>
      <c r="D83" s="59" t="s">
        <v>485</v>
      </c>
      <c r="E83" s="60">
        <v>800</v>
      </c>
      <c r="F83" s="58" t="s">
        <v>689</v>
      </c>
      <c r="G83" s="84" t="s">
        <v>563</v>
      </c>
      <c r="H83" s="84"/>
      <c r="I83" s="84"/>
      <c r="J83" s="85"/>
      <c r="K83" s="84"/>
      <c r="L83" s="84" t="str">
        <f t="shared" si="2"/>
        <v>0,00</v>
      </c>
      <c r="M83" s="84"/>
      <c r="N83" s="86">
        <f t="shared" si="3"/>
        <v>0</v>
      </c>
    </row>
    <row r="84" spans="1:14" ht="45">
      <c r="A84" s="83" t="s">
        <v>247</v>
      </c>
      <c r="B84" s="59" t="s">
        <v>725</v>
      </c>
      <c r="C84" s="59" t="s">
        <v>409</v>
      </c>
      <c r="D84" s="59" t="s">
        <v>486</v>
      </c>
      <c r="E84" s="60">
        <v>30</v>
      </c>
      <c r="F84" s="58" t="s">
        <v>689</v>
      </c>
      <c r="G84" s="84" t="s">
        <v>563</v>
      </c>
      <c r="H84" s="84"/>
      <c r="I84" s="84"/>
      <c r="J84" s="85"/>
      <c r="K84" s="84"/>
      <c r="L84" s="84" t="str">
        <f t="shared" si="2"/>
        <v>0,00</v>
      </c>
      <c r="M84" s="84"/>
      <c r="N84" s="86">
        <f t="shared" si="3"/>
        <v>0</v>
      </c>
    </row>
    <row r="85" spans="1:14" ht="45">
      <c r="A85" s="83" t="s">
        <v>248</v>
      </c>
      <c r="B85" s="59" t="s">
        <v>487</v>
      </c>
      <c r="C85" s="59" t="s">
        <v>488</v>
      </c>
      <c r="D85" s="59" t="s">
        <v>489</v>
      </c>
      <c r="E85" s="60">
        <v>200</v>
      </c>
      <c r="F85" s="58" t="s">
        <v>689</v>
      </c>
      <c r="G85" s="84" t="s">
        <v>563</v>
      </c>
      <c r="H85" s="84"/>
      <c r="I85" s="84"/>
      <c r="J85" s="85"/>
      <c r="K85" s="84"/>
      <c r="L85" s="84" t="str">
        <f t="shared" si="2"/>
        <v>0,00</v>
      </c>
      <c r="M85" s="84"/>
      <c r="N85" s="86">
        <f t="shared" si="3"/>
        <v>0</v>
      </c>
    </row>
    <row r="86" spans="1:14" ht="45">
      <c r="A86" s="83" t="s">
        <v>249</v>
      </c>
      <c r="B86" s="59" t="s">
        <v>490</v>
      </c>
      <c r="C86" s="59" t="s">
        <v>612</v>
      </c>
      <c r="D86" s="59" t="s">
        <v>491</v>
      </c>
      <c r="E86" s="60">
        <v>36</v>
      </c>
      <c r="F86" s="58" t="s">
        <v>769</v>
      </c>
      <c r="G86" s="84" t="s">
        <v>563</v>
      </c>
      <c r="H86" s="84"/>
      <c r="I86" s="84"/>
      <c r="J86" s="85"/>
      <c r="K86" s="84"/>
      <c r="L86" s="84"/>
      <c r="M86" s="84"/>
      <c r="N86" s="86">
        <f t="shared" si="3"/>
        <v>0</v>
      </c>
    </row>
    <row r="87" spans="1:14" ht="45">
      <c r="A87" s="83" t="s">
        <v>250</v>
      </c>
      <c r="B87" s="59" t="s">
        <v>492</v>
      </c>
      <c r="C87" s="59" t="s">
        <v>493</v>
      </c>
      <c r="D87" s="59" t="s">
        <v>806</v>
      </c>
      <c r="E87" s="60">
        <v>40</v>
      </c>
      <c r="F87" s="58" t="s">
        <v>770</v>
      </c>
      <c r="G87" s="84" t="s">
        <v>563</v>
      </c>
      <c r="H87" s="84"/>
      <c r="I87" s="84"/>
      <c r="J87" s="85"/>
      <c r="K87" s="84"/>
      <c r="L87" s="84"/>
      <c r="M87" s="84"/>
      <c r="N87" s="86">
        <f t="shared" si="3"/>
        <v>0</v>
      </c>
    </row>
    <row r="88" spans="1:14" ht="45">
      <c r="A88" s="83" t="s">
        <v>251</v>
      </c>
      <c r="B88" s="59" t="s">
        <v>492</v>
      </c>
      <c r="C88" s="59" t="s">
        <v>494</v>
      </c>
      <c r="D88" s="59" t="s">
        <v>806</v>
      </c>
      <c r="E88" s="60">
        <v>40</v>
      </c>
      <c r="F88" s="58" t="s">
        <v>770</v>
      </c>
      <c r="G88" s="84" t="s">
        <v>563</v>
      </c>
      <c r="H88" s="84"/>
      <c r="I88" s="84"/>
      <c r="J88" s="85"/>
      <c r="K88" s="84"/>
      <c r="L88" s="84"/>
      <c r="M88" s="84"/>
      <c r="N88" s="86">
        <f t="shared" si="3"/>
        <v>0</v>
      </c>
    </row>
    <row r="89" spans="1:14" ht="45">
      <c r="A89" s="83" t="s">
        <v>252</v>
      </c>
      <c r="B89" s="59" t="s">
        <v>492</v>
      </c>
      <c r="C89" s="59" t="s">
        <v>495</v>
      </c>
      <c r="D89" s="59" t="s">
        <v>806</v>
      </c>
      <c r="E89" s="60">
        <v>30</v>
      </c>
      <c r="F89" s="58" t="s">
        <v>770</v>
      </c>
      <c r="G89" s="84" t="s">
        <v>563</v>
      </c>
      <c r="H89" s="84"/>
      <c r="I89" s="84"/>
      <c r="J89" s="85"/>
      <c r="K89" s="84"/>
      <c r="L89" s="84"/>
      <c r="M89" s="84"/>
      <c r="N89" s="86">
        <f t="shared" si="3"/>
        <v>0</v>
      </c>
    </row>
    <row r="90" spans="1:14" ht="45">
      <c r="A90" s="83" t="s">
        <v>253</v>
      </c>
      <c r="B90" s="59" t="s">
        <v>492</v>
      </c>
      <c r="C90" s="59" t="s">
        <v>496</v>
      </c>
      <c r="D90" s="59" t="s">
        <v>807</v>
      </c>
      <c r="E90" s="60">
        <v>10</v>
      </c>
      <c r="F90" s="58" t="s">
        <v>771</v>
      </c>
      <c r="G90" s="84" t="s">
        <v>563</v>
      </c>
      <c r="H90" s="84"/>
      <c r="I90" s="84"/>
      <c r="J90" s="85"/>
      <c r="K90" s="84"/>
      <c r="L90" s="84"/>
      <c r="M90" s="84"/>
      <c r="N90" s="86">
        <f t="shared" si="3"/>
        <v>0</v>
      </c>
    </row>
    <row r="91" spans="1:14" ht="45">
      <c r="A91" s="83" t="s">
        <v>254</v>
      </c>
      <c r="B91" s="59" t="s">
        <v>497</v>
      </c>
      <c r="C91" s="59" t="s">
        <v>498</v>
      </c>
      <c r="D91" s="59" t="s">
        <v>499</v>
      </c>
      <c r="E91" s="60">
        <v>80</v>
      </c>
      <c r="F91" s="58" t="s">
        <v>772</v>
      </c>
      <c r="G91" s="84" t="s">
        <v>563</v>
      </c>
      <c r="H91" s="84"/>
      <c r="I91" s="84"/>
      <c r="J91" s="85"/>
      <c r="K91" s="84"/>
      <c r="L91" s="84"/>
      <c r="M91" s="84"/>
      <c r="N91" s="86">
        <f>ROUND(L91*ROUND(M91,2),2)</f>
        <v>0</v>
      </c>
    </row>
    <row r="92" spans="1:14" ht="45">
      <c r="A92" s="83" t="s">
        <v>255</v>
      </c>
      <c r="B92" s="59" t="s">
        <v>497</v>
      </c>
      <c r="C92" s="59" t="s">
        <v>500</v>
      </c>
      <c r="D92" s="59" t="s">
        <v>499</v>
      </c>
      <c r="E92" s="60">
        <v>80</v>
      </c>
      <c r="F92" s="58" t="s">
        <v>772</v>
      </c>
      <c r="G92" s="84" t="s">
        <v>563</v>
      </c>
      <c r="H92" s="84"/>
      <c r="I92" s="84"/>
      <c r="J92" s="85"/>
      <c r="K92" s="84"/>
      <c r="L92" s="84"/>
      <c r="M92" s="84"/>
      <c r="N92" s="86">
        <f t="shared" si="3"/>
        <v>0</v>
      </c>
    </row>
    <row r="94" ht="15">
      <c r="B94" s="63" t="s">
        <v>501</v>
      </c>
    </row>
    <row r="95" ht="15">
      <c r="B95" s="69"/>
    </row>
    <row r="96" ht="15">
      <c r="B96" s="69"/>
    </row>
    <row r="97" ht="15">
      <c r="B97" s="69"/>
    </row>
    <row r="98" ht="15">
      <c r="B98" s="6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375" style="1" customWidth="1"/>
    <col min="3" max="3" width="22.125" style="1" customWidth="1"/>
    <col min="4" max="4" width="25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7" t="s">
        <v>17</v>
      </c>
      <c r="C10" s="57" t="s">
        <v>18</v>
      </c>
      <c r="D10" s="57" t="s">
        <v>156</v>
      </c>
      <c r="E10" s="54" t="s">
        <v>164</v>
      </c>
      <c r="F10" s="58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59" t="s">
        <v>792</v>
      </c>
      <c r="C11" s="59" t="s">
        <v>262</v>
      </c>
      <c r="D11" s="59" t="s">
        <v>791</v>
      </c>
      <c r="E11" s="60">
        <v>15</v>
      </c>
      <c r="F11" s="58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6" ht="15">
      <c r="B12" s="61"/>
      <c r="C12" s="61"/>
      <c r="D12" s="61"/>
      <c r="E12" s="62"/>
      <c r="F12" s="61"/>
    </row>
    <row r="13" spans="2:6" ht="15">
      <c r="B13" s="63" t="s">
        <v>690</v>
      </c>
      <c r="C13" s="61"/>
      <c r="D13" s="61"/>
      <c r="E13" s="64"/>
      <c r="F13" s="6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6.25390625" style="1" customWidth="1"/>
    <col min="3" max="3" width="21.00390625" style="1" customWidth="1"/>
    <col min="4" max="4" width="22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39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201</v>
      </c>
      <c r="C11" s="36" t="s">
        <v>726</v>
      </c>
      <c r="D11" s="36" t="s">
        <v>173</v>
      </c>
      <c r="E11" s="53">
        <v>400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0.875" style="1" customWidth="1"/>
    <col min="3" max="3" width="13.625" style="1" customWidth="1"/>
    <col min="4" max="4" width="21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40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502</v>
      </c>
      <c r="C11" s="36" t="s">
        <v>503</v>
      </c>
      <c r="D11" s="36" t="s">
        <v>504</v>
      </c>
      <c r="E11" s="53">
        <v>3000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6.375" style="1" customWidth="1"/>
    <col min="3" max="3" width="23.875" style="1" customWidth="1"/>
    <col min="4" max="4" width="32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41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505</v>
      </c>
      <c r="C11" s="36" t="s">
        <v>506</v>
      </c>
      <c r="D11" s="36" t="s">
        <v>507</v>
      </c>
      <c r="E11" s="53">
        <v>2400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4.75390625" style="1" customWidth="1"/>
    <col min="3" max="3" width="19.75390625" style="1" customWidth="1"/>
    <col min="4" max="4" width="28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42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508</v>
      </c>
      <c r="C11" s="36" t="s">
        <v>509</v>
      </c>
      <c r="D11" s="36" t="s">
        <v>727</v>
      </c>
      <c r="E11" s="53">
        <v>800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30.75390625" style="1" customWidth="1"/>
    <col min="3" max="3" width="14.25390625" style="1" customWidth="1"/>
    <col min="4" max="4" width="33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43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728</v>
      </c>
      <c r="C11" s="36" t="s">
        <v>510</v>
      </c>
      <c r="D11" s="36" t="s">
        <v>729</v>
      </c>
      <c r="E11" s="53">
        <v>200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8.625" style="1" customWidth="1"/>
    <col min="3" max="3" width="10.875" style="1" customWidth="1"/>
    <col min="4" max="4" width="21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44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511</v>
      </c>
      <c r="C11" s="36" t="s">
        <v>187</v>
      </c>
      <c r="D11" s="36" t="s">
        <v>339</v>
      </c>
      <c r="E11" s="53">
        <v>3000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3.375" style="1" customWidth="1"/>
    <col min="3" max="3" width="19.75390625" style="1" customWidth="1"/>
    <col min="4" max="4" width="27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45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512</v>
      </c>
      <c r="C11" s="36" t="s">
        <v>513</v>
      </c>
      <c r="D11" s="36" t="s">
        <v>163</v>
      </c>
      <c r="E11" s="53">
        <v>100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512</v>
      </c>
      <c r="C12" s="36" t="s">
        <v>514</v>
      </c>
      <c r="D12" s="36" t="s">
        <v>163</v>
      </c>
      <c r="E12" s="53">
        <v>10</v>
      </c>
      <c r="F12" s="14"/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spans="2:5" ht="15">
      <c r="B14" s="1" t="s">
        <v>215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39" customWidth="1"/>
    <col min="2" max="2" width="13.875" style="39" customWidth="1"/>
    <col min="3" max="3" width="13.25390625" style="39" customWidth="1"/>
    <col min="4" max="4" width="29.375" style="39" customWidth="1"/>
    <col min="5" max="5" width="13.75390625" style="41" customWidth="1"/>
    <col min="6" max="6" width="14.125" style="39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40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2" t="s">
        <v>16</v>
      </c>
      <c r="C4" s="43">
        <v>46</v>
      </c>
      <c r="D4" s="44"/>
      <c r="E4" s="45"/>
      <c r="F4" s="46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2"/>
      <c r="C5" s="44"/>
      <c r="D5" s="44"/>
      <c r="E5" s="45"/>
      <c r="F5" s="46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B7" s="1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1:17" ht="15">
      <c r="A9" s="1"/>
      <c r="B9" s="4"/>
      <c r="C9" s="1"/>
      <c r="D9" s="1"/>
      <c r="E9" s="51"/>
      <c r="F9" s="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515</v>
      </c>
      <c r="C11" s="36" t="s">
        <v>174</v>
      </c>
      <c r="D11" s="36" t="s">
        <v>516</v>
      </c>
      <c r="E11" s="53">
        <v>18000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6" ht="15">
      <c r="A12" s="1"/>
      <c r="B12" s="1"/>
      <c r="C12" s="1"/>
      <c r="D12" s="1"/>
      <c r="E12" s="51"/>
      <c r="F12" s="1"/>
    </row>
    <row r="13" spans="1:6" ht="15">
      <c r="A13" s="1"/>
      <c r="B13" s="1"/>
      <c r="C13" s="1"/>
      <c r="D13" s="1"/>
      <c r="E13" s="51"/>
      <c r="F13" s="1"/>
    </row>
    <row r="14" spans="1:6" ht="15">
      <c r="A14" s="1"/>
      <c r="B14" s="1"/>
      <c r="C14" s="1"/>
      <c r="D14" s="1"/>
      <c r="E14" s="23"/>
      <c r="F14" s="1"/>
    </row>
    <row r="15" spans="1:6" ht="15">
      <c r="A15" s="1"/>
      <c r="B15" s="1"/>
      <c r="C15" s="1"/>
      <c r="D15" s="1"/>
      <c r="E15" s="23"/>
      <c r="F15" s="1"/>
    </row>
    <row r="16" spans="1:6" ht="15">
      <c r="A16" s="1"/>
      <c r="B16" s="1"/>
      <c r="C16" s="1"/>
      <c r="D16" s="1"/>
      <c r="E16" s="23"/>
      <c r="F16" s="1"/>
    </row>
    <row r="17" spans="1:6" ht="15">
      <c r="A17" s="1"/>
      <c r="B17" s="1"/>
      <c r="C17" s="1"/>
      <c r="D17" s="1"/>
      <c r="E17" s="23"/>
      <c r="F17" s="1"/>
    </row>
    <row r="18" spans="1:6" ht="15">
      <c r="A18" s="1"/>
      <c r="B18" s="1"/>
      <c r="C18" s="1"/>
      <c r="D18" s="1"/>
      <c r="E18" s="23"/>
      <c r="F18" s="1"/>
    </row>
    <row r="19" spans="1:6" ht="15">
      <c r="A19" s="1"/>
      <c r="B19" s="1"/>
      <c r="C19" s="1"/>
      <c r="D19" s="1"/>
      <c r="E19" s="23"/>
      <c r="F19" s="1"/>
    </row>
    <row r="20" spans="1:6" ht="15">
      <c r="A20" s="1"/>
      <c r="B20" s="1"/>
      <c r="C20" s="1"/>
      <c r="D20" s="1"/>
      <c r="E20" s="23"/>
      <c r="F20" s="1"/>
    </row>
    <row r="21" spans="1:6" ht="15">
      <c r="A21" s="1"/>
      <c r="B21" s="1"/>
      <c r="C21" s="1"/>
      <c r="D21" s="1"/>
      <c r="E21" s="23"/>
      <c r="F21" s="1"/>
    </row>
    <row r="22" spans="1:6" ht="15">
      <c r="A22" s="1"/>
      <c r="B22" s="1"/>
      <c r="C22" s="1"/>
      <c r="D22" s="1"/>
      <c r="E22" s="23"/>
      <c r="F22" s="1"/>
    </row>
    <row r="23" spans="1:6" ht="15">
      <c r="A23" s="1"/>
      <c r="B23" s="1"/>
      <c r="C23" s="1"/>
      <c r="D23" s="1"/>
      <c r="E23" s="23"/>
      <c r="F23" s="1"/>
    </row>
    <row r="24" spans="1:6" ht="15">
      <c r="A24" s="1"/>
      <c r="B24" s="1"/>
      <c r="C24" s="1"/>
      <c r="D24" s="1"/>
      <c r="E24" s="23"/>
      <c r="F24" s="1"/>
    </row>
    <row r="25" spans="1:6" ht="15">
      <c r="A25" s="1"/>
      <c r="B25" s="1"/>
      <c r="C25" s="1"/>
      <c r="D25" s="1"/>
      <c r="E25" s="23"/>
      <c r="F25" s="1"/>
    </row>
    <row r="26" spans="1:6" ht="15">
      <c r="A26" s="1"/>
      <c r="B26" s="1"/>
      <c r="C26" s="1"/>
      <c r="D26" s="1"/>
      <c r="E26" s="23"/>
      <c r="F26" s="1"/>
    </row>
    <row r="27" spans="1:6" ht="15">
      <c r="A27" s="1"/>
      <c r="B27" s="1"/>
      <c r="C27" s="1"/>
      <c r="D27" s="1"/>
      <c r="E27" s="23"/>
      <c r="F27" s="1"/>
    </row>
    <row r="28" spans="1:6" ht="15">
      <c r="A28" s="1"/>
      <c r="B28" s="1"/>
      <c r="C28" s="1"/>
      <c r="D28" s="1"/>
      <c r="E28" s="23"/>
      <c r="F28" s="1"/>
    </row>
    <row r="29" spans="1:6" ht="15">
      <c r="A29" s="1"/>
      <c r="B29" s="1"/>
      <c r="C29" s="1"/>
      <c r="D29" s="1"/>
      <c r="E29" s="23"/>
      <c r="F29" s="1"/>
    </row>
    <row r="30" spans="1:6" ht="15">
      <c r="A30" s="1"/>
      <c r="B30" s="1"/>
      <c r="C30" s="1"/>
      <c r="D30" s="1"/>
      <c r="E30" s="23"/>
      <c r="F30" s="1"/>
    </row>
    <row r="31" spans="1:6" ht="15">
      <c r="A31" s="1"/>
      <c r="B31" s="1"/>
      <c r="C31" s="1"/>
      <c r="D31" s="1"/>
      <c r="E31" s="23"/>
      <c r="F31" s="1"/>
    </row>
    <row r="32" spans="1:6" ht="15">
      <c r="A32" s="1"/>
      <c r="B32" s="1"/>
      <c r="C32" s="1"/>
      <c r="D32" s="1"/>
      <c r="E32" s="23"/>
      <c r="F32" s="1"/>
    </row>
    <row r="33" spans="1:6" ht="15">
      <c r="A33" s="1"/>
      <c r="B33" s="1"/>
      <c r="C33" s="1"/>
      <c r="D33" s="1"/>
      <c r="E33" s="23"/>
      <c r="F33" s="1"/>
    </row>
    <row r="34" spans="1:6" ht="15">
      <c r="A34" s="1"/>
      <c r="B34" s="1"/>
      <c r="C34" s="1"/>
      <c r="D34" s="1"/>
      <c r="E34" s="23"/>
      <c r="F34" s="1"/>
    </row>
    <row r="35" spans="1:6" ht="15">
      <c r="A35" s="1"/>
      <c r="B35" s="1"/>
      <c r="C35" s="1"/>
      <c r="D35" s="1"/>
      <c r="E35" s="23"/>
      <c r="F35" s="1"/>
    </row>
    <row r="36" spans="1:6" ht="15">
      <c r="A36" s="1"/>
      <c r="B36" s="1"/>
      <c r="C36" s="1"/>
      <c r="D36" s="1"/>
      <c r="E36" s="23"/>
      <c r="F36" s="1"/>
    </row>
    <row r="37" spans="1:6" ht="15">
      <c r="A37" s="1"/>
      <c r="B37" s="1"/>
      <c r="C37" s="1"/>
      <c r="D37" s="1"/>
      <c r="E37" s="23"/>
      <c r="F37" s="1"/>
    </row>
    <row r="38" spans="1:6" ht="15">
      <c r="A38" s="1"/>
      <c r="B38" s="1"/>
      <c r="C38" s="1"/>
      <c r="D38" s="1"/>
      <c r="E38" s="23"/>
      <c r="F38" s="1"/>
    </row>
    <row r="39" spans="1:6" ht="15">
      <c r="A39" s="1"/>
      <c r="B39" s="1"/>
      <c r="C39" s="1"/>
      <c r="D39" s="1"/>
      <c r="E39" s="23"/>
      <c r="F39" s="1"/>
    </row>
    <row r="40" spans="1:6" ht="15">
      <c r="A40" s="1"/>
      <c r="B40" s="1"/>
      <c r="C40" s="1"/>
      <c r="D40" s="1"/>
      <c r="E40" s="23"/>
      <c r="F40" s="1"/>
    </row>
    <row r="41" spans="1:6" ht="15">
      <c r="A41" s="1"/>
      <c r="B41" s="1"/>
      <c r="C41" s="1"/>
      <c r="D41" s="1"/>
      <c r="E41" s="23"/>
      <c r="F41" s="1"/>
    </row>
    <row r="42" spans="1:6" ht="15">
      <c r="A42" s="1"/>
      <c r="B42" s="1"/>
      <c r="C42" s="1"/>
      <c r="D42" s="1"/>
      <c r="E42" s="23"/>
      <c r="F42" s="1"/>
    </row>
    <row r="43" spans="1:6" ht="15">
      <c r="A43" s="1"/>
      <c r="B43" s="1"/>
      <c r="C43" s="1"/>
      <c r="D43" s="1"/>
      <c r="E43" s="23"/>
      <c r="F43" s="1"/>
    </row>
    <row r="44" spans="1:6" ht="15">
      <c r="A44" s="1"/>
      <c r="B44" s="1"/>
      <c r="C44" s="1"/>
      <c r="D44" s="1"/>
      <c r="E44" s="23"/>
      <c r="F44" s="1"/>
    </row>
    <row r="45" spans="1:6" ht="15">
      <c r="A45" s="1"/>
      <c r="B45" s="1"/>
      <c r="C45" s="1"/>
      <c r="D45" s="1"/>
      <c r="E45" s="23"/>
      <c r="F45" s="1"/>
    </row>
    <row r="46" spans="1:6" ht="15">
      <c r="A46" s="1"/>
      <c r="B46" s="1"/>
      <c r="C46" s="1"/>
      <c r="D46" s="1"/>
      <c r="E46" s="23"/>
      <c r="F46" s="1"/>
    </row>
    <row r="47" spans="1:6" ht="15">
      <c r="A47" s="1"/>
      <c r="B47" s="1"/>
      <c r="C47" s="1"/>
      <c r="D47" s="1"/>
      <c r="E47" s="23"/>
      <c r="F47" s="1"/>
    </row>
    <row r="48" spans="1:6" ht="15">
      <c r="A48" s="1"/>
      <c r="B48" s="1"/>
      <c r="C48" s="1"/>
      <c r="D48" s="1"/>
      <c r="E48" s="23"/>
      <c r="F48" s="1"/>
    </row>
    <row r="49" spans="1:6" ht="15">
      <c r="A49" s="1"/>
      <c r="B49" s="1"/>
      <c r="C49" s="1"/>
      <c r="D49" s="1"/>
      <c r="E49" s="23"/>
      <c r="F49" s="1"/>
    </row>
    <row r="50" spans="1:6" ht="15">
      <c r="A50" s="1"/>
      <c r="B50" s="1"/>
      <c r="C50" s="1"/>
      <c r="D50" s="1"/>
      <c r="E50" s="23"/>
      <c r="F50" s="1"/>
    </row>
    <row r="51" spans="1:6" ht="15">
      <c r="A51" s="1"/>
      <c r="B51" s="1"/>
      <c r="C51" s="1"/>
      <c r="D51" s="1"/>
      <c r="E51" s="23"/>
      <c r="F51" s="1"/>
    </row>
    <row r="52" spans="1:6" ht="15">
      <c r="A52" s="1"/>
      <c r="B52" s="1"/>
      <c r="C52" s="1"/>
      <c r="D52" s="1"/>
      <c r="E52" s="23"/>
      <c r="F52" s="1"/>
    </row>
    <row r="53" spans="1:6" ht="15">
      <c r="A53" s="1"/>
      <c r="B53" s="1"/>
      <c r="C53" s="1"/>
      <c r="D53" s="1"/>
      <c r="E53" s="23"/>
      <c r="F53" s="1"/>
    </row>
    <row r="54" spans="1:6" ht="15">
      <c r="A54" s="1"/>
      <c r="B54" s="1"/>
      <c r="C54" s="1"/>
      <c r="D54" s="1"/>
      <c r="E54" s="23"/>
      <c r="F54" s="1"/>
    </row>
    <row r="55" spans="1:6" ht="15">
      <c r="A55" s="1"/>
      <c r="B55" s="1"/>
      <c r="C55" s="1"/>
      <c r="D55" s="1"/>
      <c r="E55" s="23"/>
      <c r="F55" s="1"/>
    </row>
    <row r="56" spans="1:6" ht="15">
      <c r="A56" s="1"/>
      <c r="B56" s="1"/>
      <c r="C56" s="1"/>
      <c r="D56" s="1"/>
      <c r="E56" s="23"/>
      <c r="F56" s="1"/>
    </row>
    <row r="57" spans="1:6" ht="15">
      <c r="A57" s="1"/>
      <c r="B57" s="1"/>
      <c r="C57" s="1"/>
      <c r="D57" s="1"/>
      <c r="E57" s="23"/>
      <c r="F57" s="1"/>
    </row>
    <row r="58" spans="1:6" ht="15">
      <c r="A58" s="1"/>
      <c r="B58" s="1"/>
      <c r="C58" s="1"/>
      <c r="D58" s="1"/>
      <c r="E58" s="23"/>
      <c r="F58" s="1"/>
    </row>
    <row r="59" spans="1:6" ht="15">
      <c r="A59" s="1"/>
      <c r="B59" s="1"/>
      <c r="C59" s="1"/>
      <c r="D59" s="1"/>
      <c r="E59" s="23"/>
      <c r="F59" s="1"/>
    </row>
    <row r="60" spans="1:6" ht="15">
      <c r="A60" s="1"/>
      <c r="B60" s="1"/>
      <c r="C60" s="1"/>
      <c r="D60" s="1"/>
      <c r="E60" s="23"/>
      <c r="F60" s="1"/>
    </row>
    <row r="61" spans="1:6" ht="15">
      <c r="A61" s="1"/>
      <c r="B61" s="1"/>
      <c r="C61" s="1"/>
      <c r="D61" s="1"/>
      <c r="E61" s="23"/>
      <c r="F61" s="1"/>
    </row>
    <row r="62" spans="1:6" ht="15">
      <c r="A62" s="1"/>
      <c r="B62" s="1"/>
      <c r="C62" s="1"/>
      <c r="D62" s="1"/>
      <c r="E62" s="23"/>
      <c r="F62" s="1"/>
    </row>
    <row r="63" spans="1:6" ht="15">
      <c r="A63" s="1"/>
      <c r="B63" s="1"/>
      <c r="C63" s="1"/>
      <c r="D63" s="1"/>
      <c r="E63" s="23"/>
      <c r="F63" s="1"/>
    </row>
    <row r="64" spans="1:6" ht="15">
      <c r="A64" s="1"/>
      <c r="B64" s="1"/>
      <c r="C64" s="1"/>
      <c r="D64" s="1"/>
      <c r="E64" s="23"/>
      <c r="F64" s="1"/>
    </row>
    <row r="65" spans="1:6" ht="15">
      <c r="A65" s="1"/>
      <c r="B65" s="1"/>
      <c r="C65" s="1"/>
      <c r="D65" s="1"/>
      <c r="E65" s="23"/>
      <c r="F65" s="1"/>
    </row>
    <row r="66" spans="1:6" ht="15">
      <c r="A66" s="1"/>
      <c r="B66" s="1"/>
      <c r="C66" s="1"/>
      <c r="D66" s="1"/>
      <c r="E66" s="23"/>
      <c r="F66" s="1"/>
    </row>
    <row r="67" spans="1:6" ht="15">
      <c r="A67" s="1"/>
      <c r="B67" s="1"/>
      <c r="C67" s="1"/>
      <c r="D67" s="1"/>
      <c r="E67" s="23"/>
      <c r="F67" s="1"/>
    </row>
    <row r="68" spans="1:6" ht="15">
      <c r="A68" s="1"/>
      <c r="B68" s="1"/>
      <c r="C68" s="1"/>
      <c r="D68" s="1"/>
      <c r="E68" s="23"/>
      <c r="F68" s="1"/>
    </row>
    <row r="69" spans="1:6" ht="15">
      <c r="A69" s="1"/>
      <c r="B69" s="1"/>
      <c r="C69" s="1"/>
      <c r="D69" s="1"/>
      <c r="E69" s="23"/>
      <c r="F69" s="1"/>
    </row>
    <row r="70" spans="1:6" ht="15">
      <c r="A70" s="1"/>
      <c r="B70" s="1"/>
      <c r="C70" s="1"/>
      <c r="D70" s="1"/>
      <c r="E70" s="23"/>
      <c r="F70" s="1"/>
    </row>
    <row r="71" spans="1:6" ht="15">
      <c r="A71" s="1"/>
      <c r="B71" s="1"/>
      <c r="C71" s="1"/>
      <c r="D71" s="1"/>
      <c r="E71" s="23"/>
      <c r="F71" s="1"/>
    </row>
    <row r="72" spans="1:6" ht="15">
      <c r="A72" s="1"/>
      <c r="B72" s="1"/>
      <c r="C72" s="1"/>
      <c r="D72" s="1"/>
      <c r="E72" s="23"/>
      <c r="F72" s="1"/>
    </row>
    <row r="73" spans="1:6" ht="15">
      <c r="A73" s="1"/>
      <c r="B73" s="1"/>
      <c r="C73" s="1"/>
      <c r="D73" s="1"/>
      <c r="E73" s="23"/>
      <c r="F73" s="1"/>
    </row>
    <row r="74" spans="1:6" ht="15">
      <c r="A74" s="1"/>
      <c r="B74" s="1"/>
      <c r="C74" s="1"/>
      <c r="D74" s="1"/>
      <c r="E74" s="23"/>
      <c r="F74" s="1"/>
    </row>
    <row r="75" spans="1:6" ht="15">
      <c r="A75" s="1"/>
      <c r="B75" s="1"/>
      <c r="C75" s="1"/>
      <c r="D75" s="1"/>
      <c r="E75" s="23"/>
      <c r="F75" s="1"/>
    </row>
    <row r="76" spans="1:6" ht="15">
      <c r="A76" s="1"/>
      <c r="B76" s="1"/>
      <c r="C76" s="1"/>
      <c r="D76" s="1"/>
      <c r="E76" s="23"/>
      <c r="F76" s="1"/>
    </row>
    <row r="77" spans="1:6" ht="15">
      <c r="A77" s="1"/>
      <c r="B77" s="1"/>
      <c r="C77" s="1"/>
      <c r="D77" s="1"/>
      <c r="E77" s="23"/>
      <c r="F77" s="1"/>
    </row>
    <row r="78" spans="1:6" ht="15">
      <c r="A78" s="1"/>
      <c r="B78" s="1"/>
      <c r="C78" s="1"/>
      <c r="D78" s="1"/>
      <c r="E78" s="23"/>
      <c r="F78" s="1"/>
    </row>
    <row r="79" spans="1:6" ht="15">
      <c r="A79" s="1"/>
      <c r="B79" s="1"/>
      <c r="C79" s="1"/>
      <c r="D79" s="1"/>
      <c r="E79" s="23"/>
      <c r="F79" s="1"/>
    </row>
    <row r="80" spans="1:6" ht="15">
      <c r="A80" s="1"/>
      <c r="B80" s="1"/>
      <c r="C80" s="1"/>
      <c r="D80" s="1"/>
      <c r="E80" s="23"/>
      <c r="F80" s="1"/>
    </row>
    <row r="81" spans="1:6" ht="15">
      <c r="A81" s="1"/>
      <c r="B81" s="1"/>
      <c r="C81" s="1"/>
      <c r="D81" s="1"/>
      <c r="E81" s="23"/>
      <c r="F81" s="1"/>
    </row>
    <row r="82" spans="1:6" ht="15">
      <c r="A82" s="1"/>
      <c r="B82" s="1"/>
      <c r="C82" s="1"/>
      <c r="D82" s="1"/>
      <c r="E82" s="23"/>
      <c r="F82" s="1"/>
    </row>
    <row r="83" spans="1:6" ht="15">
      <c r="A83" s="1"/>
      <c r="B83" s="1"/>
      <c r="C83" s="1"/>
      <c r="D83" s="1"/>
      <c r="E83" s="23"/>
      <c r="F83" s="1"/>
    </row>
    <row r="84" spans="1:6" ht="15">
      <c r="A84" s="1"/>
      <c r="B84" s="1"/>
      <c r="C84" s="1"/>
      <c r="D84" s="1"/>
      <c r="E84" s="23"/>
      <c r="F84" s="1"/>
    </row>
    <row r="85" spans="1:6" ht="15">
      <c r="A85" s="1"/>
      <c r="B85" s="1"/>
      <c r="C85" s="1"/>
      <c r="D85" s="1"/>
      <c r="E85" s="23"/>
      <c r="F85" s="1"/>
    </row>
    <row r="86" spans="1:6" ht="15">
      <c r="A86" s="1"/>
      <c r="B86" s="1"/>
      <c r="C86" s="1"/>
      <c r="D86" s="1"/>
      <c r="E86" s="23"/>
      <c r="F86" s="1"/>
    </row>
    <row r="87" spans="1:6" ht="15">
      <c r="A87" s="1"/>
      <c r="B87" s="1"/>
      <c r="C87" s="1"/>
      <c r="D87" s="1"/>
      <c r="E87" s="23"/>
      <c r="F87" s="1"/>
    </row>
    <row r="88" spans="1:6" ht="15">
      <c r="A88" s="1"/>
      <c r="B88" s="1"/>
      <c r="C88" s="1"/>
      <c r="D88" s="1"/>
      <c r="E88" s="23"/>
      <c r="F88" s="1"/>
    </row>
    <row r="89" spans="1:6" ht="15">
      <c r="A89" s="1"/>
      <c r="B89" s="1"/>
      <c r="C89" s="1"/>
      <c r="D89" s="1"/>
      <c r="E89" s="23"/>
      <c r="F89" s="1"/>
    </row>
    <row r="90" spans="1:6" ht="15">
      <c r="A90" s="1"/>
      <c r="B90" s="1"/>
      <c r="C90" s="1"/>
      <c r="D90" s="1"/>
      <c r="E90" s="23"/>
      <c r="F90" s="1"/>
    </row>
    <row r="91" spans="1:6" ht="15">
      <c r="A91" s="1"/>
      <c r="B91" s="1"/>
      <c r="C91" s="1"/>
      <c r="D91" s="1"/>
      <c r="E91" s="23"/>
      <c r="F91" s="1"/>
    </row>
    <row r="92" spans="1:6" ht="15">
      <c r="A92" s="1"/>
      <c r="B92" s="1"/>
      <c r="C92" s="1"/>
      <c r="D92" s="1"/>
      <c r="E92" s="23"/>
      <c r="F92" s="1"/>
    </row>
    <row r="93" spans="1:6" ht="15">
      <c r="A93" s="1"/>
      <c r="B93" s="1"/>
      <c r="C93" s="1"/>
      <c r="D93" s="1"/>
      <c r="E93" s="23"/>
      <c r="F93" s="1"/>
    </row>
    <row r="94" spans="1:6" ht="15">
      <c r="A94" s="1"/>
      <c r="B94" s="1"/>
      <c r="C94" s="1"/>
      <c r="D94" s="1"/>
      <c r="E94" s="23"/>
      <c r="F94" s="1"/>
    </row>
    <row r="95" spans="1:6" ht="15">
      <c r="A95" s="1"/>
      <c r="B95" s="1"/>
      <c r="C95" s="1"/>
      <c r="D95" s="1"/>
      <c r="E95" s="23"/>
      <c r="F95" s="1"/>
    </row>
    <row r="96" spans="1:6" ht="15">
      <c r="A96" s="1"/>
      <c r="B96" s="1"/>
      <c r="C96" s="1"/>
      <c r="D96" s="1"/>
      <c r="E96" s="23"/>
      <c r="F96" s="1"/>
    </row>
    <row r="97" spans="1:6" ht="15">
      <c r="A97" s="1"/>
      <c r="B97" s="1"/>
      <c r="C97" s="1"/>
      <c r="D97" s="1"/>
      <c r="E97" s="23"/>
      <c r="F97" s="1"/>
    </row>
    <row r="98" spans="1:6" ht="15">
      <c r="A98" s="1"/>
      <c r="B98" s="1"/>
      <c r="C98" s="1"/>
      <c r="D98" s="1"/>
      <c r="E98" s="23"/>
      <c r="F98" s="1"/>
    </row>
    <row r="99" spans="1:6" ht="15">
      <c r="A99" s="1"/>
      <c r="B99" s="1"/>
      <c r="C99" s="1"/>
      <c r="D99" s="1"/>
      <c r="E99" s="23"/>
      <c r="F99" s="1"/>
    </row>
    <row r="100" spans="1:6" ht="15">
      <c r="A100" s="1"/>
      <c r="B100" s="1"/>
      <c r="C100" s="1"/>
      <c r="D100" s="1"/>
      <c r="E100" s="23"/>
      <c r="F100" s="1"/>
    </row>
    <row r="101" spans="1:6" ht="15">
      <c r="A101" s="1"/>
      <c r="B101" s="1"/>
      <c r="C101" s="1"/>
      <c r="D101" s="1"/>
      <c r="E101" s="23"/>
      <c r="F101" s="1"/>
    </row>
    <row r="102" spans="1:6" ht="15">
      <c r="A102" s="1"/>
      <c r="B102" s="1"/>
      <c r="C102" s="1"/>
      <c r="D102" s="1"/>
      <c r="E102" s="23"/>
      <c r="F102" s="1"/>
    </row>
    <row r="103" spans="1:6" ht="15">
      <c r="A103" s="1"/>
      <c r="B103" s="1"/>
      <c r="C103" s="1"/>
      <c r="D103" s="1"/>
      <c r="E103" s="23"/>
      <c r="F103" s="1"/>
    </row>
    <row r="104" spans="1:6" ht="15">
      <c r="A104" s="1"/>
      <c r="B104" s="1"/>
      <c r="C104" s="1"/>
      <c r="D104" s="1"/>
      <c r="E104" s="23"/>
      <c r="F104" s="1"/>
    </row>
    <row r="105" spans="1:6" ht="15">
      <c r="A105" s="1"/>
      <c r="B105" s="1"/>
      <c r="C105" s="1"/>
      <c r="D105" s="1"/>
      <c r="E105" s="23"/>
      <c r="F105" s="1"/>
    </row>
    <row r="106" spans="1:6" ht="15">
      <c r="A106" s="1"/>
      <c r="B106" s="1"/>
      <c r="C106" s="1"/>
      <c r="D106" s="1"/>
      <c r="E106" s="23"/>
      <c r="F106" s="1"/>
    </row>
    <row r="107" spans="1:6" ht="15">
      <c r="A107" s="1"/>
      <c r="B107" s="1"/>
      <c r="C107" s="1"/>
      <c r="D107" s="1"/>
      <c r="E107" s="23"/>
      <c r="F107" s="1"/>
    </row>
    <row r="108" spans="1:6" ht="15">
      <c r="A108" s="1"/>
      <c r="B108" s="1"/>
      <c r="C108" s="1"/>
      <c r="D108" s="1"/>
      <c r="E108" s="23"/>
      <c r="F108" s="1"/>
    </row>
    <row r="109" spans="1:6" ht="15">
      <c r="A109" s="1"/>
      <c r="B109" s="1"/>
      <c r="C109" s="1"/>
      <c r="D109" s="1"/>
      <c r="E109" s="23"/>
      <c r="F109" s="1"/>
    </row>
    <row r="110" spans="1:6" ht="15">
      <c r="A110" s="1"/>
      <c r="B110" s="1"/>
      <c r="C110" s="1"/>
      <c r="D110" s="1"/>
      <c r="E110" s="23"/>
      <c r="F110" s="1"/>
    </row>
    <row r="111" spans="1:6" ht="15">
      <c r="A111" s="1"/>
      <c r="B111" s="1"/>
      <c r="C111" s="1"/>
      <c r="D111" s="1"/>
      <c r="E111" s="23"/>
      <c r="F111" s="1"/>
    </row>
    <row r="112" spans="1:6" ht="15">
      <c r="A112" s="1"/>
      <c r="B112" s="1"/>
      <c r="C112" s="1"/>
      <c r="D112" s="1"/>
      <c r="E112" s="23"/>
      <c r="F112" s="1"/>
    </row>
    <row r="113" spans="1:6" ht="15">
      <c r="A113" s="1"/>
      <c r="B113" s="1"/>
      <c r="C113" s="1"/>
      <c r="D113" s="1"/>
      <c r="E113" s="23"/>
      <c r="F113" s="1"/>
    </row>
    <row r="114" spans="1:6" ht="15">
      <c r="A114" s="1"/>
      <c r="B114" s="1"/>
      <c r="C114" s="1"/>
      <c r="D114" s="1"/>
      <c r="E114" s="23"/>
      <c r="F114" s="1"/>
    </row>
    <row r="115" spans="1:6" ht="15">
      <c r="A115" s="1"/>
      <c r="B115" s="1"/>
      <c r="C115" s="1"/>
      <c r="D115" s="1"/>
      <c r="E115" s="23"/>
      <c r="F115" s="1"/>
    </row>
    <row r="116" spans="1:6" ht="15">
      <c r="A116" s="1"/>
      <c r="B116" s="1"/>
      <c r="C116" s="1"/>
      <c r="D116" s="1"/>
      <c r="E116" s="23"/>
      <c r="F116" s="1"/>
    </row>
    <row r="117" spans="1:6" ht="15">
      <c r="A117" s="1"/>
      <c r="B117" s="1"/>
      <c r="C117" s="1"/>
      <c r="D117" s="1"/>
      <c r="E117" s="23"/>
      <c r="F117" s="1"/>
    </row>
    <row r="118" spans="1:6" ht="15">
      <c r="A118" s="1"/>
      <c r="B118" s="1"/>
      <c r="C118" s="1"/>
      <c r="D118" s="1"/>
      <c r="E118" s="23"/>
      <c r="F118" s="1"/>
    </row>
    <row r="119" spans="1:6" ht="15">
      <c r="A119" s="1"/>
      <c r="B119" s="1"/>
      <c r="C119" s="1"/>
      <c r="D119" s="1"/>
      <c r="E119" s="23"/>
      <c r="F119" s="1"/>
    </row>
    <row r="120" spans="1:6" ht="15">
      <c r="A120" s="1"/>
      <c r="B120" s="1"/>
      <c r="C120" s="1"/>
      <c r="D120" s="1"/>
      <c r="E120" s="23"/>
      <c r="F120" s="1"/>
    </row>
    <row r="121" spans="1:6" ht="15">
      <c r="A121" s="1"/>
      <c r="B121" s="1"/>
      <c r="C121" s="1"/>
      <c r="D121" s="1"/>
      <c r="E121" s="23"/>
      <c r="F121" s="1"/>
    </row>
    <row r="122" spans="1:6" ht="15">
      <c r="A122" s="1"/>
      <c r="B122" s="1"/>
      <c r="C122" s="1"/>
      <c r="D122" s="1"/>
      <c r="E122" s="23"/>
      <c r="F122" s="1"/>
    </row>
    <row r="123" spans="1:6" ht="15">
      <c r="A123" s="1"/>
      <c r="B123" s="1"/>
      <c r="C123" s="1"/>
      <c r="D123" s="1"/>
      <c r="E123" s="23"/>
      <c r="F123" s="1"/>
    </row>
    <row r="124" spans="1:6" ht="15">
      <c r="A124" s="1"/>
      <c r="B124" s="1"/>
      <c r="C124" s="1"/>
      <c r="D124" s="1"/>
      <c r="E124" s="23"/>
      <c r="F124" s="1"/>
    </row>
    <row r="125" spans="1:6" ht="15">
      <c r="A125" s="1"/>
      <c r="B125" s="1"/>
      <c r="C125" s="1"/>
      <c r="D125" s="1"/>
      <c r="E125" s="23"/>
      <c r="F125" s="1"/>
    </row>
    <row r="126" spans="1:6" ht="15">
      <c r="A126" s="1"/>
      <c r="B126" s="1"/>
      <c r="C126" s="1"/>
      <c r="D126" s="1"/>
      <c r="E126" s="23"/>
      <c r="F126" s="1"/>
    </row>
    <row r="127" spans="1:6" ht="15">
      <c r="A127" s="1"/>
      <c r="B127" s="1"/>
      <c r="C127" s="1"/>
      <c r="D127" s="1"/>
      <c r="E127" s="23"/>
      <c r="F127" s="1"/>
    </row>
    <row r="128" spans="1:6" ht="15">
      <c r="A128" s="1"/>
      <c r="B128" s="1"/>
      <c r="C128" s="1"/>
      <c r="D128" s="1"/>
      <c r="E128" s="23"/>
      <c r="F128" s="1"/>
    </row>
    <row r="129" spans="1:6" ht="15">
      <c r="A129" s="1"/>
      <c r="B129" s="1"/>
      <c r="C129" s="1"/>
      <c r="D129" s="1"/>
      <c r="E129" s="23"/>
      <c r="F129" s="1"/>
    </row>
    <row r="130" spans="1:6" ht="15">
      <c r="A130" s="1"/>
      <c r="B130" s="1"/>
      <c r="C130" s="1"/>
      <c r="D130" s="1"/>
      <c r="E130" s="23"/>
      <c r="F130" s="1"/>
    </row>
    <row r="131" spans="1:6" ht="15">
      <c r="A131" s="1"/>
      <c r="B131" s="1"/>
      <c r="C131" s="1"/>
      <c r="D131" s="1"/>
      <c r="E131" s="23"/>
      <c r="F131" s="1"/>
    </row>
    <row r="132" spans="1:6" ht="15">
      <c r="A132" s="1"/>
      <c r="B132" s="1"/>
      <c r="C132" s="1"/>
      <c r="D132" s="1"/>
      <c r="E132" s="23"/>
      <c r="F132" s="1"/>
    </row>
    <row r="133" spans="1:6" ht="15">
      <c r="A133" s="1"/>
      <c r="B133" s="1"/>
      <c r="C133" s="1"/>
      <c r="D133" s="1"/>
      <c r="E133" s="23"/>
      <c r="F133" s="1"/>
    </row>
    <row r="134" spans="1:6" ht="15">
      <c r="A134" s="1"/>
      <c r="B134" s="1"/>
      <c r="C134" s="1"/>
      <c r="D134" s="1"/>
      <c r="E134" s="23"/>
      <c r="F134" s="1"/>
    </row>
    <row r="135" spans="1:6" ht="15">
      <c r="A135" s="1"/>
      <c r="B135" s="1"/>
      <c r="C135" s="1"/>
      <c r="D135" s="1"/>
      <c r="E135" s="23"/>
      <c r="F135" s="1"/>
    </row>
    <row r="136" spans="1:6" ht="15">
      <c r="A136" s="1"/>
      <c r="B136" s="1"/>
      <c r="C136" s="1"/>
      <c r="D136" s="1"/>
      <c r="E136" s="23"/>
      <c r="F136" s="1"/>
    </row>
    <row r="137" spans="1:6" ht="15">
      <c r="A137" s="1"/>
      <c r="B137" s="1"/>
      <c r="C137" s="1"/>
      <c r="D137" s="1"/>
      <c r="E137" s="23"/>
      <c r="F137" s="1"/>
    </row>
    <row r="138" spans="1:6" ht="15">
      <c r="A138" s="1"/>
      <c r="B138" s="1"/>
      <c r="C138" s="1"/>
      <c r="D138" s="1"/>
      <c r="E138" s="23"/>
      <c r="F138" s="1"/>
    </row>
    <row r="139" spans="1:6" ht="15">
      <c r="A139" s="1"/>
      <c r="B139" s="1"/>
      <c r="C139" s="1"/>
      <c r="D139" s="1"/>
      <c r="E139" s="23"/>
      <c r="F139" s="1"/>
    </row>
    <row r="140" spans="1:6" ht="15">
      <c r="A140" s="1"/>
      <c r="B140" s="1"/>
      <c r="C140" s="1"/>
      <c r="D140" s="1"/>
      <c r="E140" s="23"/>
      <c r="F140" s="1"/>
    </row>
    <row r="141" spans="1:6" ht="15">
      <c r="A141" s="1"/>
      <c r="B141" s="1"/>
      <c r="C141" s="1"/>
      <c r="D141" s="1"/>
      <c r="E141" s="23"/>
      <c r="F141" s="1"/>
    </row>
    <row r="142" spans="1:6" ht="15">
      <c r="A142" s="1"/>
      <c r="B142" s="1"/>
      <c r="C142" s="1"/>
      <c r="D142" s="1"/>
      <c r="E142" s="23"/>
      <c r="F142" s="1"/>
    </row>
    <row r="143" spans="1:6" ht="15">
      <c r="A143" s="1"/>
      <c r="B143" s="1"/>
      <c r="C143" s="1"/>
      <c r="D143" s="1"/>
      <c r="E143" s="23"/>
      <c r="F143" s="1"/>
    </row>
    <row r="144" spans="1:6" ht="15">
      <c r="A144" s="1"/>
      <c r="B144" s="1"/>
      <c r="C144" s="1"/>
      <c r="D144" s="1"/>
      <c r="E144" s="23"/>
      <c r="F144" s="1"/>
    </row>
    <row r="145" spans="1:6" ht="15">
      <c r="A145" s="1"/>
      <c r="B145" s="1"/>
      <c r="C145" s="1"/>
      <c r="D145" s="1"/>
      <c r="E145" s="23"/>
      <c r="F145" s="1"/>
    </row>
    <row r="146" spans="1:6" ht="15">
      <c r="A146" s="1"/>
      <c r="B146" s="1"/>
      <c r="C146" s="1"/>
      <c r="D146" s="1"/>
      <c r="E146" s="23"/>
      <c r="F146" s="1"/>
    </row>
    <row r="147" spans="1:6" ht="15">
      <c r="A147" s="1"/>
      <c r="B147" s="1"/>
      <c r="C147" s="1"/>
      <c r="D147" s="1"/>
      <c r="E147" s="23"/>
      <c r="F147" s="1"/>
    </row>
    <row r="148" spans="1:6" ht="15">
      <c r="A148" s="1"/>
      <c r="B148" s="1"/>
      <c r="C148" s="1"/>
      <c r="D148" s="1"/>
      <c r="E148" s="23"/>
      <c r="F148" s="1"/>
    </row>
    <row r="149" spans="1:6" ht="15">
      <c r="A149" s="1"/>
      <c r="B149" s="1"/>
      <c r="C149" s="1"/>
      <c r="D149" s="1"/>
      <c r="E149" s="23"/>
      <c r="F149" s="1"/>
    </row>
    <row r="150" spans="1:6" ht="15">
      <c r="A150" s="1"/>
      <c r="B150" s="1"/>
      <c r="C150" s="1"/>
      <c r="D150" s="1"/>
      <c r="E150" s="23"/>
      <c r="F150" s="1"/>
    </row>
    <row r="151" spans="1:6" ht="15">
      <c r="A151" s="1"/>
      <c r="B151" s="1"/>
      <c r="C151" s="1"/>
      <c r="D151" s="1"/>
      <c r="E151" s="23"/>
      <c r="F151" s="1"/>
    </row>
    <row r="152" spans="1:6" ht="15">
      <c r="A152" s="1"/>
      <c r="B152" s="1"/>
      <c r="C152" s="1"/>
      <c r="D152" s="1"/>
      <c r="E152" s="23"/>
      <c r="F152" s="1"/>
    </row>
    <row r="153" spans="1:6" ht="15">
      <c r="A153" s="1"/>
      <c r="B153" s="1"/>
      <c r="C153" s="1"/>
      <c r="D153" s="1"/>
      <c r="E153" s="23"/>
      <c r="F153" s="1"/>
    </row>
    <row r="154" spans="1:6" ht="15">
      <c r="A154" s="1"/>
      <c r="B154" s="1"/>
      <c r="C154" s="1"/>
      <c r="D154" s="1"/>
      <c r="E154" s="23"/>
      <c r="F154" s="1"/>
    </row>
    <row r="155" spans="1:6" ht="15">
      <c r="A155" s="1"/>
      <c r="B155" s="1"/>
      <c r="C155" s="1"/>
      <c r="D155" s="1"/>
      <c r="E155" s="23"/>
      <c r="F155" s="1"/>
    </row>
    <row r="156" spans="1:6" ht="15">
      <c r="A156" s="1"/>
      <c r="B156" s="1"/>
      <c r="C156" s="1"/>
      <c r="D156" s="1"/>
      <c r="E156" s="23"/>
      <c r="F156" s="1"/>
    </row>
    <row r="157" spans="1:6" ht="15">
      <c r="A157" s="1"/>
      <c r="B157" s="1"/>
      <c r="C157" s="1"/>
      <c r="D157" s="1"/>
      <c r="E157" s="23"/>
      <c r="F157" s="1"/>
    </row>
    <row r="158" spans="1:6" ht="15">
      <c r="A158" s="1"/>
      <c r="B158" s="1"/>
      <c r="C158" s="1"/>
      <c r="D158" s="1"/>
      <c r="E158" s="23"/>
      <c r="F158" s="1"/>
    </row>
    <row r="159" spans="1:6" ht="15">
      <c r="A159" s="1"/>
      <c r="B159" s="1"/>
      <c r="C159" s="1"/>
      <c r="D159" s="1"/>
      <c r="E159" s="23"/>
      <c r="F159" s="1"/>
    </row>
    <row r="160" spans="1:6" ht="15">
      <c r="A160" s="1"/>
      <c r="B160" s="1"/>
      <c r="C160" s="1"/>
      <c r="D160" s="1"/>
      <c r="E160" s="23"/>
      <c r="F160" s="1"/>
    </row>
    <row r="161" spans="1:6" ht="15">
      <c r="A161" s="1"/>
      <c r="B161" s="1"/>
      <c r="C161" s="1"/>
      <c r="D161" s="1"/>
      <c r="E161" s="23"/>
      <c r="F161" s="1"/>
    </row>
    <row r="162" spans="1:6" ht="15">
      <c r="A162" s="1"/>
      <c r="B162" s="1"/>
      <c r="C162" s="1"/>
      <c r="D162" s="1"/>
      <c r="E162" s="23"/>
      <c r="F162" s="1"/>
    </row>
    <row r="163" spans="1:6" ht="15">
      <c r="A163" s="1"/>
      <c r="B163" s="1"/>
      <c r="C163" s="1"/>
      <c r="D163" s="1"/>
      <c r="E163" s="23"/>
      <c r="F163" s="1"/>
    </row>
    <row r="164" spans="1:6" ht="15">
      <c r="A164" s="1"/>
      <c r="B164" s="1"/>
      <c r="C164" s="1"/>
      <c r="D164" s="1"/>
      <c r="E164" s="23"/>
      <c r="F164" s="1"/>
    </row>
    <row r="165" spans="1:6" ht="15">
      <c r="A165" s="1"/>
      <c r="B165" s="1"/>
      <c r="C165" s="1"/>
      <c r="D165" s="1"/>
      <c r="E165" s="23"/>
      <c r="F165" s="1"/>
    </row>
    <row r="166" spans="1:6" ht="15">
      <c r="A166" s="1"/>
      <c r="B166" s="1"/>
      <c r="C166" s="1"/>
      <c r="D166" s="1"/>
      <c r="E166" s="23"/>
      <c r="F166" s="1"/>
    </row>
    <row r="167" spans="1:6" ht="15">
      <c r="A167" s="1"/>
      <c r="B167" s="1"/>
      <c r="C167" s="1"/>
      <c r="D167" s="1"/>
      <c r="E167" s="23"/>
      <c r="F167" s="1"/>
    </row>
    <row r="168" spans="1:6" ht="15">
      <c r="A168" s="1"/>
      <c r="B168" s="1"/>
      <c r="C168" s="1"/>
      <c r="D168" s="1"/>
      <c r="E168" s="23"/>
      <c r="F168" s="1"/>
    </row>
    <row r="169" spans="1:6" ht="15">
      <c r="A169" s="1"/>
      <c r="B169" s="1"/>
      <c r="C169" s="1"/>
      <c r="D169" s="1"/>
      <c r="E169" s="23"/>
      <c r="F169" s="1"/>
    </row>
    <row r="170" spans="1:6" ht="15">
      <c r="A170" s="1"/>
      <c r="B170" s="1"/>
      <c r="C170" s="1"/>
      <c r="D170" s="1"/>
      <c r="E170" s="23"/>
      <c r="F170" s="1"/>
    </row>
    <row r="171" spans="1:6" ht="15">
      <c r="A171" s="1"/>
      <c r="B171" s="1"/>
      <c r="C171" s="1"/>
      <c r="D171" s="1"/>
      <c r="E171" s="23"/>
      <c r="F171" s="1"/>
    </row>
    <row r="172" spans="1:6" ht="15">
      <c r="A172" s="1"/>
      <c r="B172" s="1"/>
      <c r="C172" s="1"/>
      <c r="D172" s="1"/>
      <c r="E172" s="23"/>
      <c r="F172" s="1"/>
    </row>
    <row r="173" spans="1:6" ht="15">
      <c r="A173" s="1"/>
      <c r="B173" s="1"/>
      <c r="C173" s="1"/>
      <c r="D173" s="1"/>
      <c r="E173" s="23"/>
      <c r="F173" s="1"/>
    </row>
    <row r="174" spans="1:6" ht="15">
      <c r="A174" s="1"/>
      <c r="B174" s="1"/>
      <c r="C174" s="1"/>
      <c r="D174" s="1"/>
      <c r="E174" s="23"/>
      <c r="F174" s="1"/>
    </row>
    <row r="175" spans="1:6" ht="15">
      <c r="A175" s="1"/>
      <c r="B175" s="1"/>
      <c r="C175" s="1"/>
      <c r="D175" s="1"/>
      <c r="E175" s="23"/>
      <c r="F175" s="1"/>
    </row>
    <row r="176" spans="1:6" ht="15">
      <c r="A176" s="1"/>
      <c r="B176" s="1"/>
      <c r="C176" s="1"/>
      <c r="D176" s="1"/>
      <c r="E176" s="23"/>
      <c r="F176" s="1"/>
    </row>
    <row r="177" spans="1:6" ht="15">
      <c r="A177" s="1"/>
      <c r="B177" s="1"/>
      <c r="C177" s="1"/>
      <c r="D177" s="1"/>
      <c r="E177" s="23"/>
      <c r="F177" s="1"/>
    </row>
    <row r="178" spans="1:6" ht="15">
      <c r="A178" s="1"/>
      <c r="B178" s="1"/>
      <c r="C178" s="1"/>
      <c r="D178" s="1"/>
      <c r="E178" s="23"/>
      <c r="F178" s="1"/>
    </row>
    <row r="179" spans="1:6" ht="15">
      <c r="A179" s="1"/>
      <c r="B179" s="1"/>
      <c r="C179" s="1"/>
      <c r="D179" s="1"/>
      <c r="E179" s="23"/>
      <c r="F179" s="1"/>
    </row>
    <row r="180" spans="1:6" ht="15">
      <c r="A180" s="1"/>
      <c r="B180" s="1"/>
      <c r="C180" s="1"/>
      <c r="D180" s="1"/>
      <c r="E180" s="23"/>
      <c r="F180" s="1"/>
    </row>
    <row r="181" spans="1:6" ht="15">
      <c r="A181" s="1"/>
      <c r="B181" s="1"/>
      <c r="C181" s="1"/>
      <c r="D181" s="1"/>
      <c r="E181" s="23"/>
      <c r="F181" s="1"/>
    </row>
    <row r="182" spans="1:6" ht="15">
      <c r="A182" s="1"/>
      <c r="B182" s="1"/>
      <c r="C182" s="1"/>
      <c r="D182" s="1"/>
      <c r="E182" s="23"/>
      <c r="F182" s="1"/>
    </row>
    <row r="183" spans="1:6" ht="15">
      <c r="A183" s="1"/>
      <c r="B183" s="1"/>
      <c r="C183" s="1"/>
      <c r="D183" s="1"/>
      <c r="E183" s="23"/>
      <c r="F183" s="1"/>
    </row>
    <row r="184" spans="1:6" ht="15">
      <c r="A184" s="1"/>
      <c r="B184" s="1"/>
      <c r="C184" s="1"/>
      <c r="D184" s="1"/>
      <c r="E184" s="23"/>
      <c r="F184" s="1"/>
    </row>
    <row r="185" spans="1:6" ht="15">
      <c r="A185" s="1"/>
      <c r="B185" s="1"/>
      <c r="C185" s="1"/>
      <c r="D185" s="1"/>
      <c r="E185" s="23"/>
      <c r="F185" s="1"/>
    </row>
    <row r="186" spans="1:6" ht="15">
      <c r="A186" s="1"/>
      <c r="B186" s="1"/>
      <c r="C186" s="1"/>
      <c r="D186" s="1"/>
      <c r="E186" s="23"/>
      <c r="F186" s="1"/>
    </row>
    <row r="187" spans="1:6" ht="15">
      <c r="A187" s="1"/>
      <c r="B187" s="1"/>
      <c r="C187" s="1"/>
      <c r="D187" s="1"/>
      <c r="E187" s="23"/>
      <c r="F187" s="1"/>
    </row>
    <row r="188" spans="1:6" ht="15">
      <c r="A188" s="1"/>
      <c r="B188" s="1"/>
      <c r="C188" s="1"/>
      <c r="D188" s="1"/>
      <c r="E188" s="23"/>
      <c r="F188" s="1"/>
    </row>
    <row r="189" spans="1:6" ht="15">
      <c r="A189" s="1"/>
      <c r="B189" s="1"/>
      <c r="C189" s="1"/>
      <c r="D189" s="1"/>
      <c r="E189" s="23"/>
      <c r="F189" s="1"/>
    </row>
    <row r="190" spans="1:6" ht="15">
      <c r="A190" s="1"/>
      <c r="B190" s="1"/>
      <c r="C190" s="1"/>
      <c r="D190" s="1"/>
      <c r="E190" s="23"/>
      <c r="F190" s="1"/>
    </row>
    <row r="191" spans="1:6" ht="15">
      <c r="A191" s="1"/>
      <c r="B191" s="1"/>
      <c r="C191" s="1"/>
      <c r="D191" s="1"/>
      <c r="E191" s="23"/>
      <c r="F191" s="1"/>
    </row>
    <row r="192" spans="1:6" ht="15">
      <c r="A192" s="1"/>
      <c r="B192" s="1"/>
      <c r="C192" s="1"/>
      <c r="D192" s="1"/>
      <c r="E192" s="23"/>
      <c r="F192" s="1"/>
    </row>
    <row r="193" spans="1:6" ht="15">
      <c r="A193" s="1"/>
      <c r="B193" s="1"/>
      <c r="C193" s="1"/>
      <c r="D193" s="1"/>
      <c r="E193" s="23"/>
      <c r="F193" s="1"/>
    </row>
    <row r="194" spans="1:6" ht="15">
      <c r="A194" s="1"/>
      <c r="B194" s="1"/>
      <c r="C194" s="1"/>
      <c r="D194" s="1"/>
      <c r="E194" s="23"/>
      <c r="F194" s="1"/>
    </row>
    <row r="195" spans="1:6" ht="15">
      <c r="A195" s="1"/>
      <c r="B195" s="1"/>
      <c r="C195" s="1"/>
      <c r="D195" s="1"/>
      <c r="E195" s="23"/>
      <c r="F195" s="1"/>
    </row>
    <row r="196" spans="1:6" ht="15">
      <c r="A196" s="1"/>
      <c r="B196" s="1"/>
      <c r="C196" s="1"/>
      <c r="D196" s="1"/>
      <c r="E196" s="23"/>
      <c r="F196" s="1"/>
    </row>
    <row r="197" spans="1:6" ht="15">
      <c r="A197" s="1"/>
      <c r="B197" s="1"/>
      <c r="C197" s="1"/>
      <c r="D197" s="1"/>
      <c r="E197" s="23"/>
      <c r="F197" s="1"/>
    </row>
    <row r="198" spans="1:6" ht="15">
      <c r="A198" s="1"/>
      <c r="B198" s="1"/>
      <c r="C198" s="1"/>
      <c r="D198" s="1"/>
      <c r="E198" s="23"/>
      <c r="F198" s="1"/>
    </row>
    <row r="199" spans="1:6" ht="15">
      <c r="A199" s="1"/>
      <c r="B199" s="1"/>
      <c r="C199" s="1"/>
      <c r="D199" s="1"/>
      <c r="E199" s="23"/>
      <c r="F199" s="1"/>
    </row>
    <row r="200" spans="1:6" ht="15">
      <c r="A200" s="1"/>
      <c r="B200" s="1"/>
      <c r="C200" s="1"/>
      <c r="D200" s="1"/>
      <c r="E200" s="23"/>
      <c r="F200" s="1"/>
    </row>
    <row r="201" spans="1:6" ht="15">
      <c r="A201" s="1"/>
      <c r="B201" s="1"/>
      <c r="C201" s="1"/>
      <c r="D201" s="1"/>
      <c r="E201" s="23"/>
      <c r="F201" s="1"/>
    </row>
    <row r="202" spans="1:6" ht="15">
      <c r="A202" s="1"/>
      <c r="B202" s="1"/>
      <c r="C202" s="1"/>
      <c r="D202" s="1"/>
      <c r="E202" s="23"/>
      <c r="F202" s="1"/>
    </row>
    <row r="203" spans="1:6" ht="15">
      <c r="A203" s="1"/>
      <c r="B203" s="1"/>
      <c r="C203" s="1"/>
      <c r="D203" s="1"/>
      <c r="E203" s="23"/>
      <c r="F203" s="1"/>
    </row>
    <row r="204" spans="1:6" ht="15">
      <c r="A204" s="1"/>
      <c r="B204" s="1"/>
      <c r="C204" s="1"/>
      <c r="D204" s="1"/>
      <c r="E204" s="23"/>
      <c r="F204" s="1"/>
    </row>
    <row r="205" spans="1:6" ht="15">
      <c r="A205" s="1"/>
      <c r="B205" s="1"/>
      <c r="C205" s="1"/>
      <c r="D205" s="1"/>
      <c r="E205" s="23"/>
      <c r="F205" s="1"/>
    </row>
    <row r="206" spans="1:6" ht="15">
      <c r="A206" s="1"/>
      <c r="B206" s="1"/>
      <c r="C206" s="1"/>
      <c r="D206" s="1"/>
      <c r="E206" s="23"/>
      <c r="F206" s="1"/>
    </row>
    <row r="207" spans="1:6" ht="15">
      <c r="A207" s="1"/>
      <c r="B207" s="1"/>
      <c r="C207" s="1"/>
      <c r="D207" s="1"/>
      <c r="E207" s="23"/>
      <c r="F207" s="1"/>
    </row>
    <row r="208" spans="1:6" ht="15">
      <c r="A208" s="1"/>
      <c r="B208" s="1"/>
      <c r="C208" s="1"/>
      <c r="D208" s="1"/>
      <c r="E208" s="23"/>
      <c r="F208" s="1"/>
    </row>
    <row r="209" spans="1:6" ht="15">
      <c r="A209" s="1"/>
      <c r="B209" s="1"/>
      <c r="C209" s="1"/>
      <c r="D209" s="1"/>
      <c r="E209" s="23"/>
      <c r="F209" s="1"/>
    </row>
    <row r="210" spans="1:6" ht="15">
      <c r="A210" s="1"/>
      <c r="B210" s="1"/>
      <c r="C210" s="1"/>
      <c r="D210" s="1"/>
      <c r="E210" s="23"/>
      <c r="F210" s="1"/>
    </row>
    <row r="211" spans="1:6" ht="15">
      <c r="A211" s="1"/>
      <c r="B211" s="1"/>
      <c r="C211" s="1"/>
      <c r="D211" s="1"/>
      <c r="E211" s="23"/>
      <c r="F211" s="1"/>
    </row>
    <row r="212" spans="1:6" ht="15">
      <c r="A212" s="1"/>
      <c r="B212" s="1"/>
      <c r="C212" s="1"/>
      <c r="D212" s="1"/>
      <c r="E212" s="23"/>
      <c r="F212" s="1"/>
    </row>
    <row r="213" spans="1:6" ht="15">
      <c r="A213" s="1"/>
      <c r="B213" s="1"/>
      <c r="C213" s="1"/>
      <c r="D213" s="1"/>
      <c r="E213" s="23"/>
      <c r="F213" s="1"/>
    </row>
    <row r="214" spans="1:6" ht="15">
      <c r="A214" s="1"/>
      <c r="B214" s="1"/>
      <c r="C214" s="1"/>
      <c r="D214" s="1"/>
      <c r="E214" s="23"/>
      <c r="F214" s="1"/>
    </row>
    <row r="215" spans="1:6" ht="15">
      <c r="A215" s="1"/>
      <c r="B215" s="1"/>
      <c r="C215" s="1"/>
      <c r="D215" s="1"/>
      <c r="E215" s="23"/>
      <c r="F215" s="1"/>
    </row>
    <row r="216" spans="1:6" ht="15">
      <c r="A216" s="1"/>
      <c r="B216" s="1"/>
      <c r="C216" s="1"/>
      <c r="D216" s="1"/>
      <c r="E216" s="23"/>
      <c r="F216" s="1"/>
    </row>
    <row r="217" spans="1:6" ht="15">
      <c r="A217" s="1"/>
      <c r="B217" s="1"/>
      <c r="C217" s="1"/>
      <c r="D217" s="1"/>
      <c r="E217" s="23"/>
      <c r="F217" s="1"/>
    </row>
    <row r="218" spans="1:6" ht="15">
      <c r="A218" s="1"/>
      <c r="B218" s="1"/>
      <c r="C218" s="1"/>
      <c r="D218" s="1"/>
      <c r="E218" s="23"/>
      <c r="F218" s="1"/>
    </row>
    <row r="219" spans="1:6" ht="15">
      <c r="A219" s="1"/>
      <c r="B219" s="1"/>
      <c r="C219" s="1"/>
      <c r="D219" s="1"/>
      <c r="E219" s="23"/>
      <c r="F219" s="1"/>
    </row>
    <row r="220" spans="1:6" ht="15">
      <c r="A220" s="1"/>
      <c r="B220" s="1"/>
      <c r="C220" s="1"/>
      <c r="D220" s="1"/>
      <c r="E220" s="23"/>
      <c r="F220" s="1"/>
    </row>
    <row r="221" spans="1:6" ht="15">
      <c r="A221" s="1"/>
      <c r="B221" s="1"/>
      <c r="C221" s="1"/>
      <c r="D221" s="1"/>
      <c r="E221" s="23"/>
      <c r="F221" s="1"/>
    </row>
    <row r="222" spans="1:6" ht="15">
      <c r="A222" s="1"/>
      <c r="B222" s="1"/>
      <c r="C222" s="1"/>
      <c r="D222" s="1"/>
      <c r="E222" s="23"/>
      <c r="F222" s="1"/>
    </row>
    <row r="223" spans="1:6" ht="15">
      <c r="A223" s="1"/>
      <c r="B223" s="1"/>
      <c r="C223" s="1"/>
      <c r="D223" s="1"/>
      <c r="E223" s="23"/>
      <c r="F223" s="1"/>
    </row>
    <row r="224" spans="1:6" ht="15">
      <c r="A224" s="1"/>
      <c r="B224" s="1"/>
      <c r="C224" s="1"/>
      <c r="D224" s="1"/>
      <c r="E224" s="23"/>
      <c r="F224" s="1"/>
    </row>
    <row r="225" spans="1:6" ht="15">
      <c r="A225" s="1"/>
      <c r="B225" s="1"/>
      <c r="C225" s="1"/>
      <c r="D225" s="1"/>
      <c r="E225" s="23"/>
      <c r="F225" s="1"/>
    </row>
    <row r="226" spans="1:6" ht="15">
      <c r="A226" s="1"/>
      <c r="B226" s="1"/>
      <c r="C226" s="1"/>
      <c r="D226" s="1"/>
      <c r="E226" s="23"/>
      <c r="F226" s="1"/>
    </row>
    <row r="227" spans="1:6" ht="15">
      <c r="A227" s="1"/>
      <c r="B227" s="1"/>
      <c r="C227" s="1"/>
      <c r="D227" s="1"/>
      <c r="E227" s="23"/>
      <c r="F227" s="1"/>
    </row>
    <row r="228" spans="1:6" ht="15">
      <c r="A228" s="1"/>
      <c r="B228" s="1"/>
      <c r="C228" s="1"/>
      <c r="D228" s="1"/>
      <c r="E228" s="23"/>
      <c r="F228" s="1"/>
    </row>
    <row r="229" spans="1:6" ht="15">
      <c r="A229" s="1"/>
      <c r="B229" s="1"/>
      <c r="C229" s="1"/>
      <c r="D229" s="1"/>
      <c r="E229" s="23"/>
      <c r="F229" s="1"/>
    </row>
    <row r="230" spans="1:6" ht="15">
      <c r="A230" s="1"/>
      <c r="B230" s="1"/>
      <c r="C230" s="1"/>
      <c r="D230" s="1"/>
      <c r="E230" s="23"/>
      <c r="F230" s="1"/>
    </row>
    <row r="231" spans="1:6" ht="15">
      <c r="A231" s="1"/>
      <c r="B231" s="1"/>
      <c r="C231" s="1"/>
      <c r="D231" s="1"/>
      <c r="E231" s="23"/>
      <c r="F231" s="1"/>
    </row>
    <row r="232" spans="1:6" ht="15">
      <c r="A232" s="1"/>
      <c r="B232" s="1"/>
      <c r="C232" s="1"/>
      <c r="D232" s="1"/>
      <c r="E232" s="23"/>
      <c r="F232" s="1"/>
    </row>
    <row r="233" spans="1:6" ht="15">
      <c r="A233" s="1"/>
      <c r="B233" s="1"/>
      <c r="C233" s="1"/>
      <c r="D233" s="1"/>
      <c r="E233" s="23"/>
      <c r="F233" s="1"/>
    </row>
    <row r="234" spans="1:6" ht="15">
      <c r="A234" s="1"/>
      <c r="B234" s="1"/>
      <c r="C234" s="1"/>
      <c r="D234" s="1"/>
      <c r="E234" s="23"/>
      <c r="F234" s="1"/>
    </row>
    <row r="235" spans="1:6" ht="15">
      <c r="A235" s="1"/>
      <c r="B235" s="1"/>
      <c r="C235" s="1"/>
      <c r="D235" s="1"/>
      <c r="E235" s="23"/>
      <c r="F235" s="1"/>
    </row>
    <row r="236" spans="1:6" ht="15">
      <c r="A236" s="1"/>
      <c r="B236" s="1"/>
      <c r="C236" s="1"/>
      <c r="D236" s="1"/>
      <c r="E236" s="23"/>
      <c r="F236" s="1"/>
    </row>
    <row r="237" spans="1:6" ht="15">
      <c r="A237" s="1"/>
      <c r="B237" s="1"/>
      <c r="C237" s="1"/>
      <c r="D237" s="1"/>
      <c r="E237" s="23"/>
      <c r="F237" s="1"/>
    </row>
    <row r="238" spans="1:6" ht="15">
      <c r="A238" s="1"/>
      <c r="B238" s="1"/>
      <c r="C238" s="1"/>
      <c r="D238" s="1"/>
      <c r="E238" s="23"/>
      <c r="F238" s="1"/>
    </row>
    <row r="239" spans="1:6" ht="15">
      <c r="A239" s="1"/>
      <c r="B239" s="1"/>
      <c r="C239" s="1"/>
      <c r="D239" s="1"/>
      <c r="E239" s="23"/>
      <c r="F239" s="1"/>
    </row>
    <row r="240" spans="1:6" ht="15">
      <c r="A240" s="1"/>
      <c r="B240" s="1"/>
      <c r="C240" s="1"/>
      <c r="D240" s="1"/>
      <c r="E240" s="23"/>
      <c r="F240" s="1"/>
    </row>
    <row r="241" spans="1:6" ht="15">
      <c r="A241" s="1"/>
      <c r="B241" s="1"/>
      <c r="C241" s="1"/>
      <c r="D241" s="1"/>
      <c r="E241" s="23"/>
      <c r="F241" s="1"/>
    </row>
    <row r="242" spans="1:6" ht="15">
      <c r="A242" s="1"/>
      <c r="B242" s="1"/>
      <c r="C242" s="1"/>
      <c r="D242" s="1"/>
      <c r="E242" s="23"/>
      <c r="F242" s="1"/>
    </row>
    <row r="243" spans="1:6" ht="15">
      <c r="A243" s="1"/>
      <c r="B243" s="1"/>
      <c r="C243" s="1"/>
      <c r="D243" s="1"/>
      <c r="E243" s="23"/>
      <c r="F243" s="1"/>
    </row>
    <row r="244" spans="1:6" ht="15">
      <c r="A244" s="1"/>
      <c r="B244" s="1"/>
      <c r="C244" s="1"/>
      <c r="D244" s="1"/>
      <c r="E244" s="23"/>
      <c r="F244" s="1"/>
    </row>
    <row r="245" spans="1:6" ht="15">
      <c r="A245" s="1"/>
      <c r="B245" s="1"/>
      <c r="C245" s="1"/>
      <c r="D245" s="1"/>
      <c r="E245" s="23"/>
      <c r="F245" s="1"/>
    </row>
    <row r="246" spans="1:6" ht="15">
      <c r="A246" s="1"/>
      <c r="B246" s="1"/>
      <c r="C246" s="1"/>
      <c r="D246" s="1"/>
      <c r="E246" s="23"/>
      <c r="F246" s="1"/>
    </row>
    <row r="247" spans="1:6" ht="15">
      <c r="A247" s="1"/>
      <c r="B247" s="1"/>
      <c r="C247" s="1"/>
      <c r="D247" s="1"/>
      <c r="E247" s="23"/>
      <c r="F247" s="1"/>
    </row>
    <row r="248" spans="1:6" ht="15">
      <c r="A248" s="1"/>
      <c r="B248" s="1"/>
      <c r="C248" s="1"/>
      <c r="D248" s="1"/>
      <c r="E248" s="23"/>
      <c r="F248" s="1"/>
    </row>
    <row r="249" spans="1:6" ht="15">
      <c r="A249" s="1"/>
      <c r="B249" s="1"/>
      <c r="C249" s="1"/>
      <c r="D249" s="1"/>
      <c r="E249" s="23"/>
      <c r="F249" s="1"/>
    </row>
    <row r="250" spans="1:6" ht="15">
      <c r="A250" s="1"/>
      <c r="B250" s="1"/>
      <c r="C250" s="1"/>
      <c r="D250" s="1"/>
      <c r="E250" s="23"/>
      <c r="F250" s="1"/>
    </row>
    <row r="251" spans="1:6" ht="15">
      <c r="A251" s="1"/>
      <c r="B251" s="1"/>
      <c r="C251" s="1"/>
      <c r="D251" s="1"/>
      <c r="E251" s="23"/>
      <c r="F251" s="1"/>
    </row>
    <row r="252" spans="1:6" ht="15">
      <c r="A252" s="1"/>
      <c r="B252" s="1"/>
      <c r="C252" s="1"/>
      <c r="D252" s="1"/>
      <c r="E252" s="23"/>
      <c r="F252" s="1"/>
    </row>
    <row r="253" spans="1:6" ht="15">
      <c r="A253" s="1"/>
      <c r="B253" s="1"/>
      <c r="C253" s="1"/>
      <c r="D253" s="1"/>
      <c r="E253" s="23"/>
      <c r="F253" s="1"/>
    </row>
    <row r="254" spans="1:6" ht="15">
      <c r="A254" s="1"/>
      <c r="B254" s="1"/>
      <c r="C254" s="1"/>
      <c r="D254" s="1"/>
      <c r="E254" s="23"/>
      <c r="F254" s="1"/>
    </row>
    <row r="255" spans="1:6" ht="15">
      <c r="A255" s="1"/>
      <c r="B255" s="1"/>
      <c r="C255" s="1"/>
      <c r="D255" s="1"/>
      <c r="E255" s="23"/>
      <c r="F255" s="1"/>
    </row>
    <row r="256" spans="1:6" ht="15">
      <c r="A256" s="1"/>
      <c r="B256" s="1"/>
      <c r="C256" s="1"/>
      <c r="D256" s="1"/>
      <c r="E256" s="23"/>
      <c r="F256" s="1"/>
    </row>
    <row r="257" spans="1:6" ht="15">
      <c r="A257" s="1"/>
      <c r="B257" s="1"/>
      <c r="C257" s="1"/>
      <c r="D257" s="1"/>
      <c r="E257" s="23"/>
      <c r="F257" s="1"/>
    </row>
    <row r="258" spans="1:6" ht="15">
      <c r="A258" s="1"/>
      <c r="B258" s="1"/>
      <c r="C258" s="1"/>
      <c r="D258" s="1"/>
      <c r="E258" s="23"/>
      <c r="F258" s="1"/>
    </row>
    <row r="259" spans="1:6" ht="15">
      <c r="A259" s="1"/>
      <c r="B259" s="1"/>
      <c r="C259" s="1"/>
      <c r="D259" s="1"/>
      <c r="E259" s="23"/>
      <c r="F259" s="1"/>
    </row>
    <row r="260" spans="1:6" ht="15">
      <c r="A260" s="1"/>
      <c r="B260" s="1"/>
      <c r="C260" s="1"/>
      <c r="D260" s="1"/>
      <c r="E260" s="23"/>
      <c r="F260" s="1"/>
    </row>
    <row r="261" spans="1:6" ht="15">
      <c r="A261" s="1"/>
      <c r="B261" s="1"/>
      <c r="C261" s="1"/>
      <c r="D261" s="1"/>
      <c r="E261" s="23"/>
      <c r="F261" s="1"/>
    </row>
    <row r="262" spans="1:6" ht="15">
      <c r="A262" s="1"/>
      <c r="B262" s="1"/>
      <c r="C262" s="1"/>
      <c r="D262" s="1"/>
      <c r="E262" s="23"/>
      <c r="F262" s="1"/>
    </row>
    <row r="263" spans="1:6" ht="15">
      <c r="A263" s="1"/>
      <c r="B263" s="1"/>
      <c r="C263" s="1"/>
      <c r="D263" s="1"/>
      <c r="E263" s="23"/>
      <c r="F263" s="1"/>
    </row>
    <row r="264" spans="1:6" ht="15">
      <c r="A264" s="1"/>
      <c r="B264" s="1"/>
      <c r="C264" s="1"/>
      <c r="D264" s="1"/>
      <c r="E264" s="23"/>
      <c r="F264" s="1"/>
    </row>
    <row r="265" spans="1:6" ht="15">
      <c r="A265" s="1"/>
      <c r="B265" s="1"/>
      <c r="C265" s="1"/>
      <c r="D265" s="1"/>
      <c r="E265" s="23"/>
      <c r="F265" s="1"/>
    </row>
    <row r="266" spans="1:6" ht="15">
      <c r="A266" s="1"/>
      <c r="B266" s="1"/>
      <c r="C266" s="1"/>
      <c r="D266" s="1"/>
      <c r="E266" s="23"/>
      <c r="F266" s="1"/>
    </row>
    <row r="267" spans="1:6" ht="15">
      <c r="A267" s="1"/>
      <c r="B267" s="1"/>
      <c r="C267" s="1"/>
      <c r="D267" s="1"/>
      <c r="E267" s="23"/>
      <c r="F267" s="1"/>
    </row>
    <row r="268" spans="1:6" ht="15">
      <c r="A268" s="1"/>
      <c r="B268" s="1"/>
      <c r="C268" s="1"/>
      <c r="D268" s="1"/>
      <c r="E268" s="23"/>
      <c r="F268" s="1"/>
    </row>
    <row r="269" spans="1:6" ht="15">
      <c r="A269" s="1"/>
      <c r="B269" s="1"/>
      <c r="C269" s="1"/>
      <c r="D269" s="1"/>
      <c r="E269" s="23"/>
      <c r="F269" s="1"/>
    </row>
    <row r="270" spans="1:6" ht="15">
      <c r="A270" s="1"/>
      <c r="B270" s="1"/>
      <c r="C270" s="1"/>
      <c r="D270" s="1"/>
      <c r="E270" s="23"/>
      <c r="F270" s="1"/>
    </row>
    <row r="271" spans="1:6" ht="15">
      <c r="A271" s="1"/>
      <c r="B271" s="1"/>
      <c r="C271" s="1"/>
      <c r="D271" s="1"/>
      <c r="E271" s="23"/>
      <c r="F271" s="1"/>
    </row>
    <row r="272" spans="1:6" ht="15">
      <c r="A272" s="1"/>
      <c r="B272" s="1"/>
      <c r="C272" s="1"/>
      <c r="D272" s="1"/>
      <c r="E272" s="23"/>
      <c r="F272" s="1"/>
    </row>
    <row r="273" spans="1:6" ht="15">
      <c r="A273" s="1"/>
      <c r="B273" s="1"/>
      <c r="C273" s="1"/>
      <c r="D273" s="1"/>
      <c r="E273" s="23"/>
      <c r="F273" s="1"/>
    </row>
    <row r="274" spans="1:6" ht="15">
      <c r="A274" s="1"/>
      <c r="B274" s="1"/>
      <c r="C274" s="1"/>
      <c r="D274" s="1"/>
      <c r="E274" s="23"/>
      <c r="F274" s="1"/>
    </row>
    <row r="275" spans="1:6" ht="15">
      <c r="A275" s="1"/>
      <c r="B275" s="1"/>
      <c r="C275" s="1"/>
      <c r="D275" s="1"/>
      <c r="E275" s="23"/>
      <c r="F275" s="1"/>
    </row>
    <row r="276" spans="1:6" ht="15">
      <c r="A276" s="1"/>
      <c r="B276" s="1"/>
      <c r="C276" s="1"/>
      <c r="D276" s="1"/>
      <c r="E276" s="23"/>
      <c r="F276" s="1"/>
    </row>
    <row r="277" spans="1:6" ht="15">
      <c r="A277" s="1"/>
      <c r="B277" s="1"/>
      <c r="C277" s="1"/>
      <c r="D277" s="1"/>
      <c r="E277" s="23"/>
      <c r="F277" s="1"/>
    </row>
    <row r="278" spans="1:6" ht="15">
      <c r="A278" s="1"/>
      <c r="B278" s="1"/>
      <c r="C278" s="1"/>
      <c r="D278" s="1"/>
      <c r="E278" s="23"/>
      <c r="F278" s="1"/>
    </row>
    <row r="279" spans="1:6" ht="15">
      <c r="A279" s="1"/>
      <c r="B279" s="1"/>
      <c r="C279" s="1"/>
      <c r="D279" s="1"/>
      <c r="E279" s="23"/>
      <c r="F279" s="1"/>
    </row>
    <row r="280" spans="1:6" ht="15">
      <c r="A280" s="1"/>
      <c r="B280" s="1"/>
      <c r="C280" s="1"/>
      <c r="D280" s="1"/>
      <c r="E280" s="23"/>
      <c r="F280" s="1"/>
    </row>
    <row r="281" spans="1:6" ht="15">
      <c r="A281" s="1"/>
      <c r="B281" s="1"/>
      <c r="C281" s="1"/>
      <c r="D281" s="1"/>
      <c r="E281" s="23"/>
      <c r="F281" s="1"/>
    </row>
    <row r="282" spans="1:6" ht="15">
      <c r="A282" s="1"/>
      <c r="B282" s="1"/>
      <c r="C282" s="1"/>
      <c r="D282" s="1"/>
      <c r="E282" s="23"/>
      <c r="F282" s="1"/>
    </row>
    <row r="283" spans="1:6" ht="15">
      <c r="A283" s="1"/>
      <c r="B283" s="1"/>
      <c r="C283" s="1"/>
      <c r="D283" s="1"/>
      <c r="E283" s="23"/>
      <c r="F283" s="1"/>
    </row>
    <row r="284" spans="1:6" ht="15">
      <c r="A284" s="1"/>
      <c r="B284" s="1"/>
      <c r="C284" s="1"/>
      <c r="D284" s="1"/>
      <c r="E284" s="23"/>
      <c r="F284" s="1"/>
    </row>
    <row r="285" spans="1:6" ht="15">
      <c r="A285" s="1"/>
      <c r="B285" s="1"/>
      <c r="C285" s="1"/>
      <c r="D285" s="1"/>
      <c r="E285" s="23"/>
      <c r="F285" s="1"/>
    </row>
    <row r="286" spans="1:6" ht="15">
      <c r="A286" s="1"/>
      <c r="B286" s="1"/>
      <c r="C286" s="1"/>
      <c r="D286" s="1"/>
      <c r="E286" s="23"/>
      <c r="F286" s="1"/>
    </row>
    <row r="287" spans="1:6" ht="15">
      <c r="A287" s="1"/>
      <c r="B287" s="1"/>
      <c r="C287" s="1"/>
      <c r="D287" s="1"/>
      <c r="E287" s="23"/>
      <c r="F287" s="1"/>
    </row>
    <row r="288" spans="1:6" ht="15">
      <c r="A288" s="1"/>
      <c r="B288" s="1"/>
      <c r="C288" s="1"/>
      <c r="D288" s="1"/>
      <c r="E288" s="23"/>
      <c r="F288" s="1"/>
    </row>
    <row r="289" spans="1:6" ht="15">
      <c r="A289" s="1"/>
      <c r="B289" s="1"/>
      <c r="C289" s="1"/>
      <c r="D289" s="1"/>
      <c r="E289" s="23"/>
      <c r="F289" s="1"/>
    </row>
    <row r="290" spans="1:6" ht="15">
      <c r="A290" s="1"/>
      <c r="B290" s="1"/>
      <c r="C290" s="1"/>
      <c r="D290" s="1"/>
      <c r="E290" s="23"/>
      <c r="F290" s="1"/>
    </row>
    <row r="291" spans="1:6" ht="15">
      <c r="A291" s="1"/>
      <c r="B291" s="1"/>
      <c r="C291" s="1"/>
      <c r="D291" s="1"/>
      <c r="E291" s="23"/>
      <c r="F291" s="1"/>
    </row>
    <row r="292" spans="1:6" ht="15">
      <c r="A292" s="1"/>
      <c r="B292" s="1"/>
      <c r="C292" s="1"/>
      <c r="D292" s="1"/>
      <c r="E292" s="23"/>
      <c r="F292" s="1"/>
    </row>
    <row r="293" spans="1:6" ht="15">
      <c r="A293" s="1"/>
      <c r="B293" s="1"/>
      <c r="C293" s="1"/>
      <c r="D293" s="1"/>
      <c r="E293" s="23"/>
      <c r="F293" s="1"/>
    </row>
    <row r="294" spans="1:6" ht="15">
      <c r="A294" s="1"/>
      <c r="B294" s="1"/>
      <c r="C294" s="1"/>
      <c r="D294" s="1"/>
      <c r="E294" s="23"/>
      <c r="F294" s="1"/>
    </row>
    <row r="295" spans="1:6" ht="15">
      <c r="A295" s="1"/>
      <c r="B295" s="1"/>
      <c r="C295" s="1"/>
      <c r="D295" s="1"/>
      <c r="E295" s="23"/>
      <c r="F295" s="1"/>
    </row>
    <row r="296" spans="1:6" ht="15">
      <c r="A296" s="1"/>
      <c r="B296" s="1"/>
      <c r="C296" s="1"/>
      <c r="D296" s="1"/>
      <c r="E296" s="23"/>
      <c r="F296" s="1"/>
    </row>
    <row r="297" spans="1:6" ht="15">
      <c r="A297" s="1"/>
      <c r="B297" s="1"/>
      <c r="C297" s="1"/>
      <c r="D297" s="1"/>
      <c r="E297" s="23"/>
      <c r="F297" s="1"/>
    </row>
    <row r="298" spans="1:6" ht="15">
      <c r="A298" s="1"/>
      <c r="B298" s="1"/>
      <c r="C298" s="1"/>
      <c r="D298" s="1"/>
      <c r="E298" s="23"/>
      <c r="F298" s="1"/>
    </row>
    <row r="299" spans="1:6" ht="15">
      <c r="A299" s="1"/>
      <c r="B299" s="1"/>
      <c r="C299" s="1"/>
      <c r="D299" s="1"/>
      <c r="E299" s="23"/>
      <c r="F299" s="1"/>
    </row>
    <row r="300" spans="1:6" ht="15">
      <c r="A300" s="1"/>
      <c r="B300" s="1"/>
      <c r="C300" s="1"/>
      <c r="D300" s="1"/>
      <c r="E300" s="23"/>
      <c r="F300" s="1"/>
    </row>
    <row r="301" spans="1:6" ht="15">
      <c r="A301" s="1"/>
      <c r="B301" s="1"/>
      <c r="C301" s="1"/>
      <c r="D301" s="1"/>
      <c r="E301" s="23"/>
      <c r="F301" s="1"/>
    </row>
    <row r="302" spans="1:6" ht="15">
      <c r="A302" s="1"/>
      <c r="B302" s="1"/>
      <c r="C302" s="1"/>
      <c r="D302" s="1"/>
      <c r="E302" s="23"/>
      <c r="F302" s="1"/>
    </row>
    <row r="303" spans="1:6" ht="15">
      <c r="A303" s="1"/>
      <c r="B303" s="1"/>
      <c r="C303" s="1"/>
      <c r="D303" s="1"/>
      <c r="E303" s="23"/>
      <c r="F303" s="1"/>
    </row>
    <row r="304" spans="1:6" ht="15">
      <c r="A304" s="1"/>
      <c r="B304" s="1"/>
      <c r="C304" s="1"/>
      <c r="D304" s="1"/>
      <c r="E304" s="23"/>
      <c r="F304" s="1"/>
    </row>
    <row r="305" spans="1:6" ht="15">
      <c r="A305" s="1"/>
      <c r="B305" s="1"/>
      <c r="C305" s="1"/>
      <c r="D305" s="1"/>
      <c r="E305" s="23"/>
      <c r="F305" s="1"/>
    </row>
    <row r="306" spans="1:6" ht="15">
      <c r="A306" s="1"/>
      <c r="B306" s="1"/>
      <c r="C306" s="1"/>
      <c r="D306" s="1"/>
      <c r="E306" s="23"/>
      <c r="F306" s="1"/>
    </row>
    <row r="307" spans="1:6" ht="15">
      <c r="A307" s="1"/>
      <c r="B307" s="1"/>
      <c r="C307" s="1"/>
      <c r="D307" s="1"/>
      <c r="E307" s="23"/>
      <c r="F307" s="1"/>
    </row>
    <row r="308" spans="1:6" ht="15">
      <c r="A308" s="1"/>
      <c r="B308" s="1"/>
      <c r="C308" s="1"/>
      <c r="D308" s="1"/>
      <c r="E308" s="23"/>
      <c r="F308" s="1"/>
    </row>
    <row r="309" spans="1:6" ht="15">
      <c r="A309" s="1"/>
      <c r="B309" s="1"/>
      <c r="C309" s="1"/>
      <c r="D309" s="1"/>
      <c r="E309" s="23"/>
      <c r="F309" s="1"/>
    </row>
    <row r="310" spans="1:6" ht="15">
      <c r="A310" s="1"/>
      <c r="B310" s="1"/>
      <c r="C310" s="1"/>
      <c r="D310" s="1"/>
      <c r="E310" s="23"/>
      <c r="F310" s="1"/>
    </row>
    <row r="311" spans="1:6" ht="15">
      <c r="A311" s="1"/>
      <c r="B311" s="1"/>
      <c r="C311" s="1"/>
      <c r="D311" s="1"/>
      <c r="E311" s="23"/>
      <c r="F311" s="1"/>
    </row>
    <row r="312" spans="1:6" ht="15">
      <c r="A312" s="1"/>
      <c r="B312" s="1"/>
      <c r="C312" s="1"/>
      <c r="D312" s="1"/>
      <c r="E312" s="23"/>
      <c r="F312" s="1"/>
    </row>
    <row r="313" spans="1:6" ht="15">
      <c r="A313" s="1"/>
      <c r="B313" s="1"/>
      <c r="C313" s="1"/>
      <c r="D313" s="1"/>
      <c r="E313" s="23"/>
      <c r="F313" s="1"/>
    </row>
    <row r="314" spans="1:6" ht="15">
      <c r="A314" s="1"/>
      <c r="B314" s="1"/>
      <c r="C314" s="1"/>
      <c r="D314" s="1"/>
      <c r="E314" s="23"/>
      <c r="F314" s="1"/>
    </row>
    <row r="315" spans="1:6" ht="15">
      <c r="A315" s="1"/>
      <c r="B315" s="1"/>
      <c r="C315" s="1"/>
      <c r="D315" s="1"/>
      <c r="E315" s="23"/>
      <c r="F315" s="1"/>
    </row>
    <row r="316" spans="1:6" ht="15">
      <c r="A316" s="1"/>
      <c r="B316" s="1"/>
      <c r="C316" s="1"/>
      <c r="D316" s="1"/>
      <c r="E316" s="23"/>
      <c r="F316" s="1"/>
    </row>
    <row r="317" spans="1:6" ht="15">
      <c r="A317" s="1"/>
      <c r="B317" s="1"/>
      <c r="C317" s="1"/>
      <c r="D317" s="1"/>
      <c r="E317" s="23"/>
      <c r="F317" s="1"/>
    </row>
    <row r="318" spans="1:6" ht="15">
      <c r="A318" s="1"/>
      <c r="B318" s="1"/>
      <c r="C318" s="1"/>
      <c r="D318" s="1"/>
      <c r="E318" s="23"/>
      <c r="F318" s="1"/>
    </row>
    <row r="319" spans="1:6" ht="15">
      <c r="A319" s="1"/>
      <c r="B319" s="1"/>
      <c r="C319" s="1"/>
      <c r="D319" s="1"/>
      <c r="E319" s="23"/>
      <c r="F319" s="1"/>
    </row>
    <row r="320" spans="1:6" ht="15">
      <c r="A320" s="1"/>
      <c r="B320" s="1"/>
      <c r="C320" s="1"/>
      <c r="D320" s="1"/>
      <c r="E320" s="23"/>
      <c r="F320" s="1"/>
    </row>
    <row r="321" spans="1:6" ht="15">
      <c r="A321" s="1"/>
      <c r="B321" s="1"/>
      <c r="C321" s="1"/>
      <c r="D321" s="1"/>
      <c r="E321" s="23"/>
      <c r="F321" s="1"/>
    </row>
    <row r="322" spans="1:6" ht="15">
      <c r="A322" s="1"/>
      <c r="B322" s="1"/>
      <c r="C322" s="1"/>
      <c r="D322" s="1"/>
      <c r="E322" s="23"/>
      <c r="F322" s="1"/>
    </row>
    <row r="323" spans="1:6" ht="15">
      <c r="A323" s="1"/>
      <c r="B323" s="1"/>
      <c r="C323" s="1"/>
      <c r="D323" s="1"/>
      <c r="E323" s="23"/>
      <c r="F323" s="1"/>
    </row>
    <row r="324" spans="1:6" ht="15">
      <c r="A324" s="1"/>
      <c r="B324" s="1"/>
      <c r="C324" s="1"/>
      <c r="D324" s="1"/>
      <c r="E324" s="23"/>
      <c r="F324" s="1"/>
    </row>
    <row r="325" spans="1:6" ht="15">
      <c r="A325" s="1"/>
      <c r="B325" s="1"/>
      <c r="C325" s="1"/>
      <c r="D325" s="1"/>
      <c r="E325" s="23"/>
      <c r="F325" s="1"/>
    </row>
    <row r="326" spans="1:6" ht="15">
      <c r="A326" s="1"/>
      <c r="B326" s="1"/>
      <c r="C326" s="1"/>
      <c r="D326" s="1"/>
      <c r="E326" s="23"/>
      <c r="F326" s="1"/>
    </row>
    <row r="327" spans="1:6" ht="15">
      <c r="A327" s="1"/>
      <c r="B327" s="1"/>
      <c r="C327" s="1"/>
      <c r="D327" s="1"/>
      <c r="E327" s="23"/>
      <c r="F327" s="1"/>
    </row>
    <row r="328" spans="1:6" ht="15">
      <c r="A328" s="1"/>
      <c r="B328" s="1"/>
      <c r="C328" s="1"/>
      <c r="D328" s="1"/>
      <c r="E328" s="23"/>
      <c r="F328" s="1"/>
    </row>
    <row r="329" spans="1:6" ht="15">
      <c r="A329" s="1"/>
      <c r="B329" s="1"/>
      <c r="C329" s="1"/>
      <c r="D329" s="1"/>
      <c r="E329" s="23"/>
      <c r="F329" s="1"/>
    </row>
    <row r="330" spans="1:6" ht="15">
      <c r="A330" s="1"/>
      <c r="B330" s="1"/>
      <c r="C330" s="1"/>
      <c r="D330" s="1"/>
      <c r="E330" s="23"/>
      <c r="F330" s="1"/>
    </row>
    <row r="331" spans="1:6" ht="15">
      <c r="A331" s="1"/>
      <c r="B331" s="1"/>
      <c r="C331" s="1"/>
      <c r="D331" s="1"/>
      <c r="E331" s="23"/>
      <c r="F331" s="1"/>
    </row>
    <row r="332" spans="1:6" ht="15">
      <c r="A332" s="1"/>
      <c r="B332" s="1"/>
      <c r="C332" s="1"/>
      <c r="D332" s="1"/>
      <c r="E332" s="23"/>
      <c r="F332" s="1"/>
    </row>
    <row r="333" spans="1:6" ht="15">
      <c r="A333" s="1"/>
      <c r="B333" s="1"/>
      <c r="C333" s="1"/>
      <c r="D333" s="1"/>
      <c r="E333" s="23"/>
      <c r="F333" s="1"/>
    </row>
    <row r="334" spans="1:6" ht="15">
      <c r="A334" s="1"/>
      <c r="B334" s="1"/>
      <c r="C334" s="1"/>
      <c r="D334" s="1"/>
      <c r="E334" s="23"/>
      <c r="F334" s="1"/>
    </row>
    <row r="335" spans="1:6" ht="15">
      <c r="A335" s="1"/>
      <c r="B335" s="1"/>
      <c r="C335" s="1"/>
      <c r="D335" s="1"/>
      <c r="E335" s="23"/>
      <c r="F335" s="1"/>
    </row>
    <row r="336" spans="1:6" ht="15">
      <c r="A336" s="1"/>
      <c r="B336" s="1"/>
      <c r="C336" s="1"/>
      <c r="D336" s="1"/>
      <c r="E336" s="23"/>
      <c r="F336" s="1"/>
    </row>
    <row r="337" spans="1:6" ht="15">
      <c r="A337" s="1"/>
      <c r="B337" s="1"/>
      <c r="C337" s="1"/>
      <c r="D337" s="1"/>
      <c r="E337" s="23"/>
      <c r="F337" s="1"/>
    </row>
    <row r="338" spans="1:6" ht="15">
      <c r="A338" s="1"/>
      <c r="B338" s="1"/>
      <c r="C338" s="1"/>
      <c r="D338" s="1"/>
      <c r="E338" s="23"/>
      <c r="F338" s="1"/>
    </row>
    <row r="339" spans="1:6" ht="15">
      <c r="A339" s="1"/>
      <c r="B339" s="1"/>
      <c r="C339" s="1"/>
      <c r="D339" s="1"/>
      <c r="E339" s="23"/>
      <c r="F339" s="1"/>
    </row>
    <row r="340" spans="1:6" ht="15">
      <c r="A340" s="1"/>
      <c r="B340" s="1"/>
      <c r="C340" s="1"/>
      <c r="D340" s="1"/>
      <c r="E340" s="23"/>
      <c r="F340" s="1"/>
    </row>
    <row r="341" spans="1:6" ht="15">
      <c r="A341" s="1"/>
      <c r="B341" s="1"/>
      <c r="C341" s="1"/>
      <c r="D341" s="1"/>
      <c r="E341" s="23"/>
      <c r="F341" s="1"/>
    </row>
    <row r="342" spans="1:6" ht="15">
      <c r="A342" s="1"/>
      <c r="B342" s="1"/>
      <c r="C342" s="1"/>
      <c r="D342" s="1"/>
      <c r="E342" s="23"/>
      <c r="F342" s="1"/>
    </row>
    <row r="343" spans="1:6" ht="15">
      <c r="A343" s="1"/>
      <c r="B343" s="1"/>
      <c r="C343" s="1"/>
      <c r="D343" s="1"/>
      <c r="E343" s="23"/>
      <c r="F343" s="1"/>
    </row>
    <row r="344" spans="1:6" ht="15">
      <c r="A344" s="1"/>
      <c r="B344" s="1"/>
      <c r="C344" s="1"/>
      <c r="D344" s="1"/>
      <c r="E344" s="23"/>
      <c r="F344" s="1"/>
    </row>
    <row r="345" spans="1:6" ht="15">
      <c r="A345" s="1"/>
      <c r="B345" s="1"/>
      <c r="C345" s="1"/>
      <c r="D345" s="1"/>
      <c r="E345" s="23"/>
      <c r="F345" s="1"/>
    </row>
    <row r="346" spans="1:6" ht="15">
      <c r="A346" s="1"/>
      <c r="B346" s="1"/>
      <c r="C346" s="1"/>
      <c r="D346" s="1"/>
      <c r="E346" s="23"/>
      <c r="F346" s="1"/>
    </row>
    <row r="347" spans="1:6" ht="15">
      <c r="A347" s="1"/>
      <c r="B347" s="1"/>
      <c r="C347" s="1"/>
      <c r="D347" s="1"/>
      <c r="E347" s="23"/>
      <c r="F347" s="1"/>
    </row>
    <row r="348" spans="1:6" ht="15">
      <c r="A348" s="1"/>
      <c r="B348" s="1"/>
      <c r="C348" s="1"/>
      <c r="D348" s="1"/>
      <c r="E348" s="23"/>
      <c r="F348" s="1"/>
    </row>
    <row r="349" spans="1:6" ht="15">
      <c r="A349" s="1"/>
      <c r="B349" s="1"/>
      <c r="C349" s="1"/>
      <c r="D349" s="1"/>
      <c r="E349" s="23"/>
      <c r="F349" s="1"/>
    </row>
    <row r="350" spans="1:6" ht="15">
      <c r="A350" s="1"/>
      <c r="B350" s="1"/>
      <c r="C350" s="1"/>
      <c r="D350" s="1"/>
      <c r="E350" s="23"/>
      <c r="F350" s="1"/>
    </row>
    <row r="351" spans="1:6" ht="15">
      <c r="A351" s="1"/>
      <c r="B351" s="1"/>
      <c r="C351" s="1"/>
      <c r="D351" s="1"/>
      <c r="E351" s="23"/>
      <c r="F351" s="1"/>
    </row>
    <row r="352" spans="1:6" ht="15">
      <c r="A352" s="1"/>
      <c r="B352" s="1"/>
      <c r="C352" s="1"/>
      <c r="D352" s="1"/>
      <c r="E352" s="23"/>
      <c r="F352" s="1"/>
    </row>
    <row r="353" spans="1:6" ht="15">
      <c r="A353" s="1"/>
      <c r="B353" s="1"/>
      <c r="C353" s="1"/>
      <c r="D353" s="1"/>
      <c r="E353" s="23"/>
      <c r="F353" s="1"/>
    </row>
    <row r="354" spans="1:6" ht="15">
      <c r="A354" s="1"/>
      <c r="B354" s="1"/>
      <c r="C354" s="1"/>
      <c r="D354" s="1"/>
      <c r="E354" s="23"/>
      <c r="F354" s="1"/>
    </row>
    <row r="355" spans="1:6" ht="15">
      <c r="A355" s="1"/>
      <c r="B355" s="1"/>
      <c r="C355" s="1"/>
      <c r="D355" s="1"/>
      <c r="E355" s="23"/>
      <c r="F355" s="1"/>
    </row>
    <row r="356" spans="1:6" ht="15">
      <c r="A356" s="1"/>
      <c r="B356" s="1"/>
      <c r="C356" s="1"/>
      <c r="D356" s="1"/>
      <c r="E356" s="23"/>
      <c r="F356" s="1"/>
    </row>
    <row r="357" spans="1:6" ht="15">
      <c r="A357" s="1"/>
      <c r="B357" s="1"/>
      <c r="C357" s="1"/>
      <c r="D357" s="1"/>
      <c r="E357" s="23"/>
      <c r="F357" s="1"/>
    </row>
    <row r="358" spans="1:6" ht="15">
      <c r="A358" s="1"/>
      <c r="B358" s="1"/>
      <c r="C358" s="1"/>
      <c r="D358" s="1"/>
      <c r="E358" s="23"/>
      <c r="F358" s="1"/>
    </row>
    <row r="359" spans="1:6" ht="15">
      <c r="A359" s="1"/>
      <c r="B359" s="1"/>
      <c r="C359" s="1"/>
      <c r="D359" s="1"/>
      <c r="E359" s="23"/>
      <c r="F359" s="1"/>
    </row>
    <row r="360" spans="1:6" ht="15">
      <c r="A360" s="1"/>
      <c r="B360" s="1"/>
      <c r="C360" s="1"/>
      <c r="D360" s="1"/>
      <c r="E360" s="23"/>
      <c r="F360" s="1"/>
    </row>
    <row r="361" spans="1:6" ht="15">
      <c r="A361" s="1"/>
      <c r="B361" s="1"/>
      <c r="C361" s="1"/>
      <c r="D361" s="1"/>
      <c r="E361" s="23"/>
      <c r="F361" s="1"/>
    </row>
    <row r="362" spans="1:6" ht="15">
      <c r="A362" s="1"/>
      <c r="B362" s="1"/>
      <c r="C362" s="1"/>
      <c r="D362" s="1"/>
      <c r="E362" s="23"/>
      <c r="F362" s="1"/>
    </row>
    <row r="363" spans="1:6" ht="15">
      <c r="A363" s="1"/>
      <c r="B363" s="1"/>
      <c r="C363" s="1"/>
      <c r="D363" s="1"/>
      <c r="E363" s="23"/>
      <c r="F363" s="1"/>
    </row>
    <row r="364" spans="1:6" ht="15">
      <c r="A364" s="1"/>
      <c r="B364" s="1"/>
      <c r="C364" s="1"/>
      <c r="D364" s="1"/>
      <c r="E364" s="23"/>
      <c r="F364" s="1"/>
    </row>
    <row r="365" spans="1:6" ht="15">
      <c r="A365" s="1"/>
      <c r="B365" s="1"/>
      <c r="C365" s="1"/>
      <c r="D365" s="1"/>
      <c r="E365" s="23"/>
      <c r="F365" s="1"/>
    </row>
    <row r="366" spans="1:6" ht="15">
      <c r="A366" s="1"/>
      <c r="B366" s="1"/>
      <c r="C366" s="1"/>
      <c r="D366" s="1"/>
      <c r="E366" s="23"/>
      <c r="F366" s="1"/>
    </row>
    <row r="367" spans="1:6" ht="15">
      <c r="A367" s="1"/>
      <c r="B367" s="1"/>
      <c r="C367" s="1"/>
      <c r="D367" s="1"/>
      <c r="E367" s="23"/>
      <c r="F367" s="1"/>
    </row>
    <row r="368" spans="1:6" ht="15">
      <c r="A368" s="1"/>
      <c r="B368" s="1"/>
      <c r="C368" s="1"/>
      <c r="D368" s="1"/>
      <c r="E368" s="23"/>
      <c r="F368" s="1"/>
    </row>
    <row r="369" spans="1:6" ht="15">
      <c r="A369" s="1"/>
      <c r="B369" s="1"/>
      <c r="C369" s="1"/>
      <c r="D369" s="1"/>
      <c r="E369" s="23"/>
      <c r="F369" s="1"/>
    </row>
    <row r="370" spans="1:6" ht="15">
      <c r="A370" s="1"/>
      <c r="B370" s="1"/>
      <c r="C370" s="1"/>
      <c r="D370" s="1"/>
      <c r="E370" s="23"/>
      <c r="F370" s="1"/>
    </row>
    <row r="371" spans="1:6" ht="15">
      <c r="A371" s="1"/>
      <c r="B371" s="1"/>
      <c r="C371" s="1"/>
      <c r="D371" s="1"/>
      <c r="E371" s="23"/>
      <c r="F371" s="1"/>
    </row>
    <row r="372" spans="1:6" ht="15">
      <c r="A372" s="1"/>
      <c r="B372" s="1"/>
      <c r="C372" s="1"/>
      <c r="D372" s="1"/>
      <c r="E372" s="23"/>
      <c r="F372" s="1"/>
    </row>
    <row r="373" spans="1:6" ht="15">
      <c r="A373" s="1"/>
      <c r="B373" s="1"/>
      <c r="C373" s="1"/>
      <c r="D373" s="1"/>
      <c r="E373" s="23"/>
      <c r="F373" s="1"/>
    </row>
    <row r="374" spans="1:6" ht="15">
      <c r="A374" s="1"/>
      <c r="B374" s="1"/>
      <c r="C374" s="1"/>
      <c r="D374" s="1"/>
      <c r="E374" s="23"/>
      <c r="F374" s="1"/>
    </row>
    <row r="375" spans="1:6" ht="15">
      <c r="A375" s="1"/>
      <c r="B375" s="1"/>
      <c r="C375" s="1"/>
      <c r="D375" s="1"/>
      <c r="E375" s="23"/>
      <c r="F375" s="1"/>
    </row>
    <row r="376" spans="1:6" ht="15">
      <c r="A376" s="1"/>
      <c r="B376" s="1"/>
      <c r="C376" s="1"/>
      <c r="D376" s="1"/>
      <c r="E376" s="23"/>
      <c r="F376" s="1"/>
    </row>
    <row r="377" spans="1:6" ht="15">
      <c r="A377" s="1"/>
      <c r="B377" s="1"/>
      <c r="C377" s="1"/>
      <c r="D377" s="1"/>
      <c r="E377" s="23"/>
      <c r="F377" s="1"/>
    </row>
    <row r="378" spans="1:6" ht="15">
      <c r="A378" s="1"/>
      <c r="B378" s="1"/>
      <c r="C378" s="1"/>
      <c r="D378" s="1"/>
      <c r="E378" s="23"/>
      <c r="F378" s="1"/>
    </row>
    <row r="379" spans="1:6" ht="15">
      <c r="A379" s="1"/>
      <c r="B379" s="1"/>
      <c r="C379" s="1"/>
      <c r="D379" s="1"/>
      <c r="E379" s="23"/>
      <c r="F379" s="1"/>
    </row>
    <row r="380" spans="1:6" ht="15">
      <c r="A380" s="1"/>
      <c r="B380" s="1"/>
      <c r="C380" s="1"/>
      <c r="D380" s="1"/>
      <c r="E380" s="23"/>
      <c r="F380" s="1"/>
    </row>
    <row r="381" spans="1:6" ht="15">
      <c r="A381" s="1"/>
      <c r="B381" s="1"/>
      <c r="C381" s="1"/>
      <c r="D381" s="1"/>
      <c r="E381" s="23"/>
      <c r="F381" s="1"/>
    </row>
    <row r="382" spans="1:6" ht="15">
      <c r="A382" s="1"/>
      <c r="B382" s="1"/>
      <c r="C382" s="1"/>
      <c r="D382" s="1"/>
      <c r="E382" s="23"/>
      <c r="F382" s="1"/>
    </row>
    <row r="383" spans="1:6" ht="15">
      <c r="A383" s="1"/>
      <c r="B383" s="1"/>
      <c r="C383" s="1"/>
      <c r="D383" s="1"/>
      <c r="E383" s="23"/>
      <c r="F383" s="1"/>
    </row>
    <row r="384" spans="1:6" ht="15">
      <c r="A384" s="1"/>
      <c r="B384" s="1"/>
      <c r="C384" s="1"/>
      <c r="D384" s="1"/>
      <c r="E384" s="23"/>
      <c r="F384" s="1"/>
    </row>
    <row r="385" spans="1:6" ht="15">
      <c r="A385" s="1"/>
      <c r="B385" s="1"/>
      <c r="C385" s="1"/>
      <c r="D385" s="1"/>
      <c r="E385" s="23"/>
      <c r="F385" s="1"/>
    </row>
    <row r="386" spans="1:6" ht="15">
      <c r="A386" s="1"/>
      <c r="B386" s="1"/>
      <c r="C386" s="1"/>
      <c r="D386" s="1"/>
      <c r="E386" s="23"/>
      <c r="F386" s="1"/>
    </row>
    <row r="387" spans="1:6" ht="15">
      <c r="A387" s="1"/>
      <c r="B387" s="1"/>
      <c r="C387" s="1"/>
      <c r="D387" s="1"/>
      <c r="E387" s="23"/>
      <c r="F387" s="1"/>
    </row>
    <row r="388" spans="1:6" ht="15">
      <c r="A388" s="1"/>
      <c r="B388" s="1"/>
      <c r="C388" s="1"/>
      <c r="D388" s="1"/>
      <c r="E388" s="23"/>
      <c r="F388" s="1"/>
    </row>
    <row r="389" spans="1:6" ht="15">
      <c r="A389" s="1"/>
      <c r="B389" s="1"/>
      <c r="C389" s="1"/>
      <c r="D389" s="1"/>
      <c r="E389" s="23"/>
      <c r="F389" s="1"/>
    </row>
    <row r="390" spans="1:6" ht="15">
      <c r="A390" s="1"/>
      <c r="B390" s="1"/>
      <c r="C390" s="1"/>
      <c r="D390" s="1"/>
      <c r="E390" s="23"/>
      <c r="F390" s="1"/>
    </row>
    <row r="391" spans="1:6" ht="15">
      <c r="A391" s="1"/>
      <c r="B391" s="1"/>
      <c r="C391" s="1"/>
      <c r="D391" s="1"/>
      <c r="E391" s="23"/>
      <c r="F391" s="1"/>
    </row>
    <row r="392" spans="1:6" ht="15">
      <c r="A392" s="1"/>
      <c r="B392" s="1"/>
      <c r="C392" s="1"/>
      <c r="D392" s="1"/>
      <c r="E392" s="23"/>
      <c r="F392" s="1"/>
    </row>
    <row r="393" spans="1:6" ht="15">
      <c r="A393" s="1"/>
      <c r="B393" s="1"/>
      <c r="C393" s="1"/>
      <c r="D393" s="1"/>
      <c r="E393" s="23"/>
      <c r="F393" s="1"/>
    </row>
    <row r="394" spans="1:6" ht="15">
      <c r="A394" s="1"/>
      <c r="B394" s="1"/>
      <c r="C394" s="1"/>
      <c r="D394" s="1"/>
      <c r="E394" s="23"/>
      <c r="F394" s="1"/>
    </row>
    <row r="395" spans="1:6" ht="15">
      <c r="A395" s="1"/>
      <c r="B395" s="1"/>
      <c r="C395" s="1"/>
      <c r="D395" s="1"/>
      <c r="E395" s="23"/>
      <c r="F395" s="1"/>
    </row>
    <row r="396" spans="1:6" ht="15">
      <c r="A396" s="1"/>
      <c r="B396" s="1"/>
      <c r="C396" s="1"/>
      <c r="D396" s="1"/>
      <c r="E396" s="23"/>
      <c r="F396" s="1"/>
    </row>
    <row r="397" spans="1:6" ht="15">
      <c r="A397" s="1"/>
      <c r="B397" s="1"/>
      <c r="C397" s="1"/>
      <c r="D397" s="1"/>
      <c r="E397" s="23"/>
      <c r="F397" s="1"/>
    </row>
    <row r="398" spans="1:6" ht="15">
      <c r="A398" s="1"/>
      <c r="B398" s="1"/>
      <c r="C398" s="1"/>
      <c r="D398" s="1"/>
      <c r="E398" s="23"/>
      <c r="F398" s="1"/>
    </row>
    <row r="399" spans="1:6" ht="15">
      <c r="A399" s="1"/>
      <c r="B399" s="1"/>
      <c r="C399" s="1"/>
      <c r="D399" s="1"/>
      <c r="E399" s="23"/>
      <c r="F399" s="1"/>
    </row>
    <row r="400" spans="1:6" ht="15">
      <c r="A400" s="1"/>
      <c r="B400" s="1"/>
      <c r="C400" s="1"/>
      <c r="D400" s="1"/>
      <c r="E400" s="23"/>
      <c r="F400" s="1"/>
    </row>
    <row r="401" spans="1:6" ht="15">
      <c r="A401" s="1"/>
      <c r="B401" s="1"/>
      <c r="C401" s="1"/>
      <c r="D401" s="1"/>
      <c r="E401" s="23"/>
      <c r="F401" s="1"/>
    </row>
    <row r="402" spans="1:6" ht="15">
      <c r="A402" s="1"/>
      <c r="B402" s="1"/>
      <c r="C402" s="1"/>
      <c r="D402" s="1"/>
      <c r="E402" s="23"/>
      <c r="F402" s="1"/>
    </row>
    <row r="403" spans="1:6" ht="15">
      <c r="A403" s="1"/>
      <c r="B403" s="1"/>
      <c r="C403" s="1"/>
      <c r="D403" s="1"/>
      <c r="E403" s="23"/>
      <c r="F40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3.25390625" style="1" customWidth="1"/>
    <col min="3" max="3" width="12.00390625" style="1" customWidth="1"/>
    <col min="4" max="4" width="30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47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515</v>
      </c>
      <c r="C11" s="36" t="s">
        <v>158</v>
      </c>
      <c r="D11" s="36" t="s">
        <v>516</v>
      </c>
      <c r="E11" s="53">
        <v>27000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5.375" style="1" customWidth="1"/>
    <col min="3" max="3" width="20.75390625" style="1" customWidth="1"/>
    <col min="4" max="4" width="27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48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517</v>
      </c>
      <c r="C11" s="36" t="s">
        <v>518</v>
      </c>
      <c r="D11" s="36" t="s">
        <v>519</v>
      </c>
      <c r="E11" s="53">
        <v>50500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4">
      <selection activeCell="H34" sqref="H34:H35"/>
    </sheetView>
  </sheetViews>
  <sheetFormatPr defaultColWidth="9.00390625" defaultRowHeight="12.75"/>
  <cols>
    <col min="1" max="1" width="5.375" style="1" customWidth="1"/>
    <col min="2" max="2" width="28.625" style="1" customWidth="1"/>
    <col min="3" max="3" width="17.75390625" style="1" customWidth="1"/>
    <col min="4" max="4" width="31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SUM(N11:N14)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261</v>
      </c>
      <c r="E10" s="52" t="s">
        <v>130</v>
      </c>
      <c r="F10" s="14"/>
      <c r="G10" s="5" t="str">
        <f>"Nazwa handlowa /
"&amp;C10&amp;" / 
"&amp;D10</f>
        <v>Nazwa handlowa /
Dawka / 
Postać 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263</v>
      </c>
      <c r="C11" s="36" t="s">
        <v>158</v>
      </c>
      <c r="D11" s="36" t="s">
        <v>264</v>
      </c>
      <c r="E11" s="53">
        <v>1800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263</v>
      </c>
      <c r="C12" s="36" t="s">
        <v>174</v>
      </c>
      <c r="D12" s="36" t="s">
        <v>265</v>
      </c>
      <c r="E12" s="53">
        <v>6000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263</v>
      </c>
      <c r="C13" s="36" t="s">
        <v>158</v>
      </c>
      <c r="D13" s="36" t="s">
        <v>266</v>
      </c>
      <c r="E13" s="53">
        <v>29000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5">
      <c r="A14" s="21" t="s">
        <v>7</v>
      </c>
      <c r="B14" s="36" t="s">
        <v>263</v>
      </c>
      <c r="C14" s="36" t="s">
        <v>267</v>
      </c>
      <c r="D14" s="36" t="s">
        <v>268</v>
      </c>
      <c r="E14" s="53">
        <v>20</v>
      </c>
      <c r="F14" s="14" t="s">
        <v>689</v>
      </c>
      <c r="G14" s="15" t="s">
        <v>563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E15" s="51"/>
    </row>
    <row r="16" spans="2:5" ht="15">
      <c r="B16" s="2" t="s">
        <v>215</v>
      </c>
      <c r="E16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3" width="23.875" style="1" customWidth="1"/>
    <col min="4" max="4" width="36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49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613</v>
      </c>
      <c r="F10" s="14"/>
      <c r="G10" s="5" t="str">
        <f>"Nazwa handlowa /
"&amp;C10&amp;" / 
"&amp;D10</f>
        <v>Nazwa handlowa /
Dawka / 
Postać /Opakowanie</v>
      </c>
      <c r="H10" s="5" t="s">
        <v>766</v>
      </c>
      <c r="I10" s="5" t="str">
        <f>B10</f>
        <v>Skład</v>
      </c>
      <c r="J10" s="43" t="s">
        <v>818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75">
      <c r="A11" s="21" t="s">
        <v>4</v>
      </c>
      <c r="B11" s="36" t="s">
        <v>614</v>
      </c>
      <c r="C11" s="36" t="s">
        <v>615</v>
      </c>
      <c r="D11" s="36" t="s">
        <v>616</v>
      </c>
      <c r="E11" s="53">
        <v>1450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520</v>
      </c>
      <c r="C12" s="36" t="s">
        <v>368</v>
      </c>
      <c r="D12" s="36" t="s">
        <v>521</v>
      </c>
      <c r="E12" s="53">
        <v>10000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2.00390625" style="1" customWidth="1"/>
    <col min="3" max="3" width="31.125" style="1" customWidth="1"/>
    <col min="4" max="4" width="16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205</v>
      </c>
      <c r="C11" s="56" t="s">
        <v>819</v>
      </c>
      <c r="D11" s="36" t="s">
        <v>206</v>
      </c>
      <c r="E11" s="53">
        <v>400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205</v>
      </c>
      <c r="C12" s="36" t="s">
        <v>617</v>
      </c>
      <c r="D12" s="36" t="s">
        <v>206</v>
      </c>
      <c r="E12" s="53">
        <v>270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375" style="1" customWidth="1"/>
    <col min="3" max="3" width="13.875" style="1" customWidth="1"/>
    <col min="4" max="4" width="25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618</v>
      </c>
      <c r="C11" s="36" t="s">
        <v>619</v>
      </c>
      <c r="D11" s="36" t="s">
        <v>176</v>
      </c>
      <c r="E11" s="53">
        <v>2900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7">
      <selection activeCell="H34" sqref="H34:H35"/>
    </sheetView>
  </sheetViews>
  <sheetFormatPr defaultColWidth="9.00390625" defaultRowHeight="12.75"/>
  <cols>
    <col min="1" max="1" width="5.375" style="1" customWidth="1"/>
    <col min="2" max="2" width="33.125" style="1" customWidth="1"/>
    <col min="3" max="3" width="19.25390625" style="1" customWidth="1"/>
    <col min="4" max="4" width="38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SUM(N11:N15)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520</v>
      </c>
      <c r="C11" s="36" t="s">
        <v>620</v>
      </c>
      <c r="D11" s="36" t="s">
        <v>621</v>
      </c>
      <c r="E11" s="53">
        <v>135000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201</v>
      </c>
      <c r="C12" s="36" t="s">
        <v>622</v>
      </c>
      <c r="D12" s="36" t="s">
        <v>623</v>
      </c>
      <c r="E12" s="53">
        <v>9000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730</v>
      </c>
      <c r="C13" s="36" t="s">
        <v>624</v>
      </c>
      <c r="D13" s="36" t="s">
        <v>625</v>
      </c>
      <c r="E13" s="53">
        <v>18000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5">
      <c r="A14" s="21" t="s">
        <v>7</v>
      </c>
      <c r="B14" s="36" t="s">
        <v>730</v>
      </c>
      <c r="C14" s="36" t="s">
        <v>626</v>
      </c>
      <c r="D14" s="36" t="s">
        <v>627</v>
      </c>
      <c r="E14" s="53">
        <v>26000</v>
      </c>
      <c r="F14" s="14" t="s">
        <v>689</v>
      </c>
      <c r="G14" s="15" t="s">
        <v>563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4" ht="45">
      <c r="A15" s="21" t="s">
        <v>59</v>
      </c>
      <c r="B15" s="36" t="s">
        <v>628</v>
      </c>
      <c r="C15" s="36" t="s">
        <v>629</v>
      </c>
      <c r="D15" s="36" t="s">
        <v>630</v>
      </c>
      <c r="E15" s="53">
        <v>52200</v>
      </c>
      <c r="F15" s="14" t="s">
        <v>689</v>
      </c>
      <c r="G15" s="15" t="s">
        <v>563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</row>
    <row r="16" ht="15">
      <c r="E16" s="51"/>
    </row>
    <row r="17" ht="15">
      <c r="B17" s="2" t="s">
        <v>820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6.375" style="1" customWidth="1"/>
    <col min="3" max="3" width="23.625" style="1" customWidth="1"/>
    <col min="4" max="4" width="19.2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631</v>
      </c>
      <c r="C11" s="36" t="s">
        <v>632</v>
      </c>
      <c r="D11" s="36" t="s">
        <v>179</v>
      </c>
      <c r="E11" s="53">
        <v>2000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7.625" style="1" customWidth="1"/>
    <col min="3" max="3" width="15.75390625" style="1" customWidth="1"/>
    <col min="4" max="4" width="43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SUM(N11:N17)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585</v>
      </c>
      <c r="C11" s="36" t="s">
        <v>633</v>
      </c>
      <c r="D11" s="36" t="s">
        <v>173</v>
      </c>
      <c r="E11" s="53">
        <v>76000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 aca="true" t="shared" si="0" ref="L11:L17">IF(K11=0,"0,00",IF(K11&gt;0,ROUND(E11/K11,2)))</f>
        <v>0,00</v>
      </c>
      <c r="M11" s="15"/>
      <c r="N11" s="17">
        <f aca="true" t="shared" si="1" ref="N11:N17">ROUND(L11*ROUND(M11,2),2)</f>
        <v>0</v>
      </c>
    </row>
    <row r="12" spans="1:14" ht="45">
      <c r="A12" s="21" t="s">
        <v>5</v>
      </c>
      <c r="B12" s="36" t="s">
        <v>732</v>
      </c>
      <c r="C12" s="36" t="s">
        <v>157</v>
      </c>
      <c r="D12" s="56" t="s">
        <v>821</v>
      </c>
      <c r="E12" s="53">
        <v>18000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45">
      <c r="A13" s="21" t="s">
        <v>6</v>
      </c>
      <c r="B13" s="36" t="s">
        <v>732</v>
      </c>
      <c r="C13" s="36" t="s">
        <v>189</v>
      </c>
      <c r="D13" s="36" t="s">
        <v>789</v>
      </c>
      <c r="E13" s="53">
        <v>4000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45">
      <c r="A14" s="21" t="s">
        <v>7</v>
      </c>
      <c r="B14" s="36" t="s">
        <v>730</v>
      </c>
      <c r="C14" s="36" t="s">
        <v>634</v>
      </c>
      <c r="D14" s="36" t="s">
        <v>635</v>
      </c>
      <c r="E14" s="53">
        <v>7200</v>
      </c>
      <c r="F14" s="14" t="s">
        <v>689</v>
      </c>
      <c r="G14" s="15" t="s">
        <v>563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59</v>
      </c>
      <c r="B15" s="36" t="s">
        <v>730</v>
      </c>
      <c r="C15" s="36" t="s">
        <v>634</v>
      </c>
      <c r="D15" s="36" t="s">
        <v>636</v>
      </c>
      <c r="E15" s="53">
        <v>4600</v>
      </c>
      <c r="F15" s="14" t="s">
        <v>689</v>
      </c>
      <c r="G15" s="15" t="s">
        <v>563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90</v>
      </c>
      <c r="B16" s="36" t="s">
        <v>637</v>
      </c>
      <c r="C16" s="36" t="s">
        <v>638</v>
      </c>
      <c r="D16" s="36" t="s">
        <v>176</v>
      </c>
      <c r="E16" s="53">
        <v>9000</v>
      </c>
      <c r="F16" s="14" t="s">
        <v>689</v>
      </c>
      <c r="G16" s="15" t="s">
        <v>563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8</v>
      </c>
      <c r="B17" s="36" t="s">
        <v>639</v>
      </c>
      <c r="C17" s="36" t="s">
        <v>161</v>
      </c>
      <c r="D17" s="36" t="s">
        <v>640</v>
      </c>
      <c r="E17" s="53">
        <v>7600</v>
      </c>
      <c r="F17" s="14" t="s">
        <v>689</v>
      </c>
      <c r="G17" s="15" t="s">
        <v>563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9" ht="15">
      <c r="B19" s="2" t="s">
        <v>731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6.00390625" style="1" customWidth="1"/>
    <col min="3" max="3" width="17.00390625" style="1" customWidth="1"/>
    <col min="4" max="4" width="36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641</v>
      </c>
      <c r="C11" s="36" t="s">
        <v>642</v>
      </c>
      <c r="D11" s="36" t="s">
        <v>643</v>
      </c>
      <c r="E11" s="53">
        <v>20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4.875" style="1" customWidth="1"/>
    <col min="3" max="3" width="26.875" style="1" customWidth="1"/>
    <col min="4" max="4" width="32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1" width="16.125" style="1" hidden="1" customWidth="1"/>
    <col min="12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164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/>
      <c r="L10" s="5" t="s">
        <v>734</v>
      </c>
      <c r="M10" s="5" t="s">
        <v>735</v>
      </c>
      <c r="N10" s="5" t="s">
        <v>19</v>
      </c>
    </row>
    <row r="11" spans="1:14" ht="135">
      <c r="A11" s="21" t="s">
        <v>4</v>
      </c>
      <c r="B11" s="36" t="s">
        <v>644</v>
      </c>
      <c r="C11" s="36" t="s">
        <v>645</v>
      </c>
      <c r="D11" s="36" t="s">
        <v>646</v>
      </c>
      <c r="E11" s="53">
        <v>60</v>
      </c>
      <c r="F11" s="14" t="s">
        <v>733</v>
      </c>
      <c r="G11" s="15" t="s">
        <v>736</v>
      </c>
      <c r="H11" s="15"/>
      <c r="I11" s="15"/>
      <c r="J11" s="15" t="s">
        <v>737</v>
      </c>
      <c r="K11" s="15"/>
      <c r="L11" s="15"/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35.00390625" style="1" customWidth="1"/>
    <col min="3" max="3" width="45.125" style="1" customWidth="1"/>
    <col min="4" max="4" width="30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1" width="0.12890625" style="1" hidden="1" customWidth="1"/>
    <col min="12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/>
      <c r="L10" s="5" t="s">
        <v>739</v>
      </c>
      <c r="M10" s="5" t="s">
        <v>740</v>
      </c>
      <c r="N10" s="5" t="s">
        <v>19</v>
      </c>
    </row>
    <row r="11" spans="1:14" ht="135">
      <c r="A11" s="21" t="s">
        <v>4</v>
      </c>
      <c r="B11" s="36" t="s">
        <v>647</v>
      </c>
      <c r="C11" s="36" t="s">
        <v>648</v>
      </c>
      <c r="D11" s="36" t="s">
        <v>649</v>
      </c>
      <c r="E11" s="53">
        <v>150</v>
      </c>
      <c r="F11" s="14" t="s">
        <v>738</v>
      </c>
      <c r="G11" s="15" t="s">
        <v>741</v>
      </c>
      <c r="H11" s="15"/>
      <c r="I11" s="15"/>
      <c r="J11" s="15" t="s">
        <v>742</v>
      </c>
      <c r="K11" s="15"/>
      <c r="L11" s="15"/>
      <c r="M11" s="15"/>
      <c r="N11" s="17">
        <f>ROUND(L11*ROUND(M11,2),2)</f>
        <v>0</v>
      </c>
    </row>
    <row r="12" ht="15">
      <c r="E12" s="51"/>
    </row>
    <row r="13" ht="15">
      <c r="B13" s="2" t="s">
        <v>650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14.00390625" style="1" customWidth="1"/>
    <col min="4" max="4" width="32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651</v>
      </c>
      <c r="C11" s="36" t="s">
        <v>187</v>
      </c>
      <c r="D11" s="36" t="s">
        <v>652</v>
      </c>
      <c r="E11" s="53">
        <v>400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25390625" style="1" customWidth="1"/>
    <col min="3" max="3" width="15.875" style="1" customWidth="1"/>
    <col min="4" max="4" width="38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65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695</v>
      </c>
      <c r="C11" s="36" t="s">
        <v>269</v>
      </c>
      <c r="D11" s="36" t="s">
        <v>270</v>
      </c>
      <c r="E11" s="53">
        <v>500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spans="2:5" ht="15">
      <c r="B13" s="2" t="s">
        <v>696</v>
      </c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5.125" style="1" customWidth="1"/>
    <col min="3" max="3" width="16.125" style="1" customWidth="1"/>
    <col min="4" max="4" width="24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59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743</v>
      </c>
      <c r="C11" s="36" t="s">
        <v>203</v>
      </c>
      <c r="D11" s="36" t="s">
        <v>532</v>
      </c>
      <c r="E11" s="53">
        <v>400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B13" s="2" t="s">
        <v>744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9.75390625" style="1" customWidth="1"/>
    <col min="3" max="3" width="16.125" style="1" customWidth="1"/>
    <col min="4" max="4" width="25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60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159</v>
      </c>
      <c r="E10" s="52" t="s">
        <v>130</v>
      </c>
      <c r="F10" s="14"/>
      <c r="G10" s="5" t="str">
        <f>"Nazwa handlowa /
"&amp;C10&amp;" / 
"&amp;D10</f>
        <v>Nazwa handlowa /
Dawka / 
Postać/Opakowanie</v>
      </c>
      <c r="H10" s="5" t="s">
        <v>128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746</v>
      </c>
      <c r="C11" s="36" t="s">
        <v>168</v>
      </c>
      <c r="D11" s="36" t="s">
        <v>522</v>
      </c>
      <c r="E11" s="53">
        <v>900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B13" s="2" t="s">
        <v>745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0.75390625" style="1" customWidth="1"/>
    <col min="3" max="3" width="18.875" style="1" customWidth="1"/>
    <col min="4" max="4" width="20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61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747</v>
      </c>
      <c r="C11" s="36" t="s">
        <v>523</v>
      </c>
      <c r="D11" s="36" t="s">
        <v>524</v>
      </c>
      <c r="E11" s="53">
        <v>700</v>
      </c>
      <c r="F11" s="14" t="s">
        <v>773</v>
      </c>
      <c r="G11" s="15" t="s">
        <v>563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E12" s="51"/>
    </row>
    <row r="13" ht="15">
      <c r="B13" s="1" t="s">
        <v>748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3" width="18.00390625" style="1" customWidth="1"/>
    <col min="4" max="4" width="21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62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SUM(N11:N15)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749</v>
      </c>
      <c r="C11" s="36" t="s">
        <v>525</v>
      </c>
      <c r="D11" s="36" t="s">
        <v>213</v>
      </c>
      <c r="E11" s="53">
        <v>50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750</v>
      </c>
      <c r="C12" s="36" t="s">
        <v>526</v>
      </c>
      <c r="D12" s="36" t="s">
        <v>527</v>
      </c>
      <c r="E12" s="53">
        <v>50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751</v>
      </c>
      <c r="C13" s="36" t="s">
        <v>528</v>
      </c>
      <c r="D13" s="36" t="s">
        <v>529</v>
      </c>
      <c r="E13" s="53">
        <v>720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5">
      <c r="A14" s="21" t="s">
        <v>7</v>
      </c>
      <c r="B14" s="36" t="s">
        <v>752</v>
      </c>
      <c r="C14" s="36" t="s">
        <v>530</v>
      </c>
      <c r="D14" s="36" t="s">
        <v>529</v>
      </c>
      <c r="E14" s="53">
        <v>5000</v>
      </c>
      <c r="F14" s="14" t="s">
        <v>689</v>
      </c>
      <c r="G14" s="15" t="s">
        <v>563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4" ht="45">
      <c r="A15" s="21" t="s">
        <v>59</v>
      </c>
      <c r="B15" s="36" t="s">
        <v>753</v>
      </c>
      <c r="C15" s="36" t="s">
        <v>531</v>
      </c>
      <c r="D15" s="36" t="s">
        <v>529</v>
      </c>
      <c r="E15" s="53">
        <v>400</v>
      </c>
      <c r="F15" s="14" t="s">
        <v>689</v>
      </c>
      <c r="G15" s="15" t="s">
        <v>563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</row>
    <row r="16" ht="15">
      <c r="E16" s="51"/>
    </row>
    <row r="17" ht="15">
      <c r="B17" s="1" t="s">
        <v>748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3.25390625" style="1" customWidth="1"/>
    <col min="4" max="4" width="36.3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63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754</v>
      </c>
      <c r="C11" s="36" t="s">
        <v>167</v>
      </c>
      <c r="D11" s="36" t="s">
        <v>653</v>
      </c>
      <c r="E11" s="53">
        <v>5000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  <row r="13" ht="15">
      <c r="B13" s="1" t="s">
        <v>755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B12" sqref="B12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15.75390625" style="1" customWidth="1"/>
    <col min="4" max="4" width="17.87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64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826</v>
      </c>
      <c r="C11" s="36" t="s">
        <v>654</v>
      </c>
      <c r="D11" s="36" t="s">
        <v>655</v>
      </c>
      <c r="E11" s="53">
        <v>800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 t="s">
        <v>748</v>
      </c>
    </row>
    <row r="14" ht="15">
      <c r="B14" s="63" t="s">
        <v>823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4">
      <selection activeCell="H34" sqref="H34:H35"/>
    </sheetView>
  </sheetViews>
  <sheetFormatPr defaultColWidth="9.00390625" defaultRowHeight="12.75"/>
  <cols>
    <col min="1" max="1" width="5.375" style="1" customWidth="1"/>
    <col min="2" max="2" width="24.75390625" style="1" customWidth="1"/>
    <col min="3" max="3" width="25.75390625" style="1" customWidth="1"/>
    <col min="4" max="4" width="22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65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774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56" t="s">
        <v>790</v>
      </c>
      <c r="C11" s="36" t="s">
        <v>656</v>
      </c>
      <c r="D11" s="36" t="s">
        <v>529</v>
      </c>
      <c r="E11" s="53">
        <v>700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756</v>
      </c>
      <c r="C12" s="36" t="s">
        <v>158</v>
      </c>
      <c r="D12" s="36" t="s">
        <v>266</v>
      </c>
      <c r="E12" s="53">
        <v>400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1" t="s">
        <v>755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3" width="36.875" style="1" customWidth="1"/>
    <col min="4" max="4" width="34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66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765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0">
      <c r="A11" s="21" t="s">
        <v>4</v>
      </c>
      <c r="B11" s="36" t="s">
        <v>533</v>
      </c>
      <c r="C11" s="36" t="s">
        <v>534</v>
      </c>
      <c r="D11" s="36" t="s">
        <v>535</v>
      </c>
      <c r="E11" s="53">
        <v>100</v>
      </c>
      <c r="F11" s="14" t="s">
        <v>694</v>
      </c>
      <c r="G11" s="15" t="s">
        <v>563</v>
      </c>
      <c r="H11" s="15"/>
      <c r="I11" s="15"/>
      <c r="J11" s="16"/>
      <c r="K11" s="15"/>
      <c r="L11" s="15"/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39" customWidth="1"/>
    <col min="2" max="2" width="45.125" style="39" customWidth="1"/>
    <col min="3" max="3" width="27.625" style="39" customWidth="1"/>
    <col min="4" max="4" width="45.125" style="39" hidden="1" customWidth="1"/>
    <col min="5" max="5" width="13.75390625" style="41" customWidth="1"/>
    <col min="6" max="6" width="14.125" style="39" customWidth="1"/>
    <col min="7" max="7" width="36.125" style="39" customWidth="1"/>
    <col min="8" max="8" width="31.00390625" style="39" customWidth="1"/>
    <col min="9" max="9" width="19.25390625" style="39" customWidth="1"/>
    <col min="10" max="10" width="26.75390625" style="39" customWidth="1"/>
    <col min="11" max="12" width="16.125" style="39" customWidth="1"/>
    <col min="13" max="13" width="17.125" style="39" customWidth="1"/>
    <col min="14" max="14" width="18.625" style="39" customWidth="1"/>
    <col min="15" max="15" width="8.00390625" style="39" customWidth="1"/>
    <col min="16" max="16" width="15.875" style="39" customWidth="1"/>
    <col min="17" max="17" width="15.875" style="4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40" t="str">
        <f>'formularz oferty'!D4</f>
        <v>DFP.271.16.2020.AB</v>
      </c>
      <c r="N1" s="47" t="s">
        <v>125</v>
      </c>
      <c r="S1" s="40"/>
      <c r="T1" s="40"/>
    </row>
    <row r="2" spans="7:9" ht="15">
      <c r="G2" s="142"/>
      <c r="H2" s="142"/>
      <c r="I2" s="142"/>
    </row>
    <row r="3" ht="15">
      <c r="N3" s="47" t="s">
        <v>155</v>
      </c>
    </row>
    <row r="4" spans="2:17" ht="15">
      <c r="B4" s="42" t="s">
        <v>16</v>
      </c>
      <c r="C4" s="43">
        <v>67</v>
      </c>
      <c r="D4" s="44"/>
      <c r="E4" s="45"/>
      <c r="F4" s="46"/>
      <c r="G4" s="49" t="s">
        <v>21</v>
      </c>
      <c r="H4" s="46"/>
      <c r="I4" s="44"/>
      <c r="J4" s="46"/>
      <c r="K4" s="46"/>
      <c r="L4" s="46"/>
      <c r="M4" s="46"/>
      <c r="N4" s="46"/>
      <c r="Q4" s="39"/>
    </row>
    <row r="5" spans="2:17" ht="15">
      <c r="B5" s="42"/>
      <c r="C5" s="44"/>
      <c r="D5" s="44"/>
      <c r="E5" s="45"/>
      <c r="F5" s="46"/>
      <c r="G5" s="49"/>
      <c r="H5" s="46"/>
      <c r="I5" s="44"/>
      <c r="J5" s="46"/>
      <c r="K5" s="46"/>
      <c r="L5" s="46"/>
      <c r="M5" s="46"/>
      <c r="N5" s="46"/>
      <c r="Q5" s="39"/>
    </row>
    <row r="6" spans="1:9" s="1" customFormat="1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</row>
    <row r="7" spans="1:12" s="1" customFormat="1" ht="15">
      <c r="A7" s="4"/>
      <c r="C7" s="9"/>
      <c r="D7" s="9"/>
      <c r="E7" s="7"/>
      <c r="F7" s="9"/>
      <c r="G7" s="9"/>
      <c r="H7" s="9"/>
      <c r="I7" s="9"/>
      <c r="J7" s="9"/>
      <c r="K7" s="9"/>
      <c r="L7" s="9"/>
    </row>
    <row r="8" spans="1:12" s="1" customFormat="1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</row>
    <row r="9" spans="2:5" s="1" customFormat="1" ht="15">
      <c r="B9" s="4"/>
      <c r="E9" s="51"/>
    </row>
    <row r="10" spans="1:14" s="4" customFormat="1" ht="74.25" customHeight="1">
      <c r="A10" s="5" t="s">
        <v>87</v>
      </c>
      <c r="B10" s="5" t="s">
        <v>17</v>
      </c>
      <c r="C10" s="5" t="s">
        <v>657</v>
      </c>
      <c r="D10" s="5"/>
      <c r="E10" s="52" t="s">
        <v>164</v>
      </c>
      <c r="F10" s="14"/>
      <c r="G10" s="5" t="str">
        <f>"Nazwa handlowa /
"&amp;C10&amp;" / 
"&amp;D10</f>
        <v>Nazwa handlowa /
Wymiary / 
</v>
      </c>
      <c r="H10" s="5" t="s">
        <v>765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7" s="1" customFormat="1" ht="45">
      <c r="A11" s="21" t="s">
        <v>4</v>
      </c>
      <c r="B11" s="36" t="s">
        <v>659</v>
      </c>
      <c r="C11" s="36" t="s">
        <v>660</v>
      </c>
      <c r="D11" s="36"/>
      <c r="E11" s="53">
        <v>720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  <c r="Q11" s="3"/>
    </row>
    <row r="12" spans="1:17" s="1" customFormat="1" ht="45">
      <c r="A12" s="21" t="s">
        <v>5</v>
      </c>
      <c r="B12" s="36" t="s">
        <v>659</v>
      </c>
      <c r="C12" s="36" t="s">
        <v>661</v>
      </c>
      <c r="D12" s="36"/>
      <c r="E12" s="53">
        <v>400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3"/>
    </row>
    <row r="13" spans="5:17" s="1" customFormat="1" ht="15">
      <c r="E13" s="51"/>
      <c r="Q13" s="3"/>
    </row>
    <row r="14" spans="2:17" s="1" customFormat="1" ht="15">
      <c r="B14" s="1" t="s">
        <v>662</v>
      </c>
      <c r="E14" s="51"/>
      <c r="Q14" s="3"/>
    </row>
    <row r="15" spans="5:17" s="1" customFormat="1" ht="15">
      <c r="E15" s="23"/>
      <c r="Q15" s="3"/>
    </row>
    <row r="16" spans="5:17" s="1" customFormat="1" ht="15">
      <c r="E16" s="23"/>
      <c r="Q16" s="3"/>
    </row>
    <row r="17" spans="5:17" s="1" customFormat="1" ht="15">
      <c r="E17" s="23"/>
      <c r="Q17" s="3"/>
    </row>
    <row r="18" spans="5:17" s="1" customFormat="1" ht="15">
      <c r="E18" s="23"/>
      <c r="Q18" s="3"/>
    </row>
    <row r="19" spans="5:17" s="1" customFormat="1" ht="15">
      <c r="E19" s="23"/>
      <c r="Q19" s="3"/>
    </row>
    <row r="20" spans="5:17" s="1" customFormat="1" ht="15">
      <c r="E20" s="23"/>
      <c r="Q20" s="3"/>
    </row>
    <row r="21" spans="5:17" s="1" customFormat="1" ht="15">
      <c r="E21" s="23"/>
      <c r="Q21" s="3"/>
    </row>
    <row r="22" spans="5:17" s="1" customFormat="1" ht="15">
      <c r="E22" s="23"/>
      <c r="Q22" s="3"/>
    </row>
    <row r="23" spans="5:17" s="1" customFormat="1" ht="15">
      <c r="E23" s="23"/>
      <c r="Q23" s="3"/>
    </row>
    <row r="24" spans="5:17" s="1" customFormat="1" ht="15">
      <c r="E24" s="23"/>
      <c r="Q24" s="3"/>
    </row>
    <row r="25" spans="5:17" s="1" customFormat="1" ht="15">
      <c r="E25" s="23"/>
      <c r="Q25" s="3"/>
    </row>
    <row r="26" spans="5:17" s="1" customFormat="1" ht="15">
      <c r="E26" s="23"/>
      <c r="Q26" s="3"/>
    </row>
    <row r="27" spans="5:17" s="1" customFormat="1" ht="15">
      <c r="E27" s="23"/>
      <c r="Q27" s="3"/>
    </row>
    <row r="28" spans="5:17" s="1" customFormat="1" ht="15">
      <c r="E28" s="23"/>
      <c r="Q28" s="3"/>
    </row>
    <row r="29" spans="5:17" s="1" customFormat="1" ht="15">
      <c r="E29" s="23"/>
      <c r="Q29" s="3"/>
    </row>
    <row r="30" spans="5:17" s="1" customFormat="1" ht="15">
      <c r="E30" s="23"/>
      <c r="Q30" s="3"/>
    </row>
    <row r="31" spans="5:17" s="1" customFormat="1" ht="15">
      <c r="E31" s="23"/>
      <c r="Q31" s="3"/>
    </row>
    <row r="32" spans="5:17" s="1" customFormat="1" ht="15">
      <c r="E32" s="23"/>
      <c r="Q32" s="3"/>
    </row>
    <row r="33" spans="5:17" s="1" customFormat="1" ht="15">
      <c r="E33" s="23"/>
      <c r="Q33" s="3"/>
    </row>
    <row r="34" spans="5:17" s="1" customFormat="1" ht="15">
      <c r="E34" s="23"/>
      <c r="Q34" s="3"/>
    </row>
    <row r="35" spans="5:17" s="1" customFormat="1" ht="15">
      <c r="E35" s="23"/>
      <c r="Q35" s="3"/>
    </row>
    <row r="36" spans="5:17" s="1" customFormat="1" ht="15">
      <c r="E36" s="23"/>
      <c r="Q36" s="3"/>
    </row>
    <row r="37" spans="5:17" s="1" customFormat="1" ht="15">
      <c r="E37" s="23"/>
      <c r="Q37" s="3"/>
    </row>
    <row r="38" spans="5:17" s="1" customFormat="1" ht="15">
      <c r="E38" s="23"/>
      <c r="Q38" s="3"/>
    </row>
    <row r="39" spans="5:17" s="1" customFormat="1" ht="15">
      <c r="E39" s="23"/>
      <c r="Q39" s="3"/>
    </row>
    <row r="40" spans="5:17" s="1" customFormat="1" ht="15">
      <c r="E40" s="23"/>
      <c r="Q40" s="3"/>
    </row>
    <row r="41" spans="5:17" s="1" customFormat="1" ht="15">
      <c r="E41" s="23"/>
      <c r="Q41" s="3"/>
    </row>
    <row r="42" spans="5:17" s="1" customFormat="1" ht="15">
      <c r="E42" s="23"/>
      <c r="Q42" s="3"/>
    </row>
    <row r="43" spans="5:17" s="1" customFormat="1" ht="15">
      <c r="E43" s="23"/>
      <c r="Q43" s="3"/>
    </row>
    <row r="44" spans="5:17" s="1" customFormat="1" ht="15">
      <c r="E44" s="23"/>
      <c r="Q44" s="3"/>
    </row>
    <row r="45" spans="5:17" s="1" customFormat="1" ht="15">
      <c r="E45" s="23"/>
      <c r="Q45" s="3"/>
    </row>
    <row r="46" spans="5:17" s="1" customFormat="1" ht="15">
      <c r="E46" s="23"/>
      <c r="Q46" s="3"/>
    </row>
    <row r="47" spans="5:17" s="1" customFormat="1" ht="15">
      <c r="E47" s="23"/>
      <c r="Q47" s="3"/>
    </row>
    <row r="48" spans="5:17" s="1" customFormat="1" ht="15">
      <c r="E48" s="23"/>
      <c r="Q48" s="3"/>
    </row>
    <row r="49" spans="5:17" s="1" customFormat="1" ht="15">
      <c r="E49" s="23"/>
      <c r="Q49" s="3"/>
    </row>
    <row r="50" spans="5:17" s="1" customFormat="1" ht="15">
      <c r="E50" s="23"/>
      <c r="Q50" s="3"/>
    </row>
    <row r="51" spans="5:17" s="1" customFormat="1" ht="15">
      <c r="E51" s="23"/>
      <c r="Q51" s="3"/>
    </row>
    <row r="52" spans="5:17" s="1" customFormat="1" ht="15">
      <c r="E52" s="23"/>
      <c r="Q52" s="3"/>
    </row>
    <row r="53" spans="5:17" s="1" customFormat="1" ht="15">
      <c r="E53" s="23"/>
      <c r="Q53" s="3"/>
    </row>
    <row r="54" spans="5:17" s="1" customFormat="1" ht="15">
      <c r="E54" s="23"/>
      <c r="Q54" s="3"/>
    </row>
    <row r="55" spans="5:17" s="1" customFormat="1" ht="15">
      <c r="E55" s="23"/>
      <c r="Q55" s="3"/>
    </row>
    <row r="56" spans="5:17" s="1" customFormat="1" ht="15">
      <c r="E56" s="23"/>
      <c r="Q56" s="3"/>
    </row>
    <row r="57" spans="5:17" s="1" customFormat="1" ht="15">
      <c r="E57" s="23"/>
      <c r="Q57" s="3"/>
    </row>
    <row r="58" spans="5:17" s="1" customFormat="1" ht="15">
      <c r="E58" s="23"/>
      <c r="Q58" s="3"/>
    </row>
    <row r="59" spans="5:17" s="1" customFormat="1" ht="15">
      <c r="E59" s="23"/>
      <c r="Q59" s="3"/>
    </row>
    <row r="60" spans="5:17" s="1" customFormat="1" ht="15">
      <c r="E60" s="23"/>
      <c r="Q60" s="3"/>
    </row>
    <row r="61" spans="5:17" s="1" customFormat="1" ht="15">
      <c r="E61" s="23"/>
      <c r="Q61" s="3"/>
    </row>
    <row r="62" spans="5:17" s="1" customFormat="1" ht="15">
      <c r="E62" s="23"/>
      <c r="Q62" s="3"/>
    </row>
    <row r="63" spans="5:17" s="1" customFormat="1" ht="15">
      <c r="E63" s="23"/>
      <c r="Q63" s="3"/>
    </row>
    <row r="64" spans="5:17" s="1" customFormat="1" ht="15">
      <c r="E64" s="23"/>
      <c r="Q64" s="3"/>
    </row>
    <row r="65" spans="5:17" s="1" customFormat="1" ht="15">
      <c r="E65" s="23"/>
      <c r="Q65" s="3"/>
    </row>
    <row r="66" spans="5:17" s="1" customFormat="1" ht="15">
      <c r="E66" s="23"/>
      <c r="Q66" s="3"/>
    </row>
    <row r="67" spans="5:17" s="1" customFormat="1" ht="15">
      <c r="E67" s="23"/>
      <c r="Q67" s="3"/>
    </row>
    <row r="68" spans="5:17" s="1" customFormat="1" ht="15">
      <c r="E68" s="23"/>
      <c r="Q68" s="3"/>
    </row>
    <row r="69" spans="5:17" s="1" customFormat="1" ht="15">
      <c r="E69" s="23"/>
      <c r="Q69" s="3"/>
    </row>
    <row r="70" spans="5:17" s="1" customFormat="1" ht="15">
      <c r="E70" s="23"/>
      <c r="Q70" s="3"/>
    </row>
    <row r="71" spans="5:17" s="1" customFormat="1" ht="15">
      <c r="E71" s="23"/>
      <c r="Q71" s="3"/>
    </row>
    <row r="72" spans="5:17" s="1" customFormat="1" ht="15">
      <c r="E72" s="23"/>
      <c r="Q72" s="3"/>
    </row>
    <row r="73" spans="5:17" s="1" customFormat="1" ht="15">
      <c r="E73" s="23"/>
      <c r="Q73" s="3"/>
    </row>
    <row r="74" spans="5:17" s="1" customFormat="1" ht="15">
      <c r="E74" s="23"/>
      <c r="Q74" s="3"/>
    </row>
    <row r="75" spans="5:17" s="1" customFormat="1" ht="15">
      <c r="E75" s="23"/>
      <c r="Q75" s="3"/>
    </row>
    <row r="76" spans="5:17" s="1" customFormat="1" ht="15">
      <c r="E76" s="23"/>
      <c r="Q76" s="3"/>
    </row>
    <row r="77" spans="5:17" s="1" customFormat="1" ht="15">
      <c r="E77" s="23"/>
      <c r="Q77" s="3"/>
    </row>
    <row r="78" spans="5:17" s="1" customFormat="1" ht="15">
      <c r="E78" s="23"/>
      <c r="Q78" s="3"/>
    </row>
    <row r="79" spans="5:17" s="1" customFormat="1" ht="15">
      <c r="E79" s="23"/>
      <c r="Q79" s="3"/>
    </row>
    <row r="80" spans="5:17" s="1" customFormat="1" ht="15">
      <c r="E80" s="23"/>
      <c r="Q80" s="3"/>
    </row>
    <row r="81" spans="5:17" s="1" customFormat="1" ht="15">
      <c r="E81" s="23"/>
      <c r="Q81" s="3"/>
    </row>
    <row r="82" spans="5:17" s="1" customFormat="1" ht="15">
      <c r="E82" s="23"/>
      <c r="Q82" s="3"/>
    </row>
    <row r="83" spans="5:17" s="1" customFormat="1" ht="15">
      <c r="E83" s="23"/>
      <c r="Q83" s="3"/>
    </row>
    <row r="84" spans="5:17" s="1" customFormat="1" ht="15">
      <c r="E84" s="23"/>
      <c r="Q84" s="3"/>
    </row>
    <row r="85" spans="5:17" s="1" customFormat="1" ht="15">
      <c r="E85" s="23"/>
      <c r="Q85" s="3"/>
    </row>
    <row r="86" spans="5:17" s="1" customFormat="1" ht="15">
      <c r="E86" s="23"/>
      <c r="Q86" s="3"/>
    </row>
    <row r="87" spans="5:17" s="1" customFormat="1" ht="15">
      <c r="E87" s="23"/>
      <c r="Q87" s="3"/>
    </row>
    <row r="88" spans="5:17" s="1" customFormat="1" ht="15">
      <c r="E88" s="23"/>
      <c r="Q88" s="3"/>
    </row>
    <row r="89" spans="5:17" s="1" customFormat="1" ht="15">
      <c r="E89" s="23"/>
      <c r="Q89" s="3"/>
    </row>
    <row r="90" spans="5:17" s="1" customFormat="1" ht="15">
      <c r="E90" s="23"/>
      <c r="Q90" s="3"/>
    </row>
    <row r="91" spans="5:17" s="1" customFormat="1" ht="15">
      <c r="E91" s="23"/>
      <c r="Q91" s="3"/>
    </row>
    <row r="92" spans="5:17" s="1" customFormat="1" ht="15">
      <c r="E92" s="23"/>
      <c r="Q92" s="3"/>
    </row>
    <row r="93" spans="5:17" s="1" customFormat="1" ht="15">
      <c r="E93" s="23"/>
      <c r="Q93" s="3"/>
    </row>
    <row r="94" spans="5:17" s="1" customFormat="1" ht="15">
      <c r="E94" s="23"/>
      <c r="Q94" s="3"/>
    </row>
    <row r="95" spans="5:17" s="1" customFormat="1" ht="15">
      <c r="E95" s="23"/>
      <c r="Q95" s="3"/>
    </row>
    <row r="96" spans="5:17" s="1" customFormat="1" ht="15">
      <c r="E96" s="23"/>
      <c r="Q96" s="3"/>
    </row>
    <row r="97" spans="5:17" s="1" customFormat="1" ht="15">
      <c r="E97" s="23"/>
      <c r="Q97" s="3"/>
    </row>
    <row r="98" spans="5:17" s="1" customFormat="1" ht="15">
      <c r="E98" s="23"/>
      <c r="Q98" s="3"/>
    </row>
    <row r="99" spans="5:17" s="1" customFormat="1" ht="15">
      <c r="E99" s="23"/>
      <c r="Q99" s="3"/>
    </row>
    <row r="100" spans="5:17" s="1" customFormat="1" ht="15">
      <c r="E100" s="23"/>
      <c r="Q100" s="3"/>
    </row>
    <row r="101" spans="5:17" s="1" customFormat="1" ht="15">
      <c r="E101" s="23"/>
      <c r="Q101" s="3"/>
    </row>
    <row r="102" spans="5:17" s="1" customFormat="1" ht="15">
      <c r="E102" s="23"/>
      <c r="Q102" s="3"/>
    </row>
    <row r="103" spans="5:17" s="1" customFormat="1" ht="15">
      <c r="E103" s="23"/>
      <c r="Q103" s="3"/>
    </row>
    <row r="104" spans="5:17" s="1" customFormat="1" ht="15">
      <c r="E104" s="23"/>
      <c r="Q104" s="3"/>
    </row>
    <row r="105" spans="5:17" s="1" customFormat="1" ht="15">
      <c r="E105" s="23"/>
      <c r="Q105" s="3"/>
    </row>
    <row r="106" spans="5:17" s="1" customFormat="1" ht="15">
      <c r="E106" s="23"/>
      <c r="Q106" s="3"/>
    </row>
    <row r="107" spans="5:17" s="1" customFormat="1" ht="15">
      <c r="E107" s="23"/>
      <c r="Q107" s="3"/>
    </row>
    <row r="108" spans="5:17" s="1" customFormat="1" ht="15">
      <c r="E108" s="23"/>
      <c r="Q108" s="3"/>
    </row>
    <row r="109" spans="5:17" s="1" customFormat="1" ht="15">
      <c r="E109" s="23"/>
      <c r="Q109" s="3"/>
    </row>
    <row r="110" spans="5:17" s="1" customFormat="1" ht="15">
      <c r="E110" s="23"/>
      <c r="Q110" s="3"/>
    </row>
    <row r="111" spans="5:17" s="1" customFormat="1" ht="15">
      <c r="E111" s="23"/>
      <c r="Q111" s="3"/>
    </row>
    <row r="112" spans="5:17" s="1" customFormat="1" ht="15">
      <c r="E112" s="23"/>
      <c r="Q112" s="3"/>
    </row>
    <row r="113" spans="5:17" s="1" customFormat="1" ht="15">
      <c r="E113" s="23"/>
      <c r="Q113" s="3"/>
    </row>
    <row r="114" spans="5:17" s="1" customFormat="1" ht="15">
      <c r="E114" s="23"/>
      <c r="Q114" s="3"/>
    </row>
    <row r="115" spans="5:17" s="1" customFormat="1" ht="15">
      <c r="E115" s="23"/>
      <c r="Q115" s="3"/>
    </row>
    <row r="116" spans="5:17" s="1" customFormat="1" ht="15">
      <c r="E116" s="23"/>
      <c r="Q116" s="3"/>
    </row>
    <row r="117" spans="5:17" s="1" customFormat="1" ht="15">
      <c r="E117" s="23"/>
      <c r="Q117" s="3"/>
    </row>
    <row r="118" spans="5:17" s="1" customFormat="1" ht="15">
      <c r="E118" s="23"/>
      <c r="Q118" s="3"/>
    </row>
    <row r="119" spans="5:17" s="1" customFormat="1" ht="15">
      <c r="E119" s="23"/>
      <c r="Q119" s="3"/>
    </row>
    <row r="120" spans="5:17" s="1" customFormat="1" ht="15">
      <c r="E120" s="23"/>
      <c r="Q120" s="3"/>
    </row>
    <row r="121" spans="5:17" s="1" customFormat="1" ht="15">
      <c r="E121" s="23"/>
      <c r="Q121" s="3"/>
    </row>
    <row r="122" spans="5:17" s="1" customFormat="1" ht="15">
      <c r="E122" s="23"/>
      <c r="Q122" s="3"/>
    </row>
    <row r="123" spans="5:17" s="1" customFormat="1" ht="15">
      <c r="E123" s="23"/>
      <c r="Q123" s="3"/>
    </row>
    <row r="124" spans="5:17" s="1" customFormat="1" ht="15">
      <c r="E124" s="23"/>
      <c r="Q124" s="3"/>
    </row>
    <row r="125" spans="5:17" s="1" customFormat="1" ht="15">
      <c r="E125" s="23"/>
      <c r="Q125" s="3"/>
    </row>
    <row r="126" spans="5:17" s="1" customFormat="1" ht="15">
      <c r="E126" s="23"/>
      <c r="Q126" s="3"/>
    </row>
    <row r="127" spans="5:17" s="1" customFormat="1" ht="15">
      <c r="E127" s="23"/>
      <c r="Q127" s="3"/>
    </row>
    <row r="128" spans="5:17" s="1" customFormat="1" ht="15">
      <c r="E128" s="23"/>
      <c r="Q128" s="3"/>
    </row>
    <row r="129" spans="5:17" s="1" customFormat="1" ht="15">
      <c r="E129" s="23"/>
      <c r="Q129" s="3"/>
    </row>
    <row r="130" spans="5:17" s="1" customFormat="1" ht="15">
      <c r="E130" s="23"/>
      <c r="Q130" s="3"/>
    </row>
    <row r="131" spans="5:17" s="1" customFormat="1" ht="15">
      <c r="E131" s="23"/>
      <c r="Q131" s="3"/>
    </row>
    <row r="132" spans="5:17" s="1" customFormat="1" ht="15">
      <c r="E132" s="23"/>
      <c r="Q132" s="3"/>
    </row>
    <row r="133" spans="5:17" s="1" customFormat="1" ht="15">
      <c r="E133" s="23"/>
      <c r="Q133" s="3"/>
    </row>
    <row r="134" spans="5:17" s="1" customFormat="1" ht="15">
      <c r="E134" s="23"/>
      <c r="Q134" s="3"/>
    </row>
    <row r="135" spans="5:17" s="1" customFormat="1" ht="15">
      <c r="E135" s="23"/>
      <c r="Q135" s="3"/>
    </row>
    <row r="136" spans="5:17" s="1" customFormat="1" ht="15">
      <c r="E136" s="23"/>
      <c r="Q136" s="3"/>
    </row>
    <row r="137" spans="5:17" s="1" customFormat="1" ht="15">
      <c r="E137" s="23"/>
      <c r="Q137" s="3"/>
    </row>
    <row r="138" spans="5:17" s="1" customFormat="1" ht="15">
      <c r="E138" s="23"/>
      <c r="Q138" s="3"/>
    </row>
    <row r="139" spans="5:17" s="1" customFormat="1" ht="15">
      <c r="E139" s="23"/>
      <c r="Q139" s="3"/>
    </row>
    <row r="140" spans="5:17" s="1" customFormat="1" ht="15">
      <c r="E140" s="23"/>
      <c r="Q140" s="3"/>
    </row>
    <row r="141" spans="5:17" s="1" customFormat="1" ht="15">
      <c r="E141" s="23"/>
      <c r="Q141" s="3"/>
    </row>
    <row r="142" spans="5:17" s="1" customFormat="1" ht="15">
      <c r="E142" s="23"/>
      <c r="Q142" s="3"/>
    </row>
    <row r="143" spans="5:17" s="1" customFormat="1" ht="15">
      <c r="E143" s="23"/>
      <c r="Q143" s="3"/>
    </row>
    <row r="144" spans="5:17" s="1" customFormat="1" ht="15">
      <c r="E144" s="23"/>
      <c r="Q144" s="3"/>
    </row>
    <row r="145" spans="5:17" s="1" customFormat="1" ht="15">
      <c r="E145" s="23"/>
      <c r="Q145" s="3"/>
    </row>
    <row r="146" spans="5:17" s="1" customFormat="1" ht="15">
      <c r="E146" s="23"/>
      <c r="Q146" s="3"/>
    </row>
    <row r="147" spans="5:17" s="1" customFormat="1" ht="15">
      <c r="E147" s="23"/>
      <c r="Q147" s="3"/>
    </row>
    <row r="148" spans="5:17" s="1" customFormat="1" ht="15">
      <c r="E148" s="23"/>
      <c r="Q148" s="3"/>
    </row>
    <row r="149" spans="5:17" s="1" customFormat="1" ht="15">
      <c r="E149" s="23"/>
      <c r="Q149" s="3"/>
    </row>
    <row r="150" spans="5:17" s="1" customFormat="1" ht="15">
      <c r="E150" s="23"/>
      <c r="Q150" s="3"/>
    </row>
    <row r="151" spans="5:17" s="1" customFormat="1" ht="15">
      <c r="E151" s="23"/>
      <c r="Q151" s="3"/>
    </row>
    <row r="152" spans="5:17" s="1" customFormat="1" ht="15">
      <c r="E152" s="23"/>
      <c r="Q152" s="3"/>
    </row>
    <row r="153" spans="5:17" s="1" customFormat="1" ht="15">
      <c r="E153" s="23"/>
      <c r="Q153" s="3"/>
    </row>
    <row r="154" spans="5:17" s="1" customFormat="1" ht="15">
      <c r="E154" s="23"/>
      <c r="Q154" s="3"/>
    </row>
    <row r="155" spans="5:17" s="1" customFormat="1" ht="15">
      <c r="E155" s="23"/>
      <c r="Q155" s="3"/>
    </row>
    <row r="156" spans="5:17" s="1" customFormat="1" ht="15">
      <c r="E156" s="23"/>
      <c r="Q156" s="3"/>
    </row>
    <row r="157" spans="5:17" s="1" customFormat="1" ht="15">
      <c r="E157" s="23"/>
      <c r="Q157" s="3"/>
    </row>
    <row r="158" spans="5:17" s="1" customFormat="1" ht="15">
      <c r="E158" s="23"/>
      <c r="Q158" s="3"/>
    </row>
    <row r="159" spans="5:17" s="1" customFormat="1" ht="15">
      <c r="E159" s="23"/>
      <c r="Q159" s="3"/>
    </row>
    <row r="160" spans="5:17" s="1" customFormat="1" ht="15">
      <c r="E160" s="23"/>
      <c r="Q160" s="3"/>
    </row>
    <row r="161" spans="5:17" s="1" customFormat="1" ht="15">
      <c r="E161" s="23"/>
      <c r="Q161" s="3"/>
    </row>
    <row r="162" spans="5:17" s="1" customFormat="1" ht="15">
      <c r="E162" s="23"/>
      <c r="Q162" s="3"/>
    </row>
    <row r="163" spans="5:17" s="1" customFormat="1" ht="15">
      <c r="E163" s="23"/>
      <c r="Q163" s="3"/>
    </row>
    <row r="164" spans="5:17" s="1" customFormat="1" ht="15">
      <c r="E164" s="23"/>
      <c r="Q164" s="3"/>
    </row>
    <row r="165" spans="5:17" s="1" customFormat="1" ht="15">
      <c r="E165" s="23"/>
      <c r="Q165" s="3"/>
    </row>
    <row r="166" spans="5:17" s="1" customFormat="1" ht="15">
      <c r="E166" s="23"/>
      <c r="Q166" s="3"/>
    </row>
    <row r="167" spans="5:17" s="1" customFormat="1" ht="15">
      <c r="E167" s="23"/>
      <c r="Q167" s="3"/>
    </row>
    <row r="168" spans="5:17" s="1" customFormat="1" ht="15">
      <c r="E168" s="23"/>
      <c r="Q168" s="3"/>
    </row>
    <row r="169" spans="5:17" s="1" customFormat="1" ht="15">
      <c r="E169" s="23"/>
      <c r="Q169" s="3"/>
    </row>
    <row r="170" spans="5:17" s="1" customFormat="1" ht="15">
      <c r="E170" s="23"/>
      <c r="Q170" s="3"/>
    </row>
    <row r="171" spans="5:17" s="1" customFormat="1" ht="15">
      <c r="E171" s="23"/>
      <c r="Q171" s="3"/>
    </row>
    <row r="172" spans="5:17" s="1" customFormat="1" ht="15">
      <c r="E172" s="23"/>
      <c r="Q172" s="3"/>
    </row>
    <row r="173" spans="5:17" s="1" customFormat="1" ht="15">
      <c r="E173" s="23"/>
      <c r="Q173" s="3"/>
    </row>
    <row r="174" spans="5:17" s="1" customFormat="1" ht="15">
      <c r="E174" s="23"/>
      <c r="Q174" s="3"/>
    </row>
    <row r="175" spans="5:17" s="1" customFormat="1" ht="15">
      <c r="E175" s="23"/>
      <c r="Q175" s="3"/>
    </row>
    <row r="176" spans="5:17" s="1" customFormat="1" ht="15">
      <c r="E176" s="23"/>
      <c r="Q176" s="3"/>
    </row>
    <row r="177" spans="5:17" s="1" customFormat="1" ht="15">
      <c r="E177" s="23"/>
      <c r="Q177" s="3"/>
    </row>
    <row r="178" spans="5:17" s="1" customFormat="1" ht="15">
      <c r="E178" s="23"/>
      <c r="Q178" s="3"/>
    </row>
    <row r="179" spans="5:17" s="1" customFormat="1" ht="15">
      <c r="E179" s="23"/>
      <c r="Q179" s="3"/>
    </row>
    <row r="180" spans="5:17" s="1" customFormat="1" ht="15">
      <c r="E180" s="23"/>
      <c r="Q180" s="3"/>
    </row>
    <row r="181" spans="5:17" s="1" customFormat="1" ht="15">
      <c r="E181" s="23"/>
      <c r="Q181" s="3"/>
    </row>
    <row r="182" spans="5:17" s="1" customFormat="1" ht="15">
      <c r="E182" s="23"/>
      <c r="Q182" s="3"/>
    </row>
    <row r="183" spans="5:17" s="1" customFormat="1" ht="15">
      <c r="E183" s="23"/>
      <c r="Q183" s="3"/>
    </row>
    <row r="184" spans="5:17" s="1" customFormat="1" ht="15">
      <c r="E184" s="23"/>
      <c r="Q184" s="3"/>
    </row>
    <row r="185" spans="5:17" s="1" customFormat="1" ht="15">
      <c r="E185" s="23"/>
      <c r="Q185" s="3"/>
    </row>
    <row r="186" spans="5:17" s="1" customFormat="1" ht="15">
      <c r="E186" s="23"/>
      <c r="Q186" s="3"/>
    </row>
    <row r="187" spans="5:17" s="1" customFormat="1" ht="15">
      <c r="E187" s="23"/>
      <c r="Q187" s="3"/>
    </row>
    <row r="188" spans="5:17" s="1" customFormat="1" ht="15">
      <c r="E188" s="23"/>
      <c r="Q188" s="3"/>
    </row>
    <row r="189" spans="5:17" s="1" customFormat="1" ht="15">
      <c r="E189" s="23"/>
      <c r="Q189" s="3"/>
    </row>
    <row r="190" spans="5:17" s="1" customFormat="1" ht="15">
      <c r="E190" s="23"/>
      <c r="Q190" s="3"/>
    </row>
    <row r="191" spans="5:17" s="1" customFormat="1" ht="15">
      <c r="E191" s="23"/>
      <c r="Q191" s="3"/>
    </row>
    <row r="192" spans="5:17" s="1" customFormat="1" ht="15">
      <c r="E192" s="23"/>
      <c r="Q192" s="3"/>
    </row>
    <row r="193" spans="5:17" s="1" customFormat="1" ht="15">
      <c r="E193" s="23"/>
      <c r="Q193" s="3"/>
    </row>
    <row r="194" spans="5:17" s="1" customFormat="1" ht="15">
      <c r="E194" s="23"/>
      <c r="Q194" s="3"/>
    </row>
    <row r="195" spans="5:17" s="1" customFormat="1" ht="15">
      <c r="E195" s="23"/>
      <c r="Q195" s="3"/>
    </row>
    <row r="196" spans="5:17" s="1" customFormat="1" ht="15">
      <c r="E196" s="23"/>
      <c r="Q196" s="3"/>
    </row>
    <row r="197" spans="5:17" s="1" customFormat="1" ht="15">
      <c r="E197" s="23"/>
      <c r="Q197" s="3"/>
    </row>
    <row r="198" spans="5:17" s="1" customFormat="1" ht="15">
      <c r="E198" s="23"/>
      <c r="Q198" s="3"/>
    </row>
    <row r="199" spans="5:17" s="1" customFormat="1" ht="15">
      <c r="E199" s="23"/>
      <c r="Q199" s="3"/>
    </row>
    <row r="200" spans="5:17" s="1" customFormat="1" ht="15">
      <c r="E200" s="23"/>
      <c r="Q200" s="3"/>
    </row>
    <row r="201" spans="5:17" s="1" customFormat="1" ht="15">
      <c r="E201" s="23"/>
      <c r="Q201" s="3"/>
    </row>
    <row r="202" spans="5:17" s="1" customFormat="1" ht="15">
      <c r="E202" s="23"/>
      <c r="Q202" s="3"/>
    </row>
    <row r="203" spans="5:17" s="1" customFormat="1" ht="15">
      <c r="E203" s="23"/>
      <c r="Q203" s="3"/>
    </row>
    <row r="204" spans="5:17" s="1" customFormat="1" ht="15">
      <c r="E204" s="23"/>
      <c r="Q204" s="3"/>
    </row>
    <row r="205" spans="5:17" s="1" customFormat="1" ht="15">
      <c r="E205" s="23"/>
      <c r="Q205" s="3"/>
    </row>
    <row r="206" spans="5:17" s="1" customFormat="1" ht="15">
      <c r="E206" s="23"/>
      <c r="Q206" s="3"/>
    </row>
    <row r="207" spans="5:17" s="1" customFormat="1" ht="15">
      <c r="E207" s="23"/>
      <c r="Q207" s="3"/>
    </row>
    <row r="208" spans="5:17" s="1" customFormat="1" ht="15">
      <c r="E208" s="23"/>
      <c r="Q208" s="3"/>
    </row>
    <row r="209" spans="5:17" s="1" customFormat="1" ht="15">
      <c r="E209" s="23"/>
      <c r="Q209" s="3"/>
    </row>
    <row r="210" spans="5:17" s="1" customFormat="1" ht="15">
      <c r="E210" s="23"/>
      <c r="Q210" s="3"/>
    </row>
    <row r="211" spans="5:17" s="1" customFormat="1" ht="15">
      <c r="E211" s="23"/>
      <c r="Q211" s="3"/>
    </row>
    <row r="212" spans="5:17" s="1" customFormat="1" ht="15">
      <c r="E212" s="23"/>
      <c r="Q212" s="3"/>
    </row>
    <row r="213" spans="5:17" s="1" customFormat="1" ht="15">
      <c r="E213" s="23"/>
      <c r="Q213" s="3"/>
    </row>
    <row r="214" spans="5:17" s="1" customFormat="1" ht="15">
      <c r="E214" s="23"/>
      <c r="Q214" s="3"/>
    </row>
    <row r="215" spans="5:17" s="1" customFormat="1" ht="15">
      <c r="E215" s="23"/>
      <c r="Q215" s="3"/>
    </row>
    <row r="216" spans="5:17" s="1" customFormat="1" ht="15">
      <c r="E216" s="23"/>
      <c r="Q216" s="3"/>
    </row>
    <row r="217" spans="5:17" s="1" customFormat="1" ht="15">
      <c r="E217" s="23"/>
      <c r="Q217" s="3"/>
    </row>
    <row r="218" spans="5:17" s="1" customFormat="1" ht="15">
      <c r="E218" s="23"/>
      <c r="Q218" s="3"/>
    </row>
    <row r="219" spans="5:17" s="1" customFormat="1" ht="15">
      <c r="E219" s="23"/>
      <c r="Q219" s="3"/>
    </row>
    <row r="220" spans="5:17" s="1" customFormat="1" ht="15">
      <c r="E220" s="23"/>
      <c r="Q220" s="3"/>
    </row>
    <row r="221" spans="5:17" s="1" customFormat="1" ht="15">
      <c r="E221" s="23"/>
      <c r="Q221" s="3"/>
    </row>
    <row r="222" spans="5:17" s="1" customFormat="1" ht="15">
      <c r="E222" s="23"/>
      <c r="Q222" s="3"/>
    </row>
    <row r="223" spans="5:17" s="1" customFormat="1" ht="15">
      <c r="E223" s="23"/>
      <c r="Q223" s="3"/>
    </row>
    <row r="224" spans="5:17" s="1" customFormat="1" ht="15">
      <c r="E224" s="23"/>
      <c r="Q224" s="3"/>
    </row>
    <row r="225" spans="5:17" s="1" customFormat="1" ht="15">
      <c r="E225" s="23"/>
      <c r="Q225" s="3"/>
    </row>
    <row r="226" spans="5:17" s="1" customFormat="1" ht="15">
      <c r="E226" s="23"/>
      <c r="Q226" s="3"/>
    </row>
    <row r="227" spans="5:17" s="1" customFormat="1" ht="15">
      <c r="E227" s="23"/>
      <c r="Q227" s="3"/>
    </row>
    <row r="228" spans="5:17" s="1" customFormat="1" ht="15">
      <c r="E228" s="23"/>
      <c r="Q228" s="3"/>
    </row>
    <row r="229" spans="5:17" s="1" customFormat="1" ht="15">
      <c r="E229" s="23"/>
      <c r="Q229" s="3"/>
    </row>
    <row r="230" spans="5:17" s="1" customFormat="1" ht="15">
      <c r="E230" s="23"/>
      <c r="Q230" s="3"/>
    </row>
    <row r="231" spans="5:17" s="1" customFormat="1" ht="15">
      <c r="E231" s="23"/>
      <c r="Q231" s="3"/>
    </row>
    <row r="232" spans="5:17" s="1" customFormat="1" ht="15">
      <c r="E232" s="23"/>
      <c r="Q232" s="3"/>
    </row>
    <row r="233" spans="5:17" s="1" customFormat="1" ht="15">
      <c r="E233" s="23"/>
      <c r="Q233" s="3"/>
    </row>
    <row r="234" spans="5:17" s="1" customFormat="1" ht="15">
      <c r="E234" s="23"/>
      <c r="Q234" s="3"/>
    </row>
    <row r="235" spans="5:17" s="1" customFormat="1" ht="15">
      <c r="E235" s="23"/>
      <c r="Q235" s="3"/>
    </row>
    <row r="236" spans="5:17" s="1" customFormat="1" ht="15">
      <c r="E236" s="23"/>
      <c r="Q236" s="3"/>
    </row>
    <row r="237" spans="5:17" s="1" customFormat="1" ht="15">
      <c r="E237" s="23"/>
      <c r="Q237" s="3"/>
    </row>
    <row r="238" spans="5:17" s="1" customFormat="1" ht="15">
      <c r="E238" s="23"/>
      <c r="Q238" s="3"/>
    </row>
    <row r="239" spans="5:17" s="1" customFormat="1" ht="15">
      <c r="E239" s="23"/>
      <c r="Q239" s="3"/>
    </row>
    <row r="240" spans="5:17" s="1" customFormat="1" ht="15">
      <c r="E240" s="23"/>
      <c r="Q240" s="3"/>
    </row>
    <row r="241" spans="5:17" s="1" customFormat="1" ht="15">
      <c r="E241" s="23"/>
      <c r="Q241" s="3"/>
    </row>
    <row r="242" spans="5:17" s="1" customFormat="1" ht="15">
      <c r="E242" s="23"/>
      <c r="Q242" s="3"/>
    </row>
    <row r="243" spans="5:17" s="1" customFormat="1" ht="15">
      <c r="E243" s="23"/>
      <c r="Q243" s="3"/>
    </row>
    <row r="244" spans="5:17" s="1" customFormat="1" ht="15">
      <c r="E244" s="23"/>
      <c r="Q244" s="3"/>
    </row>
    <row r="245" spans="5:17" s="1" customFormat="1" ht="15">
      <c r="E245" s="23"/>
      <c r="Q245" s="3"/>
    </row>
    <row r="246" spans="5:17" s="1" customFormat="1" ht="15">
      <c r="E246" s="23"/>
      <c r="Q246" s="3"/>
    </row>
    <row r="247" spans="5:17" s="1" customFormat="1" ht="15">
      <c r="E247" s="23"/>
      <c r="Q247" s="3"/>
    </row>
    <row r="248" spans="5:17" s="1" customFormat="1" ht="15">
      <c r="E248" s="23"/>
      <c r="Q248" s="3"/>
    </row>
    <row r="249" spans="5:17" s="1" customFormat="1" ht="15">
      <c r="E249" s="23"/>
      <c r="Q249" s="3"/>
    </row>
    <row r="250" spans="5:17" s="1" customFormat="1" ht="15">
      <c r="E250" s="23"/>
      <c r="Q250" s="3"/>
    </row>
    <row r="251" spans="5:17" s="1" customFormat="1" ht="15">
      <c r="E251" s="23"/>
      <c r="Q251" s="3"/>
    </row>
    <row r="252" spans="5:17" s="1" customFormat="1" ht="15">
      <c r="E252" s="23"/>
      <c r="Q252" s="3"/>
    </row>
    <row r="253" spans="5:17" s="1" customFormat="1" ht="15">
      <c r="E253" s="23"/>
      <c r="Q253" s="3"/>
    </row>
    <row r="254" spans="5:17" s="1" customFormat="1" ht="15">
      <c r="E254" s="23"/>
      <c r="Q254" s="3"/>
    </row>
    <row r="255" spans="5:17" s="1" customFormat="1" ht="15">
      <c r="E255" s="23"/>
      <c r="Q255" s="3"/>
    </row>
    <row r="256" spans="5:17" s="1" customFormat="1" ht="15">
      <c r="E256" s="23"/>
      <c r="Q256" s="3"/>
    </row>
    <row r="257" spans="5:17" s="1" customFormat="1" ht="15">
      <c r="E257" s="23"/>
      <c r="Q257" s="3"/>
    </row>
    <row r="258" spans="5:17" s="1" customFormat="1" ht="15">
      <c r="E258" s="23"/>
      <c r="Q258" s="3"/>
    </row>
    <row r="259" spans="5:17" s="1" customFormat="1" ht="15">
      <c r="E259" s="23"/>
      <c r="Q259" s="3"/>
    </row>
    <row r="260" spans="5:17" s="1" customFormat="1" ht="15">
      <c r="E260" s="23"/>
      <c r="Q260" s="3"/>
    </row>
    <row r="261" spans="5:17" s="1" customFormat="1" ht="15">
      <c r="E261" s="23"/>
      <c r="Q261" s="3"/>
    </row>
    <row r="262" spans="5:17" s="1" customFormat="1" ht="15">
      <c r="E262" s="23"/>
      <c r="Q262" s="3"/>
    </row>
    <row r="263" spans="5:17" s="1" customFormat="1" ht="15">
      <c r="E263" s="23"/>
      <c r="Q263" s="3"/>
    </row>
    <row r="264" spans="5:17" s="1" customFormat="1" ht="15">
      <c r="E264" s="23"/>
      <c r="Q264" s="3"/>
    </row>
    <row r="265" spans="5:17" s="1" customFormat="1" ht="15">
      <c r="E265" s="23"/>
      <c r="Q265" s="3"/>
    </row>
    <row r="266" spans="5:17" s="1" customFormat="1" ht="15">
      <c r="E266" s="23"/>
      <c r="Q266" s="3"/>
    </row>
    <row r="267" spans="5:17" s="1" customFormat="1" ht="15">
      <c r="E267" s="23"/>
      <c r="Q267" s="3"/>
    </row>
    <row r="268" spans="5:17" s="1" customFormat="1" ht="15">
      <c r="E268" s="23"/>
      <c r="Q268" s="3"/>
    </row>
    <row r="269" spans="5:17" s="1" customFormat="1" ht="15">
      <c r="E269" s="23"/>
      <c r="Q269" s="3"/>
    </row>
    <row r="270" spans="5:17" s="1" customFormat="1" ht="15">
      <c r="E270" s="23"/>
      <c r="Q270" s="3"/>
    </row>
    <row r="271" spans="5:17" s="1" customFormat="1" ht="15">
      <c r="E271" s="23"/>
      <c r="Q271" s="3"/>
    </row>
    <row r="272" spans="5:17" s="1" customFormat="1" ht="15">
      <c r="E272" s="23"/>
      <c r="Q272" s="3"/>
    </row>
    <row r="273" spans="5:17" s="1" customFormat="1" ht="15">
      <c r="E273" s="23"/>
      <c r="Q273" s="3"/>
    </row>
    <row r="274" spans="5:17" s="1" customFormat="1" ht="15">
      <c r="E274" s="23"/>
      <c r="Q274" s="3"/>
    </row>
    <row r="275" spans="5:17" s="1" customFormat="1" ht="15">
      <c r="E275" s="23"/>
      <c r="Q275" s="3"/>
    </row>
    <row r="276" spans="5:17" s="1" customFormat="1" ht="15">
      <c r="E276" s="23"/>
      <c r="Q276" s="3"/>
    </row>
    <row r="277" spans="5:17" s="1" customFormat="1" ht="15">
      <c r="E277" s="23"/>
      <c r="Q277" s="3"/>
    </row>
    <row r="278" spans="5:17" s="1" customFormat="1" ht="15">
      <c r="E278" s="23"/>
      <c r="Q278" s="3"/>
    </row>
    <row r="279" spans="5:17" s="1" customFormat="1" ht="15">
      <c r="E279" s="23"/>
      <c r="Q279" s="3"/>
    </row>
    <row r="280" spans="5:17" s="1" customFormat="1" ht="15">
      <c r="E280" s="23"/>
      <c r="Q280" s="3"/>
    </row>
    <row r="281" spans="5:17" s="1" customFormat="1" ht="15">
      <c r="E281" s="23"/>
      <c r="Q281" s="3"/>
    </row>
    <row r="282" spans="5:17" s="1" customFormat="1" ht="15">
      <c r="E282" s="23"/>
      <c r="Q282" s="3"/>
    </row>
    <row r="283" spans="5:17" s="1" customFormat="1" ht="15">
      <c r="E283" s="23"/>
      <c r="Q283" s="3"/>
    </row>
    <row r="284" spans="5:17" s="1" customFormat="1" ht="15">
      <c r="E284" s="23"/>
      <c r="Q284" s="3"/>
    </row>
    <row r="285" spans="5:17" s="1" customFormat="1" ht="15">
      <c r="E285" s="23"/>
      <c r="Q285" s="3"/>
    </row>
    <row r="286" spans="5:17" s="1" customFormat="1" ht="15">
      <c r="E286" s="23"/>
      <c r="Q286" s="3"/>
    </row>
    <row r="287" spans="5:17" s="1" customFormat="1" ht="15">
      <c r="E287" s="23"/>
      <c r="Q287" s="3"/>
    </row>
    <row r="288" spans="5:17" s="1" customFormat="1" ht="15">
      <c r="E288" s="23"/>
      <c r="Q288" s="3"/>
    </row>
    <row r="289" spans="5:17" s="1" customFormat="1" ht="15">
      <c r="E289" s="23"/>
      <c r="Q289" s="3"/>
    </row>
    <row r="290" spans="5:17" s="1" customFormat="1" ht="15">
      <c r="E290" s="23"/>
      <c r="Q290" s="3"/>
    </row>
    <row r="291" spans="5:17" s="1" customFormat="1" ht="15">
      <c r="E291" s="23"/>
      <c r="Q291" s="3"/>
    </row>
    <row r="292" spans="5:17" s="1" customFormat="1" ht="15">
      <c r="E292" s="23"/>
      <c r="Q292" s="3"/>
    </row>
    <row r="293" spans="5:17" s="1" customFormat="1" ht="15">
      <c r="E293" s="23"/>
      <c r="Q293" s="3"/>
    </row>
    <row r="294" spans="5:17" s="1" customFormat="1" ht="15">
      <c r="E294" s="23"/>
      <c r="Q294" s="3"/>
    </row>
    <row r="295" spans="5:17" s="1" customFormat="1" ht="15">
      <c r="E295" s="23"/>
      <c r="Q295" s="3"/>
    </row>
    <row r="296" spans="5:17" s="1" customFormat="1" ht="15">
      <c r="E296" s="23"/>
      <c r="Q296" s="3"/>
    </row>
    <row r="297" spans="5:17" s="1" customFormat="1" ht="15">
      <c r="E297" s="23"/>
      <c r="Q297" s="3"/>
    </row>
    <row r="298" spans="5:17" s="1" customFormat="1" ht="15">
      <c r="E298" s="23"/>
      <c r="Q298" s="3"/>
    </row>
    <row r="299" spans="5:17" s="1" customFormat="1" ht="15">
      <c r="E299" s="23"/>
      <c r="Q299" s="3"/>
    </row>
    <row r="300" spans="5:17" s="1" customFormat="1" ht="15">
      <c r="E300" s="23"/>
      <c r="Q300" s="3"/>
    </row>
    <row r="301" spans="5:17" s="1" customFormat="1" ht="15">
      <c r="E301" s="23"/>
      <c r="Q301" s="3"/>
    </row>
    <row r="302" spans="5:17" s="1" customFormat="1" ht="15">
      <c r="E302" s="23"/>
      <c r="Q302" s="3"/>
    </row>
    <row r="303" spans="5:17" s="1" customFormat="1" ht="15">
      <c r="E303" s="23"/>
      <c r="Q303" s="3"/>
    </row>
    <row r="304" spans="5:17" s="1" customFormat="1" ht="15">
      <c r="E304" s="23"/>
      <c r="Q304" s="3"/>
    </row>
    <row r="305" spans="5:17" s="1" customFormat="1" ht="15">
      <c r="E305" s="23"/>
      <c r="Q305" s="3"/>
    </row>
    <row r="306" spans="5:17" s="1" customFormat="1" ht="15">
      <c r="E306" s="23"/>
      <c r="Q306" s="3"/>
    </row>
    <row r="307" spans="5:17" s="1" customFormat="1" ht="15">
      <c r="E307" s="23"/>
      <c r="Q307" s="3"/>
    </row>
    <row r="308" spans="5:17" s="1" customFormat="1" ht="15">
      <c r="E308" s="23"/>
      <c r="Q308" s="3"/>
    </row>
    <row r="309" spans="5:17" s="1" customFormat="1" ht="15">
      <c r="E309" s="23"/>
      <c r="Q309" s="3"/>
    </row>
    <row r="310" spans="5:17" s="1" customFormat="1" ht="15">
      <c r="E310" s="23"/>
      <c r="Q310" s="3"/>
    </row>
    <row r="311" spans="5:17" s="1" customFormat="1" ht="15">
      <c r="E311" s="23"/>
      <c r="Q311" s="3"/>
    </row>
    <row r="312" spans="5:17" s="1" customFormat="1" ht="15">
      <c r="E312" s="23"/>
      <c r="Q312" s="3"/>
    </row>
    <row r="313" spans="5:17" s="1" customFormat="1" ht="15">
      <c r="E313" s="23"/>
      <c r="Q313" s="3"/>
    </row>
    <row r="314" spans="5:17" s="1" customFormat="1" ht="15">
      <c r="E314" s="23"/>
      <c r="Q314" s="3"/>
    </row>
    <row r="315" spans="5:17" s="1" customFormat="1" ht="15">
      <c r="E315" s="23"/>
      <c r="Q315" s="3"/>
    </row>
    <row r="316" spans="5:17" s="1" customFormat="1" ht="15">
      <c r="E316" s="23"/>
      <c r="Q316" s="3"/>
    </row>
    <row r="317" spans="5:17" s="1" customFormat="1" ht="15">
      <c r="E317" s="23"/>
      <c r="Q317" s="3"/>
    </row>
    <row r="318" spans="5:17" s="1" customFormat="1" ht="15">
      <c r="E318" s="23"/>
      <c r="Q318" s="3"/>
    </row>
    <row r="319" spans="5:17" s="1" customFormat="1" ht="15">
      <c r="E319" s="23"/>
      <c r="Q319" s="3"/>
    </row>
    <row r="320" spans="5:17" s="1" customFormat="1" ht="15">
      <c r="E320" s="23"/>
      <c r="Q320" s="3"/>
    </row>
    <row r="321" spans="5:17" s="1" customFormat="1" ht="15">
      <c r="E321" s="23"/>
      <c r="Q321" s="3"/>
    </row>
    <row r="322" spans="5:17" s="1" customFormat="1" ht="15">
      <c r="E322" s="23"/>
      <c r="Q322" s="3"/>
    </row>
    <row r="323" spans="5:17" s="1" customFormat="1" ht="15">
      <c r="E323" s="23"/>
      <c r="Q323" s="3"/>
    </row>
    <row r="324" spans="5:17" s="1" customFormat="1" ht="15">
      <c r="E324" s="23"/>
      <c r="Q324" s="3"/>
    </row>
    <row r="325" spans="5:17" s="1" customFormat="1" ht="15">
      <c r="E325" s="23"/>
      <c r="Q325" s="3"/>
    </row>
    <row r="326" spans="5:17" s="1" customFormat="1" ht="15">
      <c r="E326" s="23"/>
      <c r="Q326" s="3"/>
    </row>
    <row r="327" spans="5:17" s="1" customFormat="1" ht="15">
      <c r="E327" s="23"/>
      <c r="Q327" s="3"/>
    </row>
    <row r="328" spans="5:17" s="1" customFormat="1" ht="15">
      <c r="E328" s="23"/>
      <c r="Q328" s="3"/>
    </row>
    <row r="329" spans="5:17" s="1" customFormat="1" ht="15">
      <c r="E329" s="23"/>
      <c r="Q329" s="3"/>
    </row>
    <row r="330" spans="5:17" s="1" customFormat="1" ht="15">
      <c r="E330" s="23"/>
      <c r="Q330" s="3"/>
    </row>
    <row r="331" spans="5:17" s="1" customFormat="1" ht="15">
      <c r="E331" s="23"/>
      <c r="Q331" s="3"/>
    </row>
    <row r="332" spans="5:17" s="1" customFormat="1" ht="15">
      <c r="E332" s="23"/>
      <c r="Q332" s="3"/>
    </row>
    <row r="333" spans="5:17" s="1" customFormat="1" ht="15">
      <c r="E333" s="23"/>
      <c r="Q333" s="3"/>
    </row>
    <row r="334" spans="5:17" s="1" customFormat="1" ht="15">
      <c r="E334" s="23"/>
      <c r="Q334" s="3"/>
    </row>
    <row r="335" spans="5:17" s="1" customFormat="1" ht="15">
      <c r="E335" s="23"/>
      <c r="Q335" s="3"/>
    </row>
    <row r="336" spans="5:17" s="1" customFormat="1" ht="15">
      <c r="E336" s="23"/>
      <c r="Q336" s="3"/>
    </row>
    <row r="337" spans="5:17" s="1" customFormat="1" ht="15">
      <c r="E337" s="23"/>
      <c r="Q337" s="3"/>
    </row>
    <row r="338" spans="5:17" s="1" customFormat="1" ht="15">
      <c r="E338" s="23"/>
      <c r="Q338" s="3"/>
    </row>
    <row r="339" spans="5:17" s="1" customFormat="1" ht="15">
      <c r="E339" s="23"/>
      <c r="Q339" s="3"/>
    </row>
    <row r="340" spans="5:17" s="1" customFormat="1" ht="15">
      <c r="E340" s="23"/>
      <c r="Q340" s="3"/>
    </row>
    <row r="341" spans="5:17" s="1" customFormat="1" ht="15">
      <c r="E341" s="23"/>
      <c r="Q341" s="3"/>
    </row>
    <row r="342" spans="5:17" s="1" customFormat="1" ht="15">
      <c r="E342" s="23"/>
      <c r="Q342" s="3"/>
    </row>
    <row r="343" spans="5:17" s="1" customFormat="1" ht="15">
      <c r="E343" s="23"/>
      <c r="Q343" s="3"/>
    </row>
    <row r="344" spans="5:17" s="1" customFormat="1" ht="15">
      <c r="E344" s="23"/>
      <c r="Q344" s="3"/>
    </row>
    <row r="345" spans="5:17" s="1" customFormat="1" ht="15">
      <c r="E345" s="23"/>
      <c r="Q345" s="3"/>
    </row>
    <row r="346" spans="5:17" s="1" customFormat="1" ht="15">
      <c r="E346" s="23"/>
      <c r="Q346" s="3"/>
    </row>
    <row r="347" spans="5:17" s="1" customFormat="1" ht="15">
      <c r="E347" s="23"/>
      <c r="Q347" s="3"/>
    </row>
    <row r="348" spans="5:17" s="1" customFormat="1" ht="15">
      <c r="E348" s="23"/>
      <c r="Q348" s="3"/>
    </row>
    <row r="349" spans="5:17" s="1" customFormat="1" ht="15">
      <c r="E349" s="23"/>
      <c r="Q349" s="3"/>
    </row>
    <row r="350" spans="5:17" s="1" customFormat="1" ht="15">
      <c r="E350" s="23"/>
      <c r="Q350" s="3"/>
    </row>
    <row r="351" spans="5:17" s="1" customFormat="1" ht="15">
      <c r="E351" s="23"/>
      <c r="Q351" s="3"/>
    </row>
    <row r="352" spans="5:17" s="1" customFormat="1" ht="15">
      <c r="E352" s="23"/>
      <c r="Q352" s="3"/>
    </row>
    <row r="353" spans="5:17" s="1" customFormat="1" ht="15">
      <c r="E353" s="23"/>
      <c r="Q353" s="3"/>
    </row>
    <row r="354" spans="5:17" s="1" customFormat="1" ht="15">
      <c r="E354" s="23"/>
      <c r="Q354" s="3"/>
    </row>
    <row r="355" spans="5:17" s="1" customFormat="1" ht="15">
      <c r="E355" s="23"/>
      <c r="Q355" s="3"/>
    </row>
    <row r="356" spans="5:17" s="1" customFormat="1" ht="15">
      <c r="E356" s="23"/>
      <c r="Q356" s="3"/>
    </row>
    <row r="357" spans="5:17" s="1" customFormat="1" ht="15">
      <c r="E357" s="23"/>
      <c r="Q357" s="3"/>
    </row>
    <row r="358" spans="5:17" s="1" customFormat="1" ht="15">
      <c r="E358" s="23"/>
      <c r="Q358" s="3"/>
    </row>
    <row r="359" spans="5:17" s="1" customFormat="1" ht="15">
      <c r="E359" s="23"/>
      <c r="Q359" s="3"/>
    </row>
    <row r="360" spans="5:17" s="1" customFormat="1" ht="15">
      <c r="E360" s="23"/>
      <c r="Q360" s="3"/>
    </row>
    <row r="361" spans="5:17" s="1" customFormat="1" ht="15">
      <c r="E361" s="23"/>
      <c r="Q361" s="3"/>
    </row>
    <row r="362" spans="5:17" s="1" customFormat="1" ht="15">
      <c r="E362" s="23"/>
      <c r="Q362" s="3"/>
    </row>
    <row r="363" spans="5:17" s="1" customFormat="1" ht="15">
      <c r="E363" s="23"/>
      <c r="Q363" s="3"/>
    </row>
    <row r="364" spans="5:17" s="1" customFormat="1" ht="15">
      <c r="E364" s="23"/>
      <c r="Q364" s="3"/>
    </row>
    <row r="365" spans="5:17" s="1" customFormat="1" ht="15">
      <c r="E365" s="23"/>
      <c r="Q365" s="3"/>
    </row>
    <row r="366" spans="5:17" s="1" customFormat="1" ht="15">
      <c r="E366" s="23"/>
      <c r="Q366" s="3"/>
    </row>
    <row r="367" spans="5:17" s="1" customFormat="1" ht="15">
      <c r="E367" s="23"/>
      <c r="Q367" s="3"/>
    </row>
    <row r="368" spans="5:17" s="1" customFormat="1" ht="15">
      <c r="E368" s="23"/>
      <c r="Q368" s="3"/>
    </row>
    <row r="369" spans="5:17" s="1" customFormat="1" ht="15">
      <c r="E369" s="23"/>
      <c r="Q369" s="3"/>
    </row>
    <row r="370" spans="5:17" s="1" customFormat="1" ht="15">
      <c r="E370" s="23"/>
      <c r="Q370" s="3"/>
    </row>
    <row r="371" spans="5:17" s="1" customFormat="1" ht="15">
      <c r="E371" s="23"/>
      <c r="Q371" s="3"/>
    </row>
    <row r="372" spans="5:17" s="1" customFormat="1" ht="15">
      <c r="E372" s="23"/>
      <c r="Q372" s="3"/>
    </row>
    <row r="373" spans="5:17" s="1" customFormat="1" ht="15">
      <c r="E373" s="23"/>
      <c r="Q373" s="3"/>
    </row>
    <row r="374" spans="5:17" s="1" customFormat="1" ht="15">
      <c r="E374" s="23"/>
      <c r="Q374" s="3"/>
    </row>
    <row r="375" spans="5:17" s="1" customFormat="1" ht="15">
      <c r="E375" s="23"/>
      <c r="Q375" s="3"/>
    </row>
    <row r="376" spans="5:17" s="1" customFormat="1" ht="15">
      <c r="E376" s="23"/>
      <c r="Q376" s="3"/>
    </row>
    <row r="377" spans="5:17" s="1" customFormat="1" ht="15">
      <c r="E377" s="23"/>
      <c r="Q377" s="3"/>
    </row>
    <row r="378" spans="5:17" s="1" customFormat="1" ht="15">
      <c r="E378" s="23"/>
      <c r="Q378" s="3"/>
    </row>
    <row r="379" spans="5:17" s="1" customFormat="1" ht="15">
      <c r="E379" s="23"/>
      <c r="Q379" s="3"/>
    </row>
    <row r="380" spans="5:17" s="1" customFormat="1" ht="15">
      <c r="E380" s="23"/>
      <c r="Q380" s="3"/>
    </row>
    <row r="381" spans="5:17" s="1" customFormat="1" ht="15">
      <c r="E381" s="23"/>
      <c r="Q381" s="3"/>
    </row>
    <row r="382" spans="5:17" s="1" customFormat="1" ht="15">
      <c r="E382" s="23"/>
      <c r="Q382" s="3"/>
    </row>
    <row r="383" spans="5:17" s="1" customFormat="1" ht="15">
      <c r="E383" s="23"/>
      <c r="Q383" s="3"/>
    </row>
    <row r="384" spans="5:17" s="1" customFormat="1" ht="15">
      <c r="E384" s="23"/>
      <c r="Q384" s="3"/>
    </row>
    <row r="385" spans="5:17" s="1" customFormat="1" ht="15">
      <c r="E385" s="23"/>
      <c r="Q385" s="3"/>
    </row>
    <row r="386" spans="5:17" s="1" customFormat="1" ht="15">
      <c r="E386" s="23"/>
      <c r="Q386" s="3"/>
    </row>
    <row r="387" spans="5:17" s="1" customFormat="1" ht="15">
      <c r="E387" s="23"/>
      <c r="Q387" s="3"/>
    </row>
    <row r="388" spans="5:17" s="1" customFormat="1" ht="15">
      <c r="E388" s="23"/>
      <c r="Q388" s="3"/>
    </row>
    <row r="389" spans="5:17" s="1" customFormat="1" ht="15">
      <c r="E389" s="23"/>
      <c r="Q389" s="3"/>
    </row>
    <row r="390" spans="5:17" s="1" customFormat="1" ht="15">
      <c r="E390" s="23"/>
      <c r="Q390" s="3"/>
    </row>
    <row r="391" spans="5:17" s="1" customFormat="1" ht="15">
      <c r="E391" s="23"/>
      <c r="Q391" s="3"/>
    </row>
    <row r="392" spans="5:17" s="1" customFormat="1" ht="15">
      <c r="E392" s="23"/>
      <c r="Q392" s="3"/>
    </row>
    <row r="393" spans="5:17" s="1" customFormat="1" ht="15">
      <c r="E393" s="23"/>
      <c r="Q393" s="3"/>
    </row>
    <row r="394" spans="5:17" s="1" customFormat="1" ht="15">
      <c r="E394" s="23"/>
      <c r="Q394" s="3"/>
    </row>
    <row r="395" spans="5:17" s="1" customFormat="1" ht="15">
      <c r="E395" s="23"/>
      <c r="Q395" s="3"/>
    </row>
    <row r="396" spans="5:17" s="1" customFormat="1" ht="15">
      <c r="E396" s="23"/>
      <c r="Q396" s="3"/>
    </row>
    <row r="397" spans="5:17" s="1" customFormat="1" ht="15">
      <c r="E397" s="23"/>
      <c r="Q397" s="3"/>
    </row>
    <row r="398" spans="5:17" s="1" customFormat="1" ht="15">
      <c r="E398" s="23"/>
      <c r="Q398" s="3"/>
    </row>
    <row r="399" spans="5:17" s="1" customFormat="1" ht="15">
      <c r="E399" s="23"/>
      <c r="Q399" s="3"/>
    </row>
    <row r="400" spans="5:17" s="1" customFormat="1" ht="15">
      <c r="E400" s="23"/>
      <c r="Q400" s="3"/>
    </row>
    <row r="401" spans="5:17" s="1" customFormat="1" ht="15">
      <c r="E401" s="23"/>
      <c r="Q401" s="3"/>
    </row>
    <row r="402" spans="5:17" s="1" customFormat="1" ht="15">
      <c r="E402" s="23"/>
      <c r="Q402" s="3"/>
    </row>
    <row r="403" spans="5:17" s="1" customFormat="1" ht="15">
      <c r="E403" s="23"/>
      <c r="Q403" s="3"/>
    </row>
    <row r="404" spans="5:17" s="1" customFormat="1" ht="15">
      <c r="E404" s="23"/>
      <c r="Q404" s="3"/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3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39" customWidth="1"/>
    <col min="2" max="2" width="45.125" style="39" customWidth="1"/>
    <col min="3" max="3" width="31.75390625" style="39" customWidth="1"/>
    <col min="4" max="4" width="45.125" style="39" hidden="1" customWidth="1"/>
    <col min="5" max="5" width="13.75390625" style="41" customWidth="1"/>
    <col min="6" max="6" width="14.125" style="39" customWidth="1"/>
    <col min="7" max="7" width="36.125" style="39" customWidth="1"/>
    <col min="8" max="8" width="31.00390625" style="39" customWidth="1"/>
    <col min="9" max="9" width="19.25390625" style="39" customWidth="1"/>
    <col min="10" max="10" width="26.75390625" style="39" customWidth="1"/>
    <col min="11" max="12" width="16.125" style="39" customWidth="1"/>
    <col min="13" max="13" width="17.125" style="39" customWidth="1"/>
    <col min="14" max="14" width="18.625" style="39" customWidth="1"/>
    <col min="15" max="15" width="8.00390625" style="39" customWidth="1"/>
    <col min="16" max="16" width="15.875" style="39" customWidth="1"/>
    <col min="17" max="17" width="15.875" style="4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40" t="str">
        <f>'formularz oferty'!D4</f>
        <v>DFP.271.16.2020.AB</v>
      </c>
      <c r="N1" s="47" t="s">
        <v>125</v>
      </c>
      <c r="S1" s="40"/>
      <c r="T1" s="40"/>
    </row>
    <row r="2" spans="7:9" ht="15">
      <c r="G2" s="142"/>
      <c r="H2" s="142"/>
      <c r="I2" s="142"/>
    </row>
    <row r="3" ht="15">
      <c r="N3" s="47" t="s">
        <v>155</v>
      </c>
    </row>
    <row r="4" spans="2:17" ht="15">
      <c r="B4" s="42" t="s">
        <v>16</v>
      </c>
      <c r="C4" s="43">
        <v>68</v>
      </c>
      <c r="D4" s="44"/>
      <c r="E4" s="45"/>
      <c r="F4" s="46"/>
      <c r="G4" s="49" t="s">
        <v>21</v>
      </c>
      <c r="H4" s="46"/>
      <c r="I4" s="44"/>
      <c r="J4" s="46"/>
      <c r="K4" s="46"/>
      <c r="L4" s="46"/>
      <c r="M4" s="46"/>
      <c r="N4" s="46"/>
      <c r="Q4" s="39"/>
    </row>
    <row r="5" spans="2:17" ht="15">
      <c r="B5" s="42"/>
      <c r="C5" s="44"/>
      <c r="D5" s="44"/>
      <c r="E5" s="45"/>
      <c r="F5" s="46"/>
      <c r="G5" s="49"/>
      <c r="H5" s="46"/>
      <c r="I5" s="44"/>
      <c r="J5" s="46"/>
      <c r="K5" s="46"/>
      <c r="L5" s="46"/>
      <c r="M5" s="46"/>
      <c r="N5" s="46"/>
      <c r="Q5" s="39"/>
    </row>
    <row r="6" spans="1:9" s="1" customFormat="1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</row>
    <row r="7" spans="1:12" s="1" customFormat="1" ht="15">
      <c r="A7" s="4"/>
      <c r="C7" s="9"/>
      <c r="D7" s="9"/>
      <c r="E7" s="7"/>
      <c r="F7" s="9"/>
      <c r="G7" s="9"/>
      <c r="H7" s="9"/>
      <c r="I7" s="9"/>
      <c r="J7" s="9"/>
      <c r="K7" s="9"/>
      <c r="L7" s="9"/>
    </row>
    <row r="8" spans="1:12" s="1" customFormat="1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</row>
    <row r="9" spans="2:5" s="1" customFormat="1" ht="15">
      <c r="B9" s="4"/>
      <c r="E9" s="51"/>
    </row>
    <row r="10" spans="1:14" s="4" customFormat="1" ht="74.25" customHeight="1">
      <c r="A10" s="5" t="s">
        <v>87</v>
      </c>
      <c r="B10" s="5" t="s">
        <v>17</v>
      </c>
      <c r="C10" s="5" t="s">
        <v>657</v>
      </c>
      <c r="D10" s="5"/>
      <c r="E10" s="52" t="s">
        <v>130</v>
      </c>
      <c r="F10" s="14"/>
      <c r="G10" s="5" t="str">
        <f>"Nazwa handlowa /
"&amp;C10&amp;" / 
"&amp;D10</f>
        <v>Nazwa handlowa /
Wymiary / 
</v>
      </c>
      <c r="H10" s="5" t="s">
        <v>765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7" s="1" customFormat="1" ht="45">
      <c r="A11" s="21" t="s">
        <v>4</v>
      </c>
      <c r="B11" s="36" t="s">
        <v>663</v>
      </c>
      <c r="C11" s="36" t="s">
        <v>664</v>
      </c>
      <c r="D11" s="36"/>
      <c r="E11" s="53">
        <v>3800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  <c r="Q11" s="3"/>
    </row>
    <row r="12" spans="1:17" s="1" customFormat="1" ht="45">
      <c r="A12" s="21" t="s">
        <v>5</v>
      </c>
      <c r="B12" s="36" t="s">
        <v>663</v>
      </c>
      <c r="C12" s="36" t="s">
        <v>665</v>
      </c>
      <c r="D12" s="36"/>
      <c r="E12" s="53">
        <v>3800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3"/>
    </row>
    <row r="13" spans="5:17" s="1" customFormat="1" ht="15">
      <c r="E13" s="51"/>
      <c r="Q13" s="3"/>
    </row>
    <row r="14" spans="2:17" s="1" customFormat="1" ht="15">
      <c r="B14" s="1" t="s">
        <v>662</v>
      </c>
      <c r="E14" s="23"/>
      <c r="Q14" s="3"/>
    </row>
    <row r="15" spans="5:17" s="1" customFormat="1" ht="15">
      <c r="E15" s="23"/>
      <c r="Q15" s="3"/>
    </row>
    <row r="16" spans="5:17" s="1" customFormat="1" ht="15">
      <c r="E16" s="23"/>
      <c r="Q16" s="3"/>
    </row>
    <row r="17" spans="5:17" s="1" customFormat="1" ht="15">
      <c r="E17" s="23"/>
      <c r="Q17" s="3"/>
    </row>
    <row r="18" spans="5:17" s="1" customFormat="1" ht="15">
      <c r="E18" s="23"/>
      <c r="Q18" s="3"/>
    </row>
    <row r="19" spans="5:17" s="1" customFormat="1" ht="15">
      <c r="E19" s="23"/>
      <c r="Q19" s="3"/>
    </row>
    <row r="20" spans="5:17" s="1" customFormat="1" ht="15">
      <c r="E20" s="23"/>
      <c r="Q20" s="3"/>
    </row>
    <row r="21" spans="5:17" s="1" customFormat="1" ht="15">
      <c r="E21" s="23"/>
      <c r="Q21" s="3"/>
    </row>
    <row r="22" spans="5:17" s="1" customFormat="1" ht="15">
      <c r="E22" s="23"/>
      <c r="Q22" s="3"/>
    </row>
    <row r="23" spans="5:17" s="1" customFormat="1" ht="15">
      <c r="E23" s="23"/>
      <c r="Q23" s="3"/>
    </row>
    <row r="24" spans="5:17" s="1" customFormat="1" ht="15">
      <c r="E24" s="23"/>
      <c r="Q24" s="3"/>
    </row>
    <row r="25" spans="5:17" s="1" customFormat="1" ht="15">
      <c r="E25" s="23"/>
      <c r="Q25" s="3"/>
    </row>
    <row r="26" spans="5:17" s="1" customFormat="1" ht="15">
      <c r="E26" s="23"/>
      <c r="Q26" s="3"/>
    </row>
    <row r="27" spans="5:17" s="1" customFormat="1" ht="15">
      <c r="E27" s="23"/>
      <c r="Q27" s="3"/>
    </row>
    <row r="28" spans="5:17" s="1" customFormat="1" ht="15">
      <c r="E28" s="23"/>
      <c r="Q28" s="3"/>
    </row>
    <row r="29" spans="5:17" s="1" customFormat="1" ht="15">
      <c r="E29" s="23"/>
      <c r="Q29" s="3"/>
    </row>
    <row r="30" spans="5:17" s="1" customFormat="1" ht="15">
      <c r="E30" s="23"/>
      <c r="Q30" s="3"/>
    </row>
    <row r="31" spans="5:17" s="1" customFormat="1" ht="15">
      <c r="E31" s="23"/>
      <c r="Q31" s="3"/>
    </row>
    <row r="32" spans="5:17" s="1" customFormat="1" ht="15">
      <c r="E32" s="23"/>
      <c r="Q32" s="3"/>
    </row>
    <row r="33" spans="5:17" s="1" customFormat="1" ht="15">
      <c r="E33" s="23"/>
      <c r="Q33" s="3"/>
    </row>
    <row r="34" spans="5:17" s="1" customFormat="1" ht="15">
      <c r="E34" s="23"/>
      <c r="Q34" s="3"/>
    </row>
    <row r="35" spans="5:17" s="1" customFormat="1" ht="15">
      <c r="E35" s="23"/>
      <c r="Q35" s="3"/>
    </row>
    <row r="36" spans="5:17" s="1" customFormat="1" ht="15">
      <c r="E36" s="23"/>
      <c r="Q36" s="3"/>
    </row>
    <row r="37" spans="5:17" s="1" customFormat="1" ht="15">
      <c r="E37" s="23"/>
      <c r="Q37" s="3"/>
    </row>
    <row r="38" spans="5:17" s="1" customFormat="1" ht="15">
      <c r="E38" s="23"/>
      <c r="Q38" s="3"/>
    </row>
    <row r="39" spans="5:17" s="1" customFormat="1" ht="15">
      <c r="E39" s="23"/>
      <c r="Q39" s="3"/>
    </row>
    <row r="40" spans="5:17" s="1" customFormat="1" ht="15">
      <c r="E40" s="23"/>
      <c r="Q40" s="3"/>
    </row>
    <row r="41" spans="5:17" s="1" customFormat="1" ht="15">
      <c r="E41" s="23"/>
      <c r="Q41" s="3"/>
    </row>
    <row r="42" spans="5:17" s="1" customFormat="1" ht="15">
      <c r="E42" s="23"/>
      <c r="Q42" s="3"/>
    </row>
    <row r="43" spans="5:17" s="1" customFormat="1" ht="15">
      <c r="E43" s="23"/>
      <c r="Q43" s="3"/>
    </row>
    <row r="44" spans="5:17" s="1" customFormat="1" ht="15">
      <c r="E44" s="23"/>
      <c r="Q44" s="3"/>
    </row>
    <row r="45" spans="5:17" s="1" customFormat="1" ht="15">
      <c r="E45" s="23"/>
      <c r="Q45" s="3"/>
    </row>
    <row r="46" spans="5:17" s="1" customFormat="1" ht="15">
      <c r="E46" s="23"/>
      <c r="Q46" s="3"/>
    </row>
    <row r="47" spans="5:17" s="1" customFormat="1" ht="15">
      <c r="E47" s="23"/>
      <c r="Q47" s="3"/>
    </row>
    <row r="48" spans="5:17" s="1" customFormat="1" ht="15">
      <c r="E48" s="23"/>
      <c r="Q48" s="3"/>
    </row>
    <row r="49" spans="5:17" s="1" customFormat="1" ht="15">
      <c r="E49" s="23"/>
      <c r="Q49" s="3"/>
    </row>
    <row r="50" spans="5:17" s="1" customFormat="1" ht="15">
      <c r="E50" s="23"/>
      <c r="Q50" s="3"/>
    </row>
    <row r="51" spans="5:17" s="1" customFormat="1" ht="15">
      <c r="E51" s="23"/>
      <c r="Q51" s="3"/>
    </row>
    <row r="52" spans="5:17" s="1" customFormat="1" ht="15">
      <c r="E52" s="23"/>
      <c r="Q52" s="3"/>
    </row>
    <row r="53" spans="5:17" s="1" customFormat="1" ht="15">
      <c r="E53" s="23"/>
      <c r="Q53" s="3"/>
    </row>
    <row r="54" spans="5:17" s="1" customFormat="1" ht="15">
      <c r="E54" s="23"/>
      <c r="Q54" s="3"/>
    </row>
    <row r="55" spans="5:17" s="1" customFormat="1" ht="15">
      <c r="E55" s="23"/>
      <c r="Q55" s="3"/>
    </row>
    <row r="56" spans="5:17" s="1" customFormat="1" ht="15">
      <c r="E56" s="23"/>
      <c r="Q56" s="3"/>
    </row>
    <row r="57" spans="5:17" s="1" customFormat="1" ht="15">
      <c r="E57" s="23"/>
      <c r="Q57" s="3"/>
    </row>
    <row r="58" spans="5:17" s="1" customFormat="1" ht="15">
      <c r="E58" s="23"/>
      <c r="Q58" s="3"/>
    </row>
    <row r="59" spans="5:17" s="1" customFormat="1" ht="15">
      <c r="E59" s="23"/>
      <c r="Q59" s="3"/>
    </row>
    <row r="60" spans="5:17" s="1" customFormat="1" ht="15">
      <c r="E60" s="23"/>
      <c r="Q60" s="3"/>
    </row>
    <row r="61" spans="5:17" s="1" customFormat="1" ht="15">
      <c r="E61" s="23"/>
      <c r="Q61" s="3"/>
    </row>
    <row r="62" spans="5:17" s="1" customFormat="1" ht="15">
      <c r="E62" s="23"/>
      <c r="Q62" s="3"/>
    </row>
    <row r="63" spans="5:17" s="1" customFormat="1" ht="15">
      <c r="E63" s="23"/>
      <c r="Q63" s="3"/>
    </row>
    <row r="64" spans="5:17" s="1" customFormat="1" ht="15">
      <c r="E64" s="23"/>
      <c r="Q64" s="3"/>
    </row>
    <row r="65" spans="5:17" s="1" customFormat="1" ht="15">
      <c r="E65" s="23"/>
      <c r="Q65" s="3"/>
    </row>
    <row r="66" spans="5:17" s="1" customFormat="1" ht="15">
      <c r="E66" s="23"/>
      <c r="Q66" s="3"/>
    </row>
    <row r="67" spans="5:17" s="1" customFormat="1" ht="15">
      <c r="E67" s="23"/>
      <c r="Q67" s="3"/>
    </row>
    <row r="68" spans="5:17" s="1" customFormat="1" ht="15">
      <c r="E68" s="23"/>
      <c r="Q68" s="3"/>
    </row>
    <row r="69" spans="5:17" s="1" customFormat="1" ht="15">
      <c r="E69" s="23"/>
      <c r="Q69" s="3"/>
    </row>
    <row r="70" spans="5:17" s="1" customFormat="1" ht="15">
      <c r="E70" s="23"/>
      <c r="Q70" s="3"/>
    </row>
    <row r="71" spans="5:17" s="1" customFormat="1" ht="15">
      <c r="E71" s="23"/>
      <c r="Q71" s="3"/>
    </row>
    <row r="72" spans="5:17" s="1" customFormat="1" ht="15">
      <c r="E72" s="23"/>
      <c r="Q72" s="3"/>
    </row>
    <row r="73" spans="5:17" s="1" customFormat="1" ht="15">
      <c r="E73" s="23"/>
      <c r="Q73" s="3"/>
    </row>
    <row r="74" spans="5:17" s="1" customFormat="1" ht="15">
      <c r="E74" s="23"/>
      <c r="Q74" s="3"/>
    </row>
    <row r="75" spans="5:17" s="1" customFormat="1" ht="15">
      <c r="E75" s="23"/>
      <c r="Q75" s="3"/>
    </row>
    <row r="76" spans="5:17" s="1" customFormat="1" ht="15">
      <c r="E76" s="23"/>
      <c r="Q76" s="3"/>
    </row>
    <row r="77" spans="5:17" s="1" customFormat="1" ht="15">
      <c r="E77" s="23"/>
      <c r="Q77" s="3"/>
    </row>
    <row r="78" spans="5:17" s="1" customFormat="1" ht="15">
      <c r="E78" s="23"/>
      <c r="Q78" s="3"/>
    </row>
    <row r="79" spans="5:17" s="1" customFormat="1" ht="15">
      <c r="E79" s="23"/>
      <c r="Q79" s="3"/>
    </row>
    <row r="80" spans="5:17" s="1" customFormat="1" ht="15">
      <c r="E80" s="23"/>
      <c r="Q80" s="3"/>
    </row>
    <row r="81" spans="5:17" s="1" customFormat="1" ht="15">
      <c r="E81" s="23"/>
      <c r="Q81" s="3"/>
    </row>
    <row r="82" spans="5:17" s="1" customFormat="1" ht="15">
      <c r="E82" s="23"/>
      <c r="Q82" s="3"/>
    </row>
    <row r="83" spans="5:17" s="1" customFormat="1" ht="15">
      <c r="E83" s="23"/>
      <c r="Q83" s="3"/>
    </row>
    <row r="84" spans="5:17" s="1" customFormat="1" ht="15">
      <c r="E84" s="23"/>
      <c r="Q84" s="3"/>
    </row>
    <row r="85" spans="5:17" s="1" customFormat="1" ht="15">
      <c r="E85" s="23"/>
      <c r="Q85" s="3"/>
    </row>
    <row r="86" spans="5:17" s="1" customFormat="1" ht="15">
      <c r="E86" s="23"/>
      <c r="Q86" s="3"/>
    </row>
    <row r="87" spans="5:17" s="1" customFormat="1" ht="15">
      <c r="E87" s="23"/>
      <c r="Q87" s="3"/>
    </row>
    <row r="88" spans="5:17" s="1" customFormat="1" ht="15">
      <c r="E88" s="23"/>
      <c r="Q88" s="3"/>
    </row>
    <row r="89" spans="5:17" s="1" customFormat="1" ht="15">
      <c r="E89" s="23"/>
      <c r="Q89" s="3"/>
    </row>
    <row r="90" spans="5:17" s="1" customFormat="1" ht="15">
      <c r="E90" s="23"/>
      <c r="Q90" s="3"/>
    </row>
    <row r="91" spans="5:17" s="1" customFormat="1" ht="15">
      <c r="E91" s="23"/>
      <c r="Q91" s="3"/>
    </row>
    <row r="92" spans="5:17" s="1" customFormat="1" ht="15">
      <c r="E92" s="23"/>
      <c r="Q92" s="3"/>
    </row>
    <row r="93" spans="5:17" s="1" customFormat="1" ht="15">
      <c r="E93" s="23"/>
      <c r="Q93" s="3"/>
    </row>
    <row r="94" spans="5:17" s="1" customFormat="1" ht="15">
      <c r="E94" s="23"/>
      <c r="Q94" s="3"/>
    </row>
    <row r="95" spans="5:17" s="1" customFormat="1" ht="15">
      <c r="E95" s="23"/>
      <c r="Q95" s="3"/>
    </row>
    <row r="96" spans="5:17" s="1" customFormat="1" ht="15">
      <c r="E96" s="23"/>
      <c r="Q96" s="3"/>
    </row>
    <row r="97" spans="5:17" s="1" customFormat="1" ht="15">
      <c r="E97" s="23"/>
      <c r="Q97" s="3"/>
    </row>
    <row r="98" spans="5:17" s="1" customFormat="1" ht="15">
      <c r="E98" s="23"/>
      <c r="Q98" s="3"/>
    </row>
    <row r="99" spans="5:17" s="1" customFormat="1" ht="15">
      <c r="E99" s="23"/>
      <c r="Q99" s="3"/>
    </row>
    <row r="100" spans="5:17" s="1" customFormat="1" ht="15">
      <c r="E100" s="23"/>
      <c r="Q100" s="3"/>
    </row>
    <row r="101" spans="5:17" s="1" customFormat="1" ht="15">
      <c r="E101" s="23"/>
      <c r="Q101" s="3"/>
    </row>
    <row r="102" spans="5:17" s="1" customFormat="1" ht="15">
      <c r="E102" s="23"/>
      <c r="Q102" s="3"/>
    </row>
    <row r="103" spans="5:17" s="1" customFormat="1" ht="15">
      <c r="E103" s="23"/>
      <c r="Q103" s="3"/>
    </row>
    <row r="104" spans="5:17" s="1" customFormat="1" ht="15">
      <c r="E104" s="23"/>
      <c r="Q104" s="3"/>
    </row>
    <row r="105" spans="5:17" s="1" customFormat="1" ht="15">
      <c r="E105" s="23"/>
      <c r="Q105" s="3"/>
    </row>
    <row r="106" spans="5:17" s="1" customFormat="1" ht="15">
      <c r="E106" s="23"/>
      <c r="Q106" s="3"/>
    </row>
    <row r="107" spans="5:17" s="1" customFormat="1" ht="15">
      <c r="E107" s="23"/>
      <c r="Q107" s="3"/>
    </row>
    <row r="108" spans="5:17" s="1" customFormat="1" ht="15">
      <c r="E108" s="23"/>
      <c r="Q108" s="3"/>
    </row>
    <row r="109" spans="5:17" s="1" customFormat="1" ht="15">
      <c r="E109" s="23"/>
      <c r="Q109" s="3"/>
    </row>
    <row r="110" spans="5:17" s="1" customFormat="1" ht="15">
      <c r="E110" s="23"/>
      <c r="Q110" s="3"/>
    </row>
    <row r="111" spans="5:17" s="1" customFormat="1" ht="15">
      <c r="E111" s="23"/>
      <c r="Q111" s="3"/>
    </row>
    <row r="112" spans="5:17" s="1" customFormat="1" ht="15">
      <c r="E112" s="23"/>
      <c r="Q112" s="3"/>
    </row>
    <row r="113" spans="5:17" s="1" customFormat="1" ht="15">
      <c r="E113" s="23"/>
      <c r="Q113" s="3"/>
    </row>
    <row r="114" spans="5:17" s="1" customFormat="1" ht="15">
      <c r="E114" s="23"/>
      <c r="Q114" s="3"/>
    </row>
    <row r="115" spans="5:17" s="1" customFormat="1" ht="15">
      <c r="E115" s="23"/>
      <c r="Q115" s="3"/>
    </row>
    <row r="116" spans="5:17" s="1" customFormat="1" ht="15">
      <c r="E116" s="23"/>
      <c r="Q116" s="3"/>
    </row>
    <row r="117" spans="5:17" s="1" customFormat="1" ht="15">
      <c r="E117" s="23"/>
      <c r="Q117" s="3"/>
    </row>
    <row r="118" spans="5:17" s="1" customFormat="1" ht="15">
      <c r="E118" s="23"/>
      <c r="Q118" s="3"/>
    </row>
    <row r="119" spans="5:17" s="1" customFormat="1" ht="15">
      <c r="E119" s="23"/>
      <c r="Q119" s="3"/>
    </row>
    <row r="120" spans="5:17" s="1" customFormat="1" ht="15">
      <c r="E120" s="23"/>
      <c r="Q120" s="3"/>
    </row>
    <row r="121" spans="5:17" s="1" customFormat="1" ht="15">
      <c r="E121" s="23"/>
      <c r="Q121" s="3"/>
    </row>
    <row r="122" spans="5:17" s="1" customFormat="1" ht="15">
      <c r="E122" s="23"/>
      <c r="Q122" s="3"/>
    </row>
    <row r="123" spans="5:17" s="1" customFormat="1" ht="15">
      <c r="E123" s="23"/>
      <c r="Q123" s="3"/>
    </row>
    <row r="124" spans="5:17" s="1" customFormat="1" ht="15">
      <c r="E124" s="23"/>
      <c r="Q124" s="3"/>
    </row>
    <row r="125" spans="5:17" s="1" customFormat="1" ht="15">
      <c r="E125" s="23"/>
      <c r="Q125" s="3"/>
    </row>
    <row r="126" spans="5:17" s="1" customFormat="1" ht="15">
      <c r="E126" s="23"/>
      <c r="Q126" s="3"/>
    </row>
    <row r="127" spans="5:17" s="1" customFormat="1" ht="15">
      <c r="E127" s="23"/>
      <c r="Q127" s="3"/>
    </row>
    <row r="128" spans="5:17" s="1" customFormat="1" ht="15">
      <c r="E128" s="23"/>
      <c r="Q128" s="3"/>
    </row>
    <row r="129" spans="5:17" s="1" customFormat="1" ht="15">
      <c r="E129" s="23"/>
      <c r="Q129" s="3"/>
    </row>
    <row r="130" spans="5:17" s="1" customFormat="1" ht="15">
      <c r="E130" s="23"/>
      <c r="Q130" s="3"/>
    </row>
    <row r="131" spans="5:17" s="1" customFormat="1" ht="15">
      <c r="E131" s="23"/>
      <c r="Q131" s="3"/>
    </row>
    <row r="132" spans="5:17" s="1" customFormat="1" ht="15">
      <c r="E132" s="23"/>
      <c r="Q132" s="3"/>
    </row>
    <row r="133" spans="5:17" s="1" customFormat="1" ht="15">
      <c r="E133" s="23"/>
      <c r="Q133" s="3"/>
    </row>
    <row r="134" spans="5:17" s="1" customFormat="1" ht="15">
      <c r="E134" s="23"/>
      <c r="Q134" s="3"/>
    </row>
    <row r="135" spans="5:17" s="1" customFormat="1" ht="15">
      <c r="E135" s="23"/>
      <c r="Q135" s="3"/>
    </row>
    <row r="136" spans="5:17" s="1" customFormat="1" ht="15">
      <c r="E136" s="23"/>
      <c r="Q136" s="3"/>
    </row>
    <row r="137" spans="5:17" s="1" customFormat="1" ht="15">
      <c r="E137" s="23"/>
      <c r="Q137" s="3"/>
    </row>
    <row r="138" spans="5:17" s="1" customFormat="1" ht="15">
      <c r="E138" s="23"/>
      <c r="Q138" s="3"/>
    </row>
    <row r="139" spans="5:17" s="1" customFormat="1" ht="15">
      <c r="E139" s="23"/>
      <c r="Q139" s="3"/>
    </row>
    <row r="140" spans="5:17" s="1" customFormat="1" ht="15">
      <c r="E140" s="23"/>
      <c r="Q140" s="3"/>
    </row>
    <row r="141" spans="5:17" s="1" customFormat="1" ht="15">
      <c r="E141" s="23"/>
      <c r="Q141" s="3"/>
    </row>
    <row r="142" spans="5:17" s="1" customFormat="1" ht="15">
      <c r="E142" s="23"/>
      <c r="Q142" s="3"/>
    </row>
    <row r="143" spans="5:17" s="1" customFormat="1" ht="15">
      <c r="E143" s="23"/>
      <c r="Q143" s="3"/>
    </row>
    <row r="144" spans="5:17" s="1" customFormat="1" ht="15">
      <c r="E144" s="23"/>
      <c r="Q144" s="3"/>
    </row>
    <row r="145" spans="5:17" s="1" customFormat="1" ht="15">
      <c r="E145" s="23"/>
      <c r="Q145" s="3"/>
    </row>
    <row r="146" spans="5:17" s="1" customFormat="1" ht="15">
      <c r="E146" s="23"/>
      <c r="Q146" s="3"/>
    </row>
    <row r="147" spans="5:17" s="1" customFormat="1" ht="15">
      <c r="E147" s="23"/>
      <c r="Q147" s="3"/>
    </row>
    <row r="148" spans="5:17" s="1" customFormat="1" ht="15">
      <c r="E148" s="23"/>
      <c r="Q148" s="3"/>
    </row>
    <row r="149" spans="5:17" s="1" customFormat="1" ht="15">
      <c r="E149" s="23"/>
      <c r="Q149" s="3"/>
    </row>
    <row r="150" spans="5:17" s="1" customFormat="1" ht="15">
      <c r="E150" s="23"/>
      <c r="Q150" s="3"/>
    </row>
    <row r="151" spans="5:17" s="1" customFormat="1" ht="15">
      <c r="E151" s="23"/>
      <c r="Q151" s="3"/>
    </row>
    <row r="152" spans="5:17" s="1" customFormat="1" ht="15">
      <c r="E152" s="23"/>
      <c r="Q152" s="3"/>
    </row>
    <row r="153" spans="5:17" s="1" customFormat="1" ht="15">
      <c r="E153" s="23"/>
      <c r="Q153" s="3"/>
    </row>
    <row r="154" spans="5:17" s="1" customFormat="1" ht="15">
      <c r="E154" s="23"/>
      <c r="Q154" s="3"/>
    </row>
    <row r="155" spans="5:17" s="1" customFormat="1" ht="15">
      <c r="E155" s="23"/>
      <c r="Q155" s="3"/>
    </row>
    <row r="156" spans="5:17" s="1" customFormat="1" ht="15">
      <c r="E156" s="23"/>
      <c r="Q156" s="3"/>
    </row>
    <row r="157" spans="5:17" s="1" customFormat="1" ht="15">
      <c r="E157" s="23"/>
      <c r="Q157" s="3"/>
    </row>
    <row r="158" spans="5:17" s="1" customFormat="1" ht="15">
      <c r="E158" s="23"/>
      <c r="Q158" s="3"/>
    </row>
    <row r="159" spans="5:17" s="1" customFormat="1" ht="15">
      <c r="E159" s="23"/>
      <c r="Q159" s="3"/>
    </row>
    <row r="160" spans="5:17" s="1" customFormat="1" ht="15">
      <c r="E160" s="23"/>
      <c r="Q160" s="3"/>
    </row>
    <row r="161" spans="5:17" s="1" customFormat="1" ht="15">
      <c r="E161" s="23"/>
      <c r="Q161" s="3"/>
    </row>
    <row r="162" spans="5:17" s="1" customFormat="1" ht="15">
      <c r="E162" s="23"/>
      <c r="Q162" s="3"/>
    </row>
    <row r="163" spans="5:17" s="1" customFormat="1" ht="15">
      <c r="E163" s="23"/>
      <c r="Q163" s="3"/>
    </row>
    <row r="164" spans="5:17" s="1" customFormat="1" ht="15">
      <c r="E164" s="23"/>
      <c r="Q164" s="3"/>
    </row>
    <row r="165" spans="5:17" s="1" customFormat="1" ht="15">
      <c r="E165" s="23"/>
      <c r="Q165" s="3"/>
    </row>
    <row r="166" spans="5:17" s="1" customFormat="1" ht="15">
      <c r="E166" s="23"/>
      <c r="Q166" s="3"/>
    </row>
    <row r="167" spans="5:17" s="1" customFormat="1" ht="15">
      <c r="E167" s="23"/>
      <c r="Q167" s="3"/>
    </row>
    <row r="168" spans="5:17" s="1" customFormat="1" ht="15">
      <c r="E168" s="23"/>
      <c r="Q168" s="3"/>
    </row>
    <row r="169" spans="5:17" s="1" customFormat="1" ht="15">
      <c r="E169" s="23"/>
      <c r="Q169" s="3"/>
    </row>
    <row r="170" spans="5:17" s="1" customFormat="1" ht="15">
      <c r="E170" s="23"/>
      <c r="Q170" s="3"/>
    </row>
    <row r="171" spans="5:17" s="1" customFormat="1" ht="15">
      <c r="E171" s="23"/>
      <c r="Q171" s="3"/>
    </row>
    <row r="172" spans="5:17" s="1" customFormat="1" ht="15">
      <c r="E172" s="23"/>
      <c r="Q172" s="3"/>
    </row>
    <row r="173" spans="5:17" s="1" customFormat="1" ht="15">
      <c r="E173" s="23"/>
      <c r="Q173" s="3"/>
    </row>
    <row r="174" spans="5:17" s="1" customFormat="1" ht="15">
      <c r="E174" s="23"/>
      <c r="Q174" s="3"/>
    </row>
    <row r="175" spans="5:17" s="1" customFormat="1" ht="15">
      <c r="E175" s="23"/>
      <c r="Q175" s="3"/>
    </row>
    <row r="176" spans="5:17" s="1" customFormat="1" ht="15">
      <c r="E176" s="23"/>
      <c r="Q176" s="3"/>
    </row>
    <row r="177" spans="5:17" s="1" customFormat="1" ht="15">
      <c r="E177" s="23"/>
      <c r="Q177" s="3"/>
    </row>
    <row r="178" spans="5:17" s="1" customFormat="1" ht="15">
      <c r="E178" s="23"/>
      <c r="Q178" s="3"/>
    </row>
    <row r="179" spans="5:17" s="1" customFormat="1" ht="15">
      <c r="E179" s="23"/>
      <c r="Q179" s="3"/>
    </row>
    <row r="180" spans="5:17" s="1" customFormat="1" ht="15">
      <c r="E180" s="23"/>
      <c r="Q180" s="3"/>
    </row>
    <row r="181" spans="5:17" s="1" customFormat="1" ht="15">
      <c r="E181" s="23"/>
      <c r="Q181" s="3"/>
    </row>
    <row r="182" spans="5:17" s="1" customFormat="1" ht="15">
      <c r="E182" s="23"/>
      <c r="Q182" s="3"/>
    </row>
    <row r="183" spans="5:17" s="1" customFormat="1" ht="15">
      <c r="E183" s="23"/>
      <c r="Q183" s="3"/>
    </row>
    <row r="184" spans="5:17" s="1" customFormat="1" ht="15">
      <c r="E184" s="23"/>
      <c r="Q184" s="3"/>
    </row>
    <row r="185" spans="5:17" s="1" customFormat="1" ht="15">
      <c r="E185" s="23"/>
      <c r="Q185" s="3"/>
    </row>
    <row r="186" spans="5:17" s="1" customFormat="1" ht="15">
      <c r="E186" s="23"/>
      <c r="Q186" s="3"/>
    </row>
    <row r="187" spans="5:17" s="1" customFormat="1" ht="15">
      <c r="E187" s="23"/>
      <c r="Q187" s="3"/>
    </row>
    <row r="188" spans="5:17" s="1" customFormat="1" ht="15">
      <c r="E188" s="23"/>
      <c r="Q188" s="3"/>
    </row>
    <row r="189" spans="5:17" s="1" customFormat="1" ht="15">
      <c r="E189" s="23"/>
      <c r="Q189" s="3"/>
    </row>
    <row r="190" spans="5:17" s="1" customFormat="1" ht="15">
      <c r="E190" s="23"/>
      <c r="Q190" s="3"/>
    </row>
    <row r="191" spans="5:17" s="1" customFormat="1" ht="15">
      <c r="E191" s="23"/>
      <c r="Q191" s="3"/>
    </row>
    <row r="192" spans="5:17" s="1" customFormat="1" ht="15">
      <c r="E192" s="23"/>
      <c r="Q192" s="3"/>
    </row>
    <row r="193" spans="5:17" s="1" customFormat="1" ht="15">
      <c r="E193" s="23"/>
      <c r="Q193" s="3"/>
    </row>
    <row r="194" spans="5:17" s="1" customFormat="1" ht="15">
      <c r="E194" s="23"/>
      <c r="Q194" s="3"/>
    </row>
    <row r="195" spans="5:17" s="1" customFormat="1" ht="15">
      <c r="E195" s="23"/>
      <c r="Q195" s="3"/>
    </row>
    <row r="196" spans="5:17" s="1" customFormat="1" ht="15">
      <c r="E196" s="23"/>
      <c r="Q196" s="3"/>
    </row>
    <row r="197" spans="5:17" s="1" customFormat="1" ht="15">
      <c r="E197" s="23"/>
      <c r="Q197" s="3"/>
    </row>
    <row r="198" spans="5:17" s="1" customFormat="1" ht="15">
      <c r="E198" s="23"/>
      <c r="Q198" s="3"/>
    </row>
    <row r="199" spans="5:17" s="1" customFormat="1" ht="15">
      <c r="E199" s="23"/>
      <c r="Q199" s="3"/>
    </row>
    <row r="200" spans="5:17" s="1" customFormat="1" ht="15">
      <c r="E200" s="23"/>
      <c r="Q200" s="3"/>
    </row>
    <row r="201" spans="5:17" s="1" customFormat="1" ht="15">
      <c r="E201" s="23"/>
      <c r="Q201" s="3"/>
    </row>
    <row r="202" spans="5:17" s="1" customFormat="1" ht="15">
      <c r="E202" s="23"/>
      <c r="Q202" s="3"/>
    </row>
    <row r="203" spans="5:17" s="1" customFormat="1" ht="15">
      <c r="E203" s="23"/>
      <c r="Q203" s="3"/>
    </row>
    <row r="204" spans="5:17" s="1" customFormat="1" ht="15">
      <c r="E204" s="23"/>
      <c r="Q204" s="3"/>
    </row>
    <row r="205" spans="5:17" s="1" customFormat="1" ht="15">
      <c r="E205" s="23"/>
      <c r="Q205" s="3"/>
    </row>
    <row r="206" spans="5:17" s="1" customFormat="1" ht="15">
      <c r="E206" s="23"/>
      <c r="Q206" s="3"/>
    </row>
    <row r="207" spans="5:17" s="1" customFormat="1" ht="15">
      <c r="E207" s="23"/>
      <c r="Q207" s="3"/>
    </row>
    <row r="208" spans="5:17" s="1" customFormat="1" ht="15">
      <c r="E208" s="23"/>
      <c r="Q208" s="3"/>
    </row>
    <row r="209" spans="5:17" s="1" customFormat="1" ht="15">
      <c r="E209" s="23"/>
      <c r="Q209" s="3"/>
    </row>
    <row r="210" spans="5:17" s="1" customFormat="1" ht="15">
      <c r="E210" s="23"/>
      <c r="Q210" s="3"/>
    </row>
    <row r="211" spans="5:17" s="1" customFormat="1" ht="15">
      <c r="E211" s="23"/>
      <c r="Q211" s="3"/>
    </row>
    <row r="212" spans="5:17" s="1" customFormat="1" ht="15">
      <c r="E212" s="23"/>
      <c r="Q212" s="3"/>
    </row>
    <row r="213" spans="5:17" s="1" customFormat="1" ht="15">
      <c r="E213" s="23"/>
      <c r="Q213" s="3"/>
    </row>
    <row r="214" spans="5:17" s="1" customFormat="1" ht="15">
      <c r="E214" s="23"/>
      <c r="Q214" s="3"/>
    </row>
    <row r="215" spans="5:17" s="1" customFormat="1" ht="15">
      <c r="E215" s="23"/>
      <c r="Q215" s="3"/>
    </row>
    <row r="216" spans="5:17" s="1" customFormat="1" ht="15">
      <c r="E216" s="23"/>
      <c r="Q216" s="3"/>
    </row>
    <row r="217" spans="5:17" s="1" customFormat="1" ht="15">
      <c r="E217" s="23"/>
      <c r="Q217" s="3"/>
    </row>
    <row r="218" spans="5:17" s="1" customFormat="1" ht="15">
      <c r="E218" s="23"/>
      <c r="Q218" s="3"/>
    </row>
    <row r="219" spans="5:17" s="1" customFormat="1" ht="15">
      <c r="E219" s="23"/>
      <c r="Q219" s="3"/>
    </row>
    <row r="220" spans="5:17" s="1" customFormat="1" ht="15">
      <c r="E220" s="23"/>
      <c r="Q220" s="3"/>
    </row>
    <row r="221" spans="5:17" s="1" customFormat="1" ht="15">
      <c r="E221" s="23"/>
      <c r="Q221" s="3"/>
    </row>
    <row r="222" spans="5:17" s="1" customFormat="1" ht="15">
      <c r="E222" s="23"/>
      <c r="Q222" s="3"/>
    </row>
    <row r="223" spans="5:17" s="1" customFormat="1" ht="15">
      <c r="E223" s="23"/>
      <c r="Q223" s="3"/>
    </row>
    <row r="224" spans="5:17" s="1" customFormat="1" ht="15">
      <c r="E224" s="23"/>
      <c r="Q224" s="3"/>
    </row>
    <row r="225" spans="5:17" s="1" customFormat="1" ht="15">
      <c r="E225" s="23"/>
      <c r="Q225" s="3"/>
    </row>
    <row r="226" spans="5:17" s="1" customFormat="1" ht="15">
      <c r="E226" s="23"/>
      <c r="Q226" s="3"/>
    </row>
    <row r="227" spans="5:17" s="1" customFormat="1" ht="15">
      <c r="E227" s="23"/>
      <c r="Q227" s="3"/>
    </row>
    <row r="228" spans="5:17" s="1" customFormat="1" ht="15">
      <c r="E228" s="23"/>
      <c r="Q228" s="3"/>
    </row>
    <row r="229" spans="5:17" s="1" customFormat="1" ht="15">
      <c r="E229" s="23"/>
      <c r="Q229" s="3"/>
    </row>
    <row r="230" spans="5:17" s="1" customFormat="1" ht="15">
      <c r="E230" s="23"/>
      <c r="Q230" s="3"/>
    </row>
    <row r="231" spans="5:17" s="1" customFormat="1" ht="15">
      <c r="E231" s="23"/>
      <c r="Q231" s="3"/>
    </row>
    <row r="232" spans="5:17" s="1" customFormat="1" ht="15">
      <c r="E232" s="23"/>
      <c r="Q232" s="3"/>
    </row>
    <row r="233" spans="5:17" s="1" customFormat="1" ht="15">
      <c r="E233" s="23"/>
      <c r="Q233" s="3"/>
    </row>
    <row r="234" spans="5:17" s="1" customFormat="1" ht="15">
      <c r="E234" s="23"/>
      <c r="Q234" s="3"/>
    </row>
    <row r="235" spans="5:17" s="1" customFormat="1" ht="15">
      <c r="E235" s="23"/>
      <c r="Q235" s="3"/>
    </row>
    <row r="236" spans="5:17" s="1" customFormat="1" ht="15">
      <c r="E236" s="23"/>
      <c r="Q236" s="3"/>
    </row>
    <row r="237" spans="5:17" s="1" customFormat="1" ht="15">
      <c r="E237" s="23"/>
      <c r="Q237" s="3"/>
    </row>
    <row r="238" spans="5:17" s="1" customFormat="1" ht="15">
      <c r="E238" s="23"/>
      <c r="Q238" s="3"/>
    </row>
    <row r="239" spans="5:17" s="1" customFormat="1" ht="15">
      <c r="E239" s="23"/>
      <c r="Q239" s="3"/>
    </row>
    <row r="240" spans="5:17" s="1" customFormat="1" ht="15">
      <c r="E240" s="23"/>
      <c r="Q240" s="3"/>
    </row>
    <row r="241" spans="5:17" s="1" customFormat="1" ht="15">
      <c r="E241" s="23"/>
      <c r="Q241" s="3"/>
    </row>
    <row r="242" spans="5:17" s="1" customFormat="1" ht="15">
      <c r="E242" s="23"/>
      <c r="Q242" s="3"/>
    </row>
    <row r="243" spans="5:17" s="1" customFormat="1" ht="15">
      <c r="E243" s="23"/>
      <c r="Q243" s="3"/>
    </row>
    <row r="244" spans="5:17" s="1" customFormat="1" ht="15">
      <c r="E244" s="23"/>
      <c r="Q244" s="3"/>
    </row>
    <row r="245" spans="5:17" s="1" customFormat="1" ht="15">
      <c r="E245" s="23"/>
      <c r="Q245" s="3"/>
    </row>
    <row r="246" spans="5:17" s="1" customFormat="1" ht="15">
      <c r="E246" s="23"/>
      <c r="Q246" s="3"/>
    </row>
    <row r="247" spans="5:17" s="1" customFormat="1" ht="15">
      <c r="E247" s="23"/>
      <c r="Q247" s="3"/>
    </row>
    <row r="248" spans="5:17" s="1" customFormat="1" ht="15">
      <c r="E248" s="23"/>
      <c r="Q248" s="3"/>
    </row>
    <row r="249" spans="5:17" s="1" customFormat="1" ht="15">
      <c r="E249" s="23"/>
      <c r="Q249" s="3"/>
    </row>
    <row r="250" spans="5:17" s="1" customFormat="1" ht="15">
      <c r="E250" s="23"/>
      <c r="Q250" s="3"/>
    </row>
    <row r="251" spans="5:17" s="1" customFormat="1" ht="15">
      <c r="E251" s="23"/>
      <c r="Q251" s="3"/>
    </row>
    <row r="252" spans="5:17" s="1" customFormat="1" ht="15">
      <c r="E252" s="23"/>
      <c r="Q252" s="3"/>
    </row>
    <row r="253" spans="5:17" s="1" customFormat="1" ht="15">
      <c r="E253" s="23"/>
      <c r="Q253" s="3"/>
    </row>
    <row r="254" spans="5:17" s="1" customFormat="1" ht="15">
      <c r="E254" s="23"/>
      <c r="Q254" s="3"/>
    </row>
    <row r="255" spans="5:17" s="1" customFormat="1" ht="15">
      <c r="E255" s="23"/>
      <c r="Q255" s="3"/>
    </row>
    <row r="256" spans="5:17" s="1" customFormat="1" ht="15">
      <c r="E256" s="23"/>
      <c r="Q256" s="3"/>
    </row>
    <row r="257" spans="5:17" s="1" customFormat="1" ht="15">
      <c r="E257" s="23"/>
      <c r="Q257" s="3"/>
    </row>
    <row r="258" spans="5:17" s="1" customFormat="1" ht="15">
      <c r="E258" s="23"/>
      <c r="Q258" s="3"/>
    </row>
    <row r="259" spans="5:17" s="1" customFormat="1" ht="15">
      <c r="E259" s="23"/>
      <c r="Q259" s="3"/>
    </row>
    <row r="260" spans="5:17" s="1" customFormat="1" ht="15">
      <c r="E260" s="23"/>
      <c r="Q260" s="3"/>
    </row>
    <row r="261" spans="5:17" s="1" customFormat="1" ht="15">
      <c r="E261" s="23"/>
      <c r="Q261" s="3"/>
    </row>
    <row r="262" spans="5:17" s="1" customFormat="1" ht="15">
      <c r="E262" s="23"/>
      <c r="Q262" s="3"/>
    </row>
    <row r="263" spans="5:17" s="1" customFormat="1" ht="15">
      <c r="E263" s="23"/>
      <c r="Q263" s="3"/>
    </row>
    <row r="264" spans="5:17" s="1" customFormat="1" ht="15">
      <c r="E264" s="23"/>
      <c r="Q264" s="3"/>
    </row>
    <row r="265" spans="5:17" s="1" customFormat="1" ht="15">
      <c r="E265" s="23"/>
      <c r="Q265" s="3"/>
    </row>
    <row r="266" spans="5:17" s="1" customFormat="1" ht="15">
      <c r="E266" s="23"/>
      <c r="Q266" s="3"/>
    </row>
    <row r="267" spans="5:17" s="1" customFormat="1" ht="15">
      <c r="E267" s="23"/>
      <c r="Q267" s="3"/>
    </row>
    <row r="268" spans="5:17" s="1" customFormat="1" ht="15">
      <c r="E268" s="23"/>
      <c r="Q268" s="3"/>
    </row>
    <row r="269" spans="5:17" s="1" customFormat="1" ht="15">
      <c r="E269" s="23"/>
      <c r="Q269" s="3"/>
    </row>
    <row r="270" spans="5:17" s="1" customFormat="1" ht="15">
      <c r="E270" s="23"/>
      <c r="Q270" s="3"/>
    </row>
    <row r="271" spans="5:17" s="1" customFormat="1" ht="15">
      <c r="E271" s="23"/>
      <c r="Q271" s="3"/>
    </row>
    <row r="272" spans="5:17" s="1" customFormat="1" ht="15">
      <c r="E272" s="23"/>
      <c r="Q272" s="3"/>
    </row>
    <row r="273" spans="5:17" s="1" customFormat="1" ht="15">
      <c r="E273" s="23"/>
      <c r="Q273" s="3"/>
    </row>
    <row r="274" spans="5:17" s="1" customFormat="1" ht="15">
      <c r="E274" s="23"/>
      <c r="Q274" s="3"/>
    </row>
    <row r="275" spans="5:17" s="1" customFormat="1" ht="15">
      <c r="E275" s="23"/>
      <c r="Q275" s="3"/>
    </row>
    <row r="276" spans="5:17" s="1" customFormat="1" ht="15">
      <c r="E276" s="23"/>
      <c r="Q276" s="3"/>
    </row>
    <row r="277" spans="5:17" s="1" customFormat="1" ht="15">
      <c r="E277" s="23"/>
      <c r="Q277" s="3"/>
    </row>
    <row r="278" spans="5:17" s="1" customFormat="1" ht="15">
      <c r="E278" s="23"/>
      <c r="Q278" s="3"/>
    </row>
    <row r="279" spans="5:17" s="1" customFormat="1" ht="15">
      <c r="E279" s="23"/>
      <c r="Q279" s="3"/>
    </row>
    <row r="280" spans="5:17" s="1" customFormat="1" ht="15">
      <c r="E280" s="23"/>
      <c r="Q280" s="3"/>
    </row>
    <row r="281" spans="5:17" s="1" customFormat="1" ht="15">
      <c r="E281" s="23"/>
      <c r="Q281" s="3"/>
    </row>
    <row r="282" spans="5:17" s="1" customFormat="1" ht="15">
      <c r="E282" s="23"/>
      <c r="Q282" s="3"/>
    </row>
    <row r="283" spans="5:17" s="1" customFormat="1" ht="15">
      <c r="E283" s="23"/>
      <c r="Q283" s="3"/>
    </row>
    <row r="284" spans="5:17" s="1" customFormat="1" ht="15">
      <c r="E284" s="23"/>
      <c r="Q284" s="3"/>
    </row>
    <row r="285" spans="5:17" s="1" customFormat="1" ht="15">
      <c r="E285" s="23"/>
      <c r="Q285" s="3"/>
    </row>
    <row r="286" spans="5:17" s="1" customFormat="1" ht="15">
      <c r="E286" s="23"/>
      <c r="Q286" s="3"/>
    </row>
    <row r="287" spans="5:17" s="1" customFormat="1" ht="15">
      <c r="E287" s="23"/>
      <c r="Q287" s="3"/>
    </row>
    <row r="288" spans="5:17" s="1" customFormat="1" ht="15">
      <c r="E288" s="23"/>
      <c r="Q288" s="3"/>
    </row>
    <row r="289" spans="5:17" s="1" customFormat="1" ht="15">
      <c r="E289" s="23"/>
      <c r="Q289" s="3"/>
    </row>
    <row r="290" spans="5:17" s="1" customFormat="1" ht="15">
      <c r="E290" s="23"/>
      <c r="Q290" s="3"/>
    </row>
    <row r="291" spans="5:17" s="1" customFormat="1" ht="15">
      <c r="E291" s="23"/>
      <c r="Q291" s="3"/>
    </row>
    <row r="292" spans="5:17" s="1" customFormat="1" ht="15">
      <c r="E292" s="23"/>
      <c r="Q292" s="3"/>
    </row>
    <row r="293" spans="5:17" s="1" customFormat="1" ht="15">
      <c r="E293" s="23"/>
      <c r="Q293" s="3"/>
    </row>
    <row r="294" spans="5:17" s="1" customFormat="1" ht="15">
      <c r="E294" s="23"/>
      <c r="Q294" s="3"/>
    </row>
    <row r="295" spans="5:17" s="1" customFormat="1" ht="15">
      <c r="E295" s="23"/>
      <c r="Q295" s="3"/>
    </row>
    <row r="296" spans="5:17" s="1" customFormat="1" ht="15">
      <c r="E296" s="23"/>
      <c r="Q296" s="3"/>
    </row>
    <row r="297" spans="5:17" s="1" customFormat="1" ht="15">
      <c r="E297" s="23"/>
      <c r="Q297" s="3"/>
    </row>
    <row r="298" spans="5:17" s="1" customFormat="1" ht="15">
      <c r="E298" s="23"/>
      <c r="Q298" s="3"/>
    </row>
    <row r="299" spans="5:17" s="1" customFormat="1" ht="15">
      <c r="E299" s="23"/>
      <c r="Q299" s="3"/>
    </row>
    <row r="300" spans="5:17" s="1" customFormat="1" ht="15">
      <c r="E300" s="23"/>
      <c r="Q300" s="3"/>
    </row>
    <row r="301" spans="5:17" s="1" customFormat="1" ht="15">
      <c r="E301" s="23"/>
      <c r="Q301" s="3"/>
    </row>
    <row r="302" spans="5:17" s="1" customFormat="1" ht="15">
      <c r="E302" s="23"/>
      <c r="Q302" s="3"/>
    </row>
    <row r="303" spans="5:17" s="1" customFormat="1" ht="15">
      <c r="E303" s="23"/>
      <c r="Q303" s="3"/>
    </row>
    <row r="304" spans="5:17" s="1" customFormat="1" ht="15">
      <c r="E304" s="23"/>
      <c r="Q304" s="3"/>
    </row>
    <row r="305" spans="5:17" s="1" customFormat="1" ht="15">
      <c r="E305" s="23"/>
      <c r="Q305" s="3"/>
    </row>
    <row r="306" spans="5:17" s="1" customFormat="1" ht="15">
      <c r="E306" s="23"/>
      <c r="Q306" s="3"/>
    </row>
    <row r="307" spans="5:17" s="1" customFormat="1" ht="15">
      <c r="E307" s="23"/>
      <c r="Q307" s="3"/>
    </row>
    <row r="308" spans="5:17" s="1" customFormat="1" ht="15">
      <c r="E308" s="23"/>
      <c r="Q308" s="3"/>
    </row>
    <row r="309" spans="5:17" s="1" customFormat="1" ht="15">
      <c r="E309" s="23"/>
      <c r="Q309" s="3"/>
    </row>
    <row r="310" spans="5:17" s="1" customFormat="1" ht="15">
      <c r="E310" s="23"/>
      <c r="Q310" s="3"/>
    </row>
    <row r="311" spans="5:17" s="1" customFormat="1" ht="15">
      <c r="E311" s="23"/>
      <c r="Q311" s="3"/>
    </row>
    <row r="312" spans="5:17" s="1" customFormat="1" ht="15">
      <c r="E312" s="23"/>
      <c r="Q312" s="3"/>
    </row>
    <row r="313" spans="5:17" s="1" customFormat="1" ht="15">
      <c r="E313" s="23"/>
      <c r="Q313" s="3"/>
    </row>
    <row r="314" spans="5:17" s="1" customFormat="1" ht="15">
      <c r="E314" s="23"/>
      <c r="Q314" s="3"/>
    </row>
    <row r="315" spans="5:17" s="1" customFormat="1" ht="15">
      <c r="E315" s="23"/>
      <c r="Q315" s="3"/>
    </row>
    <row r="316" spans="5:17" s="1" customFormat="1" ht="15">
      <c r="E316" s="23"/>
      <c r="Q316" s="3"/>
    </row>
    <row r="317" spans="5:17" s="1" customFormat="1" ht="15">
      <c r="E317" s="23"/>
      <c r="Q317" s="3"/>
    </row>
    <row r="318" spans="5:17" s="1" customFormat="1" ht="15">
      <c r="E318" s="23"/>
      <c r="Q318" s="3"/>
    </row>
    <row r="319" spans="5:17" s="1" customFormat="1" ht="15">
      <c r="E319" s="23"/>
      <c r="Q319" s="3"/>
    </row>
    <row r="320" spans="5:17" s="1" customFormat="1" ht="15">
      <c r="E320" s="23"/>
      <c r="Q320" s="3"/>
    </row>
    <row r="321" spans="5:17" s="1" customFormat="1" ht="15">
      <c r="E321" s="23"/>
      <c r="Q321" s="3"/>
    </row>
    <row r="322" spans="5:17" s="1" customFormat="1" ht="15">
      <c r="E322" s="23"/>
      <c r="Q322" s="3"/>
    </row>
    <row r="323" spans="5:17" s="1" customFormat="1" ht="15">
      <c r="E323" s="23"/>
      <c r="Q323" s="3"/>
    </row>
    <row r="324" spans="5:17" s="1" customFormat="1" ht="15">
      <c r="E324" s="23"/>
      <c r="Q324" s="3"/>
    </row>
    <row r="325" spans="5:17" s="1" customFormat="1" ht="15">
      <c r="E325" s="23"/>
      <c r="Q325" s="3"/>
    </row>
    <row r="326" spans="5:17" s="1" customFormat="1" ht="15">
      <c r="E326" s="23"/>
      <c r="Q326" s="3"/>
    </row>
    <row r="327" spans="5:17" s="1" customFormat="1" ht="15">
      <c r="E327" s="23"/>
      <c r="Q327" s="3"/>
    </row>
    <row r="328" spans="5:17" s="1" customFormat="1" ht="15">
      <c r="E328" s="23"/>
      <c r="Q328" s="3"/>
    </row>
    <row r="329" spans="5:17" s="1" customFormat="1" ht="15">
      <c r="E329" s="23"/>
      <c r="Q329" s="3"/>
    </row>
    <row r="330" spans="5:17" s="1" customFormat="1" ht="15">
      <c r="E330" s="23"/>
      <c r="Q330" s="3"/>
    </row>
    <row r="331" spans="5:17" s="1" customFormat="1" ht="15">
      <c r="E331" s="23"/>
      <c r="Q331" s="3"/>
    </row>
    <row r="332" spans="5:17" s="1" customFormat="1" ht="15">
      <c r="E332" s="23"/>
      <c r="Q332" s="3"/>
    </row>
    <row r="333" spans="5:17" s="1" customFormat="1" ht="15">
      <c r="E333" s="23"/>
      <c r="Q333" s="3"/>
    </row>
    <row r="334" spans="5:17" s="1" customFormat="1" ht="15">
      <c r="E334" s="23"/>
      <c r="Q334" s="3"/>
    </row>
    <row r="335" spans="5:17" s="1" customFormat="1" ht="15">
      <c r="E335" s="23"/>
      <c r="Q335" s="3"/>
    </row>
    <row r="336" spans="5:17" s="1" customFormat="1" ht="15">
      <c r="E336" s="23"/>
      <c r="Q336" s="3"/>
    </row>
    <row r="337" spans="5:17" s="1" customFormat="1" ht="15">
      <c r="E337" s="23"/>
      <c r="Q337" s="3"/>
    </row>
    <row r="338" spans="5:17" s="1" customFormat="1" ht="15">
      <c r="E338" s="23"/>
      <c r="Q338" s="3"/>
    </row>
    <row r="339" spans="5:17" s="1" customFormat="1" ht="15">
      <c r="E339" s="23"/>
      <c r="Q339" s="3"/>
    </row>
    <row r="340" spans="5:17" s="1" customFormat="1" ht="15">
      <c r="E340" s="23"/>
      <c r="Q340" s="3"/>
    </row>
    <row r="341" spans="5:17" s="1" customFormat="1" ht="15">
      <c r="E341" s="23"/>
      <c r="Q341" s="3"/>
    </row>
    <row r="342" spans="5:17" s="1" customFormat="1" ht="15">
      <c r="E342" s="23"/>
      <c r="Q342" s="3"/>
    </row>
    <row r="343" spans="5:17" s="1" customFormat="1" ht="15">
      <c r="E343" s="23"/>
      <c r="Q343" s="3"/>
    </row>
    <row r="344" spans="5:17" s="1" customFormat="1" ht="15">
      <c r="E344" s="23"/>
      <c r="Q344" s="3"/>
    </row>
    <row r="345" spans="5:17" s="1" customFormat="1" ht="15">
      <c r="E345" s="23"/>
      <c r="Q345" s="3"/>
    </row>
    <row r="346" spans="5:17" s="1" customFormat="1" ht="15">
      <c r="E346" s="23"/>
      <c r="Q346" s="3"/>
    </row>
    <row r="347" spans="5:17" s="1" customFormat="1" ht="15">
      <c r="E347" s="23"/>
      <c r="Q347" s="3"/>
    </row>
    <row r="348" spans="5:17" s="1" customFormat="1" ht="15">
      <c r="E348" s="23"/>
      <c r="Q348" s="3"/>
    </row>
    <row r="349" spans="5:17" s="1" customFormat="1" ht="15">
      <c r="E349" s="23"/>
      <c r="Q349" s="3"/>
    </row>
    <row r="350" spans="5:17" s="1" customFormat="1" ht="15">
      <c r="E350" s="23"/>
      <c r="Q350" s="3"/>
    </row>
    <row r="351" spans="5:17" s="1" customFormat="1" ht="15">
      <c r="E351" s="23"/>
      <c r="Q351" s="3"/>
    </row>
    <row r="352" spans="5:17" s="1" customFormat="1" ht="15">
      <c r="E352" s="23"/>
      <c r="Q352" s="3"/>
    </row>
    <row r="353" spans="5:17" s="1" customFormat="1" ht="15">
      <c r="E353" s="23"/>
      <c r="Q353" s="3"/>
    </row>
    <row r="354" spans="5:17" s="1" customFormat="1" ht="15">
      <c r="E354" s="23"/>
      <c r="Q354" s="3"/>
    </row>
    <row r="355" spans="5:17" s="1" customFormat="1" ht="15">
      <c r="E355" s="23"/>
      <c r="Q355" s="3"/>
    </row>
    <row r="356" spans="5:17" s="1" customFormat="1" ht="15">
      <c r="E356" s="23"/>
      <c r="Q356" s="3"/>
    </row>
    <row r="357" spans="5:17" s="1" customFormat="1" ht="15">
      <c r="E357" s="23"/>
      <c r="Q357" s="3"/>
    </row>
    <row r="358" spans="5:17" s="1" customFormat="1" ht="15">
      <c r="E358" s="23"/>
      <c r="Q358" s="3"/>
    </row>
    <row r="359" spans="5:17" s="1" customFormat="1" ht="15">
      <c r="E359" s="23"/>
      <c r="Q359" s="3"/>
    </row>
    <row r="360" spans="5:17" s="1" customFormat="1" ht="15">
      <c r="E360" s="23"/>
      <c r="Q360" s="3"/>
    </row>
    <row r="361" spans="5:17" s="1" customFormat="1" ht="15">
      <c r="E361" s="23"/>
      <c r="Q361" s="3"/>
    </row>
    <row r="362" spans="5:17" s="1" customFormat="1" ht="15">
      <c r="E362" s="23"/>
      <c r="Q362" s="3"/>
    </row>
    <row r="363" spans="5:17" s="1" customFormat="1" ht="15">
      <c r="E363" s="23"/>
      <c r="Q363" s="3"/>
    </row>
    <row r="364" spans="5:17" s="1" customFormat="1" ht="15">
      <c r="E364" s="23"/>
      <c r="Q364" s="3"/>
    </row>
    <row r="365" spans="5:17" s="1" customFormat="1" ht="15">
      <c r="E365" s="23"/>
      <c r="Q365" s="3"/>
    </row>
    <row r="366" spans="5:17" s="1" customFormat="1" ht="15">
      <c r="E366" s="23"/>
      <c r="Q366" s="3"/>
    </row>
    <row r="367" spans="5:17" s="1" customFormat="1" ht="15">
      <c r="E367" s="23"/>
      <c r="Q367" s="3"/>
    </row>
    <row r="368" spans="5:17" s="1" customFormat="1" ht="15">
      <c r="E368" s="23"/>
      <c r="Q368" s="3"/>
    </row>
    <row r="369" spans="5:17" s="1" customFormat="1" ht="15">
      <c r="E369" s="23"/>
      <c r="Q369" s="3"/>
    </row>
    <row r="370" spans="5:17" s="1" customFormat="1" ht="15">
      <c r="E370" s="23"/>
      <c r="Q370" s="3"/>
    </row>
    <row r="371" spans="5:17" s="1" customFormat="1" ht="15">
      <c r="E371" s="23"/>
      <c r="Q371" s="3"/>
    </row>
    <row r="372" spans="5:17" s="1" customFormat="1" ht="15">
      <c r="E372" s="23"/>
      <c r="Q372" s="3"/>
    </row>
    <row r="373" spans="5:17" s="1" customFormat="1" ht="15">
      <c r="E373" s="23"/>
      <c r="Q373" s="3"/>
    </row>
    <row r="374" spans="5:17" s="1" customFormat="1" ht="15">
      <c r="E374" s="23"/>
      <c r="Q374" s="3"/>
    </row>
    <row r="375" spans="5:17" s="1" customFormat="1" ht="15">
      <c r="E375" s="23"/>
      <c r="Q375" s="3"/>
    </row>
    <row r="376" spans="5:17" s="1" customFormat="1" ht="15">
      <c r="E376" s="23"/>
      <c r="Q376" s="3"/>
    </row>
    <row r="377" spans="5:17" s="1" customFormat="1" ht="15">
      <c r="E377" s="23"/>
      <c r="Q377" s="3"/>
    </row>
    <row r="378" spans="5:17" s="1" customFormat="1" ht="15">
      <c r="E378" s="23"/>
      <c r="Q378" s="3"/>
    </row>
    <row r="379" spans="5:17" s="1" customFormat="1" ht="15">
      <c r="E379" s="23"/>
      <c r="Q379" s="3"/>
    </row>
    <row r="380" spans="5:17" s="1" customFormat="1" ht="15">
      <c r="E380" s="23"/>
      <c r="Q380" s="3"/>
    </row>
    <row r="381" spans="5:17" s="1" customFormat="1" ht="15">
      <c r="E381" s="23"/>
      <c r="Q381" s="3"/>
    </row>
    <row r="382" spans="5:17" s="1" customFormat="1" ht="15">
      <c r="E382" s="23"/>
      <c r="Q382" s="3"/>
    </row>
    <row r="383" spans="5:17" s="1" customFormat="1" ht="15">
      <c r="E383" s="23"/>
      <c r="Q383" s="3"/>
    </row>
    <row r="384" spans="5:17" s="1" customFormat="1" ht="15">
      <c r="E384" s="23"/>
      <c r="Q384" s="3"/>
    </row>
    <row r="385" spans="5:17" s="1" customFormat="1" ht="15">
      <c r="E385" s="23"/>
      <c r="Q385" s="3"/>
    </row>
    <row r="386" spans="5:17" s="1" customFormat="1" ht="15">
      <c r="E386" s="23"/>
      <c r="Q386" s="3"/>
    </row>
    <row r="387" spans="5:17" s="1" customFormat="1" ht="15">
      <c r="E387" s="23"/>
      <c r="Q387" s="3"/>
    </row>
    <row r="388" spans="5:17" s="1" customFormat="1" ht="15">
      <c r="E388" s="23"/>
      <c r="Q388" s="3"/>
    </row>
    <row r="389" spans="5:17" s="1" customFormat="1" ht="15">
      <c r="E389" s="23"/>
      <c r="Q389" s="3"/>
    </row>
    <row r="390" spans="5:17" s="1" customFormat="1" ht="15">
      <c r="E390" s="23"/>
      <c r="Q390" s="3"/>
    </row>
    <row r="391" spans="5:17" s="1" customFormat="1" ht="15">
      <c r="E391" s="23"/>
      <c r="Q391" s="3"/>
    </row>
    <row r="392" spans="5:17" s="1" customFormat="1" ht="15">
      <c r="E392" s="23"/>
      <c r="Q392" s="3"/>
    </row>
    <row r="393" spans="5:17" s="1" customFormat="1" ht="15">
      <c r="E393" s="23"/>
      <c r="Q393" s="3"/>
    </row>
    <row r="394" spans="5:17" s="1" customFormat="1" ht="15">
      <c r="E394" s="23"/>
      <c r="Q394" s="3"/>
    </row>
    <row r="395" spans="5:17" s="1" customFormat="1" ht="15">
      <c r="E395" s="23"/>
      <c r="Q395" s="3"/>
    </row>
    <row r="396" spans="5:17" s="1" customFormat="1" ht="15">
      <c r="E396" s="23"/>
      <c r="Q396" s="3"/>
    </row>
    <row r="397" spans="5:17" s="1" customFormat="1" ht="15">
      <c r="E397" s="23"/>
      <c r="Q397" s="3"/>
    </row>
    <row r="398" spans="5:17" s="1" customFormat="1" ht="15">
      <c r="E398" s="23"/>
      <c r="Q398" s="3"/>
    </row>
    <row r="399" spans="5:17" s="1" customFormat="1" ht="15">
      <c r="E399" s="23"/>
      <c r="Q399" s="3"/>
    </row>
    <row r="400" spans="5:17" s="1" customFormat="1" ht="15">
      <c r="E400" s="23"/>
      <c r="Q400" s="3"/>
    </row>
    <row r="401" spans="5:17" s="1" customFormat="1" ht="15">
      <c r="E401" s="23"/>
      <c r="Q401" s="3"/>
    </row>
    <row r="402" spans="5:17" s="1" customFormat="1" ht="15">
      <c r="E402" s="23"/>
      <c r="Q402" s="3"/>
    </row>
    <row r="403" spans="5:17" s="1" customFormat="1" ht="15">
      <c r="E403" s="23"/>
      <c r="Q403" s="3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35.00390625" style="1" customWidth="1"/>
    <col min="4" max="4" width="30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1" width="16.125" style="1" hidden="1" customWidth="1"/>
    <col min="12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6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164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/>
      <c r="L10" s="5" t="s">
        <v>702</v>
      </c>
      <c r="M10" s="5" t="s">
        <v>701</v>
      </c>
      <c r="N10" s="5" t="s">
        <v>19</v>
      </c>
    </row>
    <row r="11" spans="1:14" ht="135">
      <c r="A11" s="21" t="s">
        <v>4</v>
      </c>
      <c r="B11" s="36" t="s">
        <v>695</v>
      </c>
      <c r="C11" s="36" t="s">
        <v>271</v>
      </c>
      <c r="D11" s="36" t="s">
        <v>162</v>
      </c>
      <c r="E11" s="53">
        <v>15000</v>
      </c>
      <c r="F11" s="14" t="s">
        <v>698</v>
      </c>
      <c r="G11" s="15" t="s">
        <v>699</v>
      </c>
      <c r="H11" s="15"/>
      <c r="I11" s="15"/>
      <c r="J11" s="15" t="s">
        <v>700</v>
      </c>
      <c r="K11" s="15"/>
      <c r="L11" s="15"/>
      <c r="M11" s="15"/>
      <c r="N11" s="17">
        <f>ROUND(L11*ROUND(M11,2),2)</f>
        <v>0</v>
      </c>
    </row>
    <row r="12" ht="15">
      <c r="E12" s="51"/>
    </row>
    <row r="13" spans="2:5" ht="15">
      <c r="B13" s="2" t="s">
        <v>697</v>
      </c>
      <c r="E13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3" width="19.25390625" style="1" customWidth="1"/>
    <col min="4" max="4" width="23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69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666</v>
      </c>
      <c r="D10" s="98" t="s">
        <v>261</v>
      </c>
      <c r="E10" s="52" t="s">
        <v>658</v>
      </c>
      <c r="F10" s="14"/>
      <c r="G10" s="5" t="str">
        <f>"Nazwa handlowa /
"&amp;C10&amp;" / 
"&amp;D10</f>
        <v>Nazwa handlowa /
Pojemność / 
Postać / opakowanie</v>
      </c>
      <c r="H10" s="5" t="s">
        <v>765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56" t="s">
        <v>824</v>
      </c>
      <c r="C11" s="36" t="s">
        <v>367</v>
      </c>
      <c r="D11" s="36" t="s">
        <v>667</v>
      </c>
      <c r="E11" s="53">
        <v>4500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56" t="s">
        <v>824</v>
      </c>
      <c r="C12" s="36" t="s">
        <v>668</v>
      </c>
      <c r="D12" s="36" t="s">
        <v>667</v>
      </c>
      <c r="E12" s="53">
        <v>3600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ht="15">
      <c r="B14" s="1" t="s">
        <v>662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3" width="21.875" style="1" customWidth="1"/>
    <col min="4" max="4" width="45.125" style="1" hidden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70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657</v>
      </c>
      <c r="D10" s="5"/>
      <c r="E10" s="52" t="s">
        <v>130</v>
      </c>
      <c r="F10" s="14"/>
      <c r="G10" s="5" t="str">
        <f>"Nazwa handlowa /
"&amp;C10&amp;" / 
"&amp;D10</f>
        <v>Nazwa handlowa /
Wymiary / 
</v>
      </c>
      <c r="H10" s="5" t="s">
        <v>765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0">
      <c r="A11" s="21" t="s">
        <v>4</v>
      </c>
      <c r="B11" s="36" t="s">
        <v>669</v>
      </c>
      <c r="C11" s="36" t="s">
        <v>670</v>
      </c>
      <c r="D11" s="36"/>
      <c r="E11" s="53">
        <v>800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60">
      <c r="A12" s="21" t="s">
        <v>5</v>
      </c>
      <c r="B12" s="36" t="s">
        <v>669</v>
      </c>
      <c r="C12" s="36" t="s">
        <v>671</v>
      </c>
      <c r="D12" s="36"/>
      <c r="E12" s="53">
        <v>10000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E13" s="51"/>
    </row>
    <row r="14" spans="2:5" ht="15">
      <c r="B14" s="1" t="s">
        <v>568</v>
      </c>
      <c r="E14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45.125" style="1" customWidth="1"/>
    <col min="3" max="4" width="18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71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SUM(N11:N16)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657</v>
      </c>
      <c r="D10" s="5" t="s">
        <v>156</v>
      </c>
      <c r="E10" s="52" t="s">
        <v>536</v>
      </c>
      <c r="F10" s="14"/>
      <c r="G10" s="5" t="str">
        <f>"Nazwa handlowa /
"&amp;C10&amp;" / 
"&amp;D10</f>
        <v>Nazwa handlowa /
Wymiary / 
Postać/ Opakowanie</v>
      </c>
      <c r="H10" s="5" t="s">
        <v>765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60">
      <c r="A11" s="21" t="s">
        <v>4</v>
      </c>
      <c r="B11" s="36" t="s">
        <v>672</v>
      </c>
      <c r="C11" s="36" t="s">
        <v>673</v>
      </c>
      <c r="D11" s="36" t="s">
        <v>674</v>
      </c>
      <c r="E11" s="53">
        <v>1300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 aca="true" t="shared" si="0" ref="L11:L16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4" ht="60">
      <c r="A12" s="21" t="s">
        <v>5</v>
      </c>
      <c r="B12" s="36" t="s">
        <v>672</v>
      </c>
      <c r="C12" s="36" t="s">
        <v>675</v>
      </c>
      <c r="D12" s="36" t="s">
        <v>674</v>
      </c>
      <c r="E12" s="53">
        <v>1800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60">
      <c r="A13" s="21" t="s">
        <v>6</v>
      </c>
      <c r="B13" s="36" t="s">
        <v>672</v>
      </c>
      <c r="C13" s="36" t="s">
        <v>676</v>
      </c>
      <c r="D13" s="36" t="s">
        <v>674</v>
      </c>
      <c r="E13" s="53">
        <v>1400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60">
      <c r="A14" s="21" t="s">
        <v>7</v>
      </c>
      <c r="B14" s="36" t="s">
        <v>672</v>
      </c>
      <c r="C14" s="36" t="s">
        <v>677</v>
      </c>
      <c r="D14" s="36" t="s">
        <v>674</v>
      </c>
      <c r="E14" s="53">
        <v>700</v>
      </c>
      <c r="F14" s="14" t="s">
        <v>689</v>
      </c>
      <c r="G14" s="15" t="s">
        <v>563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59</v>
      </c>
      <c r="B15" s="36" t="s">
        <v>678</v>
      </c>
      <c r="C15" s="36" t="s">
        <v>679</v>
      </c>
      <c r="D15" s="36" t="s">
        <v>674</v>
      </c>
      <c r="E15" s="53">
        <v>2000</v>
      </c>
      <c r="F15" s="14" t="s">
        <v>689</v>
      </c>
      <c r="G15" s="15" t="s">
        <v>563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90</v>
      </c>
      <c r="B16" s="36" t="s">
        <v>678</v>
      </c>
      <c r="C16" s="36" t="s">
        <v>680</v>
      </c>
      <c r="D16" s="36" t="s">
        <v>674</v>
      </c>
      <c r="E16" s="53">
        <v>2000</v>
      </c>
      <c r="F16" s="14" t="s">
        <v>689</v>
      </c>
      <c r="G16" s="15" t="s">
        <v>563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ht="15">
      <c r="E17" s="51"/>
    </row>
    <row r="18" ht="15">
      <c r="B18" s="1" t="s">
        <v>662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7" zoomScaleNormal="77" zoomScalePageLayoutView="80" workbookViewId="0" topLeftCell="A15">
      <selection activeCell="H34" sqref="H34:H35"/>
    </sheetView>
  </sheetViews>
  <sheetFormatPr defaultColWidth="9.00390625" defaultRowHeight="12.75"/>
  <cols>
    <col min="1" max="1" width="5.375" style="67" customWidth="1"/>
    <col min="2" max="3" width="45.125" style="67" customWidth="1"/>
    <col min="4" max="4" width="28.625" style="67" customWidth="1"/>
    <col min="5" max="5" width="13.75390625" style="94" customWidth="1"/>
    <col min="6" max="6" width="14.125" style="67" customWidth="1"/>
    <col min="7" max="7" width="36.125" style="67" customWidth="1"/>
    <col min="8" max="8" width="31.00390625" style="67" customWidth="1"/>
    <col min="9" max="9" width="19.25390625" style="67" customWidth="1"/>
    <col min="10" max="10" width="26.75390625" style="67" customWidth="1"/>
    <col min="11" max="12" width="16.125" style="67" customWidth="1"/>
    <col min="13" max="13" width="17.125" style="67" customWidth="1"/>
    <col min="14" max="14" width="18.625" style="67" customWidth="1"/>
    <col min="15" max="15" width="8.00390625" style="67" customWidth="1"/>
    <col min="16" max="16" width="15.875" style="67" customWidth="1"/>
    <col min="17" max="17" width="15.875" style="96" customWidth="1"/>
    <col min="18" max="18" width="15.875" style="67" customWidth="1"/>
    <col min="19" max="20" width="14.25390625" style="67" customWidth="1"/>
    <col min="21" max="21" width="15.25390625" style="67" customWidth="1"/>
    <col min="22" max="16384" width="9.125" style="67" customWidth="1"/>
  </cols>
  <sheetData>
    <row r="1" spans="2:20" ht="15">
      <c r="B1" s="93" t="str">
        <f>'formularz oferty'!D4</f>
        <v>DFP.271.16.2020.AB</v>
      </c>
      <c r="N1" s="95" t="s">
        <v>125</v>
      </c>
      <c r="S1" s="93"/>
      <c r="T1" s="93"/>
    </row>
    <row r="2" spans="7:9" ht="15">
      <c r="G2" s="143"/>
      <c r="H2" s="143"/>
      <c r="I2" s="143"/>
    </row>
    <row r="3" ht="15">
      <c r="N3" s="95" t="s">
        <v>155</v>
      </c>
    </row>
    <row r="4" spans="2:17" ht="15">
      <c r="B4" s="97" t="s">
        <v>16</v>
      </c>
      <c r="C4" s="98">
        <v>72</v>
      </c>
      <c r="D4" s="99"/>
      <c r="E4" s="100"/>
      <c r="F4" s="101"/>
      <c r="G4" s="102" t="s">
        <v>21</v>
      </c>
      <c r="H4" s="101"/>
      <c r="I4" s="99"/>
      <c r="J4" s="101"/>
      <c r="K4" s="101"/>
      <c r="L4" s="101"/>
      <c r="M4" s="101"/>
      <c r="N4" s="101"/>
      <c r="Q4" s="67"/>
    </row>
    <row r="5" spans="2:17" ht="15">
      <c r="B5" s="97"/>
      <c r="C5" s="99"/>
      <c r="D5" s="99"/>
      <c r="E5" s="100"/>
      <c r="F5" s="101"/>
      <c r="G5" s="102"/>
      <c r="H5" s="101"/>
      <c r="I5" s="99"/>
      <c r="J5" s="101"/>
      <c r="K5" s="101"/>
      <c r="L5" s="101"/>
      <c r="M5" s="101"/>
      <c r="N5" s="101"/>
      <c r="Q5" s="67"/>
    </row>
    <row r="6" spans="1:17" ht="15">
      <c r="A6" s="97"/>
      <c r="B6" s="97"/>
      <c r="C6" s="103"/>
      <c r="D6" s="103"/>
      <c r="E6" s="104"/>
      <c r="F6" s="101"/>
      <c r="G6" s="105" t="s">
        <v>3</v>
      </c>
      <c r="H6" s="144">
        <f>SUM(N11:N16)</f>
        <v>0</v>
      </c>
      <c r="I6" s="145"/>
      <c r="Q6" s="67"/>
    </row>
    <row r="7" spans="1:17" ht="15">
      <c r="A7" s="97"/>
      <c r="C7" s="101"/>
      <c r="D7" s="101"/>
      <c r="E7" s="104"/>
      <c r="F7" s="101"/>
      <c r="G7" s="101"/>
      <c r="H7" s="101"/>
      <c r="I7" s="101"/>
      <c r="J7" s="101"/>
      <c r="K7" s="101"/>
      <c r="L7" s="101"/>
      <c r="Q7" s="67"/>
    </row>
    <row r="8" spans="1:17" ht="15">
      <c r="A8" s="97"/>
      <c r="B8" s="106"/>
      <c r="C8" s="107"/>
      <c r="D8" s="107"/>
      <c r="E8" s="108"/>
      <c r="F8" s="107"/>
      <c r="G8" s="107"/>
      <c r="H8" s="107"/>
      <c r="I8" s="107"/>
      <c r="J8" s="107"/>
      <c r="K8" s="107"/>
      <c r="L8" s="107"/>
      <c r="Q8" s="67"/>
    </row>
    <row r="9" spans="2:17" ht="15">
      <c r="B9" s="97"/>
      <c r="E9" s="109"/>
      <c r="Q9" s="67"/>
    </row>
    <row r="10" spans="1:14" s="97" customFormat="1" ht="74.25" customHeight="1">
      <c r="A10" s="98" t="s">
        <v>87</v>
      </c>
      <c r="B10" s="98" t="s">
        <v>17</v>
      </c>
      <c r="C10" s="98" t="s">
        <v>18</v>
      </c>
      <c r="D10" s="98" t="s">
        <v>123</v>
      </c>
      <c r="E10" s="110" t="s">
        <v>164</v>
      </c>
      <c r="F10" s="92"/>
      <c r="G10" s="98" t="str">
        <f>"Nazwa handlowa /
"&amp;C10&amp;" / 
"&amp;D10</f>
        <v>Nazwa handlowa /
Dawka / 
Postać /Opakowanie</v>
      </c>
      <c r="H10" s="98" t="s">
        <v>767</v>
      </c>
      <c r="I10" s="98" t="str">
        <f>B10</f>
        <v>Skład</v>
      </c>
      <c r="J10" s="57" t="s">
        <v>822</v>
      </c>
      <c r="K10" s="98" t="s">
        <v>56</v>
      </c>
      <c r="L10" s="98" t="s">
        <v>57</v>
      </c>
      <c r="M10" s="98" t="s">
        <v>58</v>
      </c>
      <c r="N10" s="98" t="s">
        <v>19</v>
      </c>
    </row>
    <row r="11" spans="1:14" ht="210">
      <c r="A11" s="89" t="s">
        <v>4</v>
      </c>
      <c r="B11" s="90" t="s">
        <v>537</v>
      </c>
      <c r="C11" s="90" t="s">
        <v>681</v>
      </c>
      <c r="D11" s="90" t="s">
        <v>538</v>
      </c>
      <c r="E11" s="91">
        <v>19200</v>
      </c>
      <c r="F11" s="92" t="s">
        <v>689</v>
      </c>
      <c r="G11" s="111" t="s">
        <v>563</v>
      </c>
      <c r="H11" s="111"/>
      <c r="I11" s="111"/>
      <c r="J11" s="112"/>
      <c r="K11" s="111"/>
      <c r="L11" s="111" t="str">
        <f aca="true" t="shared" si="0" ref="L11:L16">IF(K11=0,"0,00",IF(K11&gt;0,ROUND(E11/K11,2)))</f>
        <v>0,00</v>
      </c>
      <c r="M11" s="111"/>
      <c r="N11" s="113">
        <f aca="true" t="shared" si="1" ref="N11:N16">ROUND(L11*ROUND(M11,2),2)</f>
        <v>0</v>
      </c>
    </row>
    <row r="12" spans="1:14" ht="60">
      <c r="A12" s="89" t="s">
        <v>5</v>
      </c>
      <c r="B12" s="90" t="s">
        <v>539</v>
      </c>
      <c r="C12" s="90" t="s">
        <v>540</v>
      </c>
      <c r="D12" s="90" t="s">
        <v>541</v>
      </c>
      <c r="E12" s="91">
        <v>4200</v>
      </c>
      <c r="F12" s="92" t="s">
        <v>689</v>
      </c>
      <c r="G12" s="111" t="s">
        <v>563</v>
      </c>
      <c r="H12" s="111"/>
      <c r="I12" s="111"/>
      <c r="J12" s="112"/>
      <c r="K12" s="111"/>
      <c r="L12" s="111" t="str">
        <f t="shared" si="0"/>
        <v>0,00</v>
      </c>
      <c r="M12" s="111"/>
      <c r="N12" s="113">
        <f t="shared" si="1"/>
        <v>0</v>
      </c>
    </row>
    <row r="13" spans="1:14" ht="60">
      <c r="A13" s="89" t="s">
        <v>6</v>
      </c>
      <c r="B13" s="90" t="s">
        <v>682</v>
      </c>
      <c r="C13" s="90" t="s">
        <v>542</v>
      </c>
      <c r="D13" s="59" t="s">
        <v>825</v>
      </c>
      <c r="E13" s="91">
        <v>2200</v>
      </c>
      <c r="F13" s="92" t="s">
        <v>689</v>
      </c>
      <c r="G13" s="111" t="s">
        <v>563</v>
      </c>
      <c r="H13" s="111"/>
      <c r="I13" s="111"/>
      <c r="J13" s="112"/>
      <c r="K13" s="111"/>
      <c r="L13" s="111" t="str">
        <f t="shared" si="0"/>
        <v>0,00</v>
      </c>
      <c r="M13" s="111"/>
      <c r="N13" s="113">
        <f t="shared" si="1"/>
        <v>0</v>
      </c>
    </row>
    <row r="14" spans="1:14" ht="135">
      <c r="A14" s="89" t="s">
        <v>7</v>
      </c>
      <c r="B14" s="90" t="s">
        <v>543</v>
      </c>
      <c r="C14" s="90" t="s">
        <v>544</v>
      </c>
      <c r="D14" s="90" t="s">
        <v>545</v>
      </c>
      <c r="E14" s="91">
        <v>1200</v>
      </c>
      <c r="F14" s="92" t="s">
        <v>689</v>
      </c>
      <c r="G14" s="111" t="s">
        <v>757</v>
      </c>
      <c r="H14" s="111"/>
      <c r="I14" s="111"/>
      <c r="J14" s="111" t="s">
        <v>758</v>
      </c>
      <c r="K14" s="111"/>
      <c r="L14" s="111" t="str">
        <f t="shared" si="0"/>
        <v>0,00</v>
      </c>
      <c r="M14" s="111"/>
      <c r="N14" s="113">
        <f t="shared" si="1"/>
        <v>0</v>
      </c>
    </row>
    <row r="15" spans="1:14" ht="210">
      <c r="A15" s="89" t="s">
        <v>59</v>
      </c>
      <c r="B15" s="90" t="s">
        <v>546</v>
      </c>
      <c r="C15" s="90" t="s">
        <v>547</v>
      </c>
      <c r="D15" s="90" t="s">
        <v>683</v>
      </c>
      <c r="E15" s="91">
        <v>2000</v>
      </c>
      <c r="F15" s="92" t="s">
        <v>689</v>
      </c>
      <c r="G15" s="111" t="s">
        <v>759</v>
      </c>
      <c r="H15" s="111"/>
      <c r="I15" s="111"/>
      <c r="J15" s="111" t="s">
        <v>760</v>
      </c>
      <c r="K15" s="111"/>
      <c r="L15" s="111" t="str">
        <f t="shared" si="0"/>
        <v>0,00</v>
      </c>
      <c r="M15" s="111"/>
      <c r="N15" s="113">
        <f t="shared" si="1"/>
        <v>0</v>
      </c>
    </row>
    <row r="16" spans="1:14" ht="135">
      <c r="A16" s="89" t="s">
        <v>90</v>
      </c>
      <c r="B16" s="90" t="s">
        <v>684</v>
      </c>
      <c r="C16" s="90" t="s">
        <v>548</v>
      </c>
      <c r="D16" s="90" t="s">
        <v>549</v>
      </c>
      <c r="E16" s="91">
        <v>1200</v>
      </c>
      <c r="F16" s="92" t="s">
        <v>689</v>
      </c>
      <c r="G16" s="111" t="s">
        <v>761</v>
      </c>
      <c r="H16" s="111"/>
      <c r="I16" s="111"/>
      <c r="J16" s="111" t="s">
        <v>762</v>
      </c>
      <c r="K16" s="111"/>
      <c r="L16" s="111" t="str">
        <f t="shared" si="0"/>
        <v>0,00</v>
      </c>
      <c r="M16" s="111"/>
      <c r="N16" s="113">
        <f t="shared" si="1"/>
        <v>0</v>
      </c>
    </row>
    <row r="17" ht="15">
      <c r="E17" s="109"/>
    </row>
    <row r="18" ht="15">
      <c r="B18" s="67" t="s">
        <v>220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3" width="45.125" style="1" customWidth="1"/>
    <col min="4" max="4" width="25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73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SUM(N11:N14)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767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105">
      <c r="A11" s="21" t="s">
        <v>4</v>
      </c>
      <c r="B11" s="36" t="s">
        <v>550</v>
      </c>
      <c r="C11" s="36" t="s">
        <v>551</v>
      </c>
      <c r="D11" s="36" t="s">
        <v>368</v>
      </c>
      <c r="E11" s="53">
        <v>5500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65">
      <c r="A12" s="21" t="s">
        <v>5</v>
      </c>
      <c r="B12" s="36" t="s">
        <v>763</v>
      </c>
      <c r="C12" s="36" t="s">
        <v>552</v>
      </c>
      <c r="D12" s="36" t="s">
        <v>553</v>
      </c>
      <c r="E12" s="53">
        <v>480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90">
      <c r="A13" s="21" t="s">
        <v>6</v>
      </c>
      <c r="B13" s="36" t="s">
        <v>554</v>
      </c>
      <c r="C13" s="36" t="s">
        <v>555</v>
      </c>
      <c r="D13" s="36" t="s">
        <v>556</v>
      </c>
      <c r="E13" s="53">
        <v>18000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75">
      <c r="A14" s="21" t="s">
        <v>7</v>
      </c>
      <c r="B14" s="36" t="s">
        <v>557</v>
      </c>
      <c r="C14" s="36" t="s">
        <v>685</v>
      </c>
      <c r="D14" s="36" t="s">
        <v>558</v>
      </c>
      <c r="E14" s="53">
        <v>2016</v>
      </c>
      <c r="F14" s="14" t="s">
        <v>689</v>
      </c>
      <c r="G14" s="15" t="s">
        <v>563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E15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7.375" style="1" customWidth="1"/>
    <col min="3" max="3" width="14.125" style="1" customWidth="1"/>
    <col min="4" max="4" width="21.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74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767</v>
      </c>
      <c r="I10" s="5" t="str">
        <f>B10</f>
        <v>Skład</v>
      </c>
      <c r="J10" s="43" t="s">
        <v>822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559</v>
      </c>
      <c r="C11" s="36" t="s">
        <v>368</v>
      </c>
      <c r="D11" s="36" t="s">
        <v>560</v>
      </c>
      <c r="E11" s="53">
        <v>500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E12" s="5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5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16.75390625" style="1" customWidth="1"/>
    <col min="3" max="3" width="11.375" style="1" customWidth="1"/>
    <col min="4" max="4" width="23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7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123</v>
      </c>
      <c r="E10" s="52" t="s">
        <v>130</v>
      </c>
      <c r="F10" s="14"/>
      <c r="G10" s="5" t="str">
        <f>"Nazwa handlowa /
"&amp;C10&amp;" / 
"&amp;D10</f>
        <v>Nazwa handlowa /
Dawka / 
Postać /Opakowanie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272</v>
      </c>
      <c r="C11" s="36" t="s">
        <v>172</v>
      </c>
      <c r="D11" s="36" t="s">
        <v>177</v>
      </c>
      <c r="E11" s="53">
        <v>9360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34" sqref="H34:H35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14.875" style="1" customWidth="1"/>
    <col min="4" max="4" width="23.00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DFP.271.16.2020.AB</v>
      </c>
      <c r="N1" s="37" t="s">
        <v>125</v>
      </c>
      <c r="S1" s="2"/>
      <c r="T1" s="2"/>
    </row>
    <row r="2" spans="7:9" ht="15">
      <c r="G2" s="127"/>
      <c r="H2" s="127"/>
      <c r="I2" s="127"/>
    </row>
    <row r="3" ht="15">
      <c r="N3" s="37" t="s">
        <v>155</v>
      </c>
    </row>
    <row r="4" spans="2:17" ht="15">
      <c r="B4" s="4" t="s">
        <v>16</v>
      </c>
      <c r="C4" s="5">
        <v>8</v>
      </c>
      <c r="D4" s="6"/>
      <c r="E4" s="19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3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5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51"/>
      <c r="Q9" s="1"/>
    </row>
    <row r="10" spans="1:14" s="4" customFormat="1" ht="74.25" customHeight="1">
      <c r="A10" s="5" t="s">
        <v>87</v>
      </c>
      <c r="B10" s="5" t="s">
        <v>17</v>
      </c>
      <c r="C10" s="5" t="s">
        <v>18</v>
      </c>
      <c r="D10" s="5" t="s">
        <v>156</v>
      </c>
      <c r="E10" s="52" t="s">
        <v>130</v>
      </c>
      <c r="F10" s="14"/>
      <c r="G10" s="5" t="str">
        <f>"Nazwa handlowa /
"&amp;C10&amp;" / 
"&amp;D10</f>
        <v>Nazwa handlowa /
Dawka / 
Postać/ Opakowanie</v>
      </c>
      <c r="H10" s="5" t="s">
        <v>128</v>
      </c>
      <c r="I10" s="5" t="str">
        <f>B10</f>
        <v>Skład</v>
      </c>
      <c r="J10" s="5" t="s">
        <v>129</v>
      </c>
      <c r="K10" s="5" t="s">
        <v>56</v>
      </c>
      <c r="L10" s="5" t="s">
        <v>57</v>
      </c>
      <c r="M10" s="5" t="s">
        <v>58</v>
      </c>
      <c r="N10" s="5" t="s">
        <v>19</v>
      </c>
    </row>
    <row r="11" spans="1:14" ht="45">
      <c r="A11" s="21" t="s">
        <v>4</v>
      </c>
      <c r="B11" s="36" t="s">
        <v>273</v>
      </c>
      <c r="C11" s="36" t="s">
        <v>274</v>
      </c>
      <c r="D11" s="36" t="s">
        <v>180</v>
      </c>
      <c r="E11" s="53">
        <v>3500</v>
      </c>
      <c r="F11" s="14" t="s">
        <v>689</v>
      </c>
      <c r="G11" s="15" t="s">
        <v>563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5</v>
      </c>
      <c r="B12" s="36" t="s">
        <v>273</v>
      </c>
      <c r="C12" s="36" t="s">
        <v>275</v>
      </c>
      <c r="D12" s="36" t="s">
        <v>180</v>
      </c>
      <c r="E12" s="53">
        <v>1600</v>
      </c>
      <c r="F12" s="14" t="s">
        <v>689</v>
      </c>
      <c r="G12" s="15" t="s">
        <v>563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6</v>
      </c>
      <c r="B13" s="36" t="s">
        <v>273</v>
      </c>
      <c r="C13" s="36" t="s">
        <v>276</v>
      </c>
      <c r="D13" s="36" t="s">
        <v>180</v>
      </c>
      <c r="E13" s="53">
        <v>1600</v>
      </c>
      <c r="F13" s="14" t="s">
        <v>689</v>
      </c>
      <c r="G13" s="15" t="s">
        <v>563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E14" s="51"/>
    </row>
    <row r="15" ht="15">
      <c r="B15" s="2" t="s">
        <v>215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2017-12-19T12:42:05Z</cp:lastPrinted>
  <dcterms:created xsi:type="dcterms:W3CDTF">2003-05-16T10:10:29Z</dcterms:created>
  <dcterms:modified xsi:type="dcterms:W3CDTF">2020-04-06T12:59:09Z</dcterms:modified>
  <cp:category/>
  <cp:version/>
  <cp:contentType/>
  <cp:contentStatus/>
</cp:coreProperties>
</file>