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095" windowHeight="11700" tabRatio="813" activeTab="5"/>
  </bookViews>
  <sheets>
    <sheet name="formularz oferty" sheetId="1" r:id="rId1"/>
    <sheet name="część 1" sheetId="2" r:id="rId2"/>
    <sheet name="część 2" sheetId="3" r:id="rId3"/>
    <sheet name="część 3" sheetId="4" r:id="rId4"/>
    <sheet name="część 4" sheetId="5" r:id="rId5"/>
    <sheet name="część 5" sheetId="6" r:id="rId6"/>
  </sheets>
  <definedNames>
    <definedName name="_xlnm.Print_Area" localSheetId="1">'część 1'!$A$1:$I$53</definedName>
    <definedName name="_xlnm.Print_Area" localSheetId="2">'część 2'!$A$1:$I$49</definedName>
    <definedName name="_xlnm.Print_Area" localSheetId="3">'część 3'!$A$1:$I$43</definedName>
    <definedName name="_xlnm.Print_Area" localSheetId="4">'część 4'!$A$1:$I$40</definedName>
    <definedName name="_xlnm.Print_Area" localSheetId="5">'część 5'!$A$1:$I$90</definedName>
    <definedName name="_xlnm.Print_Area" localSheetId="0">'formularz oferty'!$A$1:$D$55</definedName>
  </definedNames>
  <calcPr fullCalcOnLoad="1"/>
</workbook>
</file>

<file path=xl/sharedStrings.xml><?xml version="1.0" encoding="utf-8"?>
<sst xmlns="http://schemas.openxmlformats.org/spreadsheetml/2006/main" count="824" uniqueCount="290">
  <si>
    <t>Cena brutto:</t>
  </si>
  <si>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</si>
  <si>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</si>
  <si>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</si>
  <si>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</si>
  <si>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</si>
  <si>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</si>
  <si>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</si>
  <si>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</si>
  <si>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</si>
  <si>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</si>
  <si>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</si>
  <si>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</si>
  <si>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</si>
  <si>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</si>
  <si>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</si>
  <si>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</si>
  <si>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</si>
  <si>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</si>
  <si>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</si>
  <si>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</si>
  <si>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</si>
  <si>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</si>
  <si>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</si>
  <si>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</si>
  <si>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</si>
  <si>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</si>
  <si>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</si>
  <si>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</si>
  <si>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</si>
  <si>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</si>
  <si>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NIP</t>
  </si>
  <si>
    <t>REGON</t>
  </si>
  <si>
    <t>osoba do kontaktu</t>
  </si>
  <si>
    <t>telefon</t>
  </si>
  <si>
    <t>faks</t>
  </si>
  <si>
    <t>email</t>
  </si>
  <si>
    <t>FORMULARZ OFERTY</t>
  </si>
  <si>
    <t>Przedmiot zamówienia</t>
  </si>
  <si>
    <t>8.</t>
  </si>
  <si>
    <t>9.</t>
  </si>
  <si>
    <t>Załącznik nr 1 do specyfikacji</t>
  </si>
  <si>
    <t>Ilość</t>
  </si>
  <si>
    <t>*Jeżeli wykonawca nie poda tych informacji to Zamawiający przyjmie, że wykonawca nie zamierza powierzać żadnej części zamówienia podwykonawcy</t>
  </si>
  <si>
    <t>Arkusz cenowy</t>
  </si>
  <si>
    <t>Załącznik nr 1a do specyfikacji</t>
  </si>
  <si>
    <t>10.</t>
  </si>
  <si>
    <t>Załącznik nr …….. do umowy</t>
  </si>
  <si>
    <t>11.</t>
  </si>
  <si>
    <t>12.</t>
  </si>
  <si>
    <t>13.</t>
  </si>
  <si>
    <t>Oferujemy wykonanie całego przedmiotu zamówienia (w danej części) za cenę:</t>
  </si>
  <si>
    <t>Oświadczamy, że oferujemy realizację przedmiotu zamówienia zgodnie z zasadami określonymi w specyfikacji istotnych warunków zamówienia wraz z załącznikami.</t>
  </si>
  <si>
    <t>Nazwa oferowanego produktu;
Producent</t>
  </si>
  <si>
    <t>Szczegółowy arkusz cenowy</t>
  </si>
  <si>
    <r>
      <t>Oświadczamy, że zamówienie będziemy wykonywać do czasu wyczerpania kwoty wynagrodzenia umownego, jednak nie dłużej niż przez 36 miesięcy</t>
    </r>
    <r>
      <rPr>
        <sz val="11"/>
        <color indexed="8"/>
        <rFont val="Times New Roman"/>
        <family val="1"/>
      </rPr>
      <t xml:space="preserve"> od dnia zawarcia umowy.</t>
    </r>
  </si>
  <si>
    <t>14.</t>
  </si>
  <si>
    <t>15.</t>
  </si>
  <si>
    <t>16.</t>
  </si>
  <si>
    <t>17.</t>
  </si>
  <si>
    <t>18.</t>
  </si>
  <si>
    <t>Niespełnienie  któregokolwiek  z powyższych wymagań granicznych spowoduje odrzucenie oferty.</t>
  </si>
  <si>
    <t>Opis przedmiotu zamówienia</t>
  </si>
  <si>
    <t>j.m.</t>
  </si>
  <si>
    <t>Nazwa handlowa / Typ
Producent
dzierżawionego aparatu</t>
  </si>
  <si>
    <t>Rok produkcji 
dzierżawionego aparatu</t>
  </si>
  <si>
    <t>Czynsz dzierżawny brutto za 1 miesiąc</t>
  </si>
  <si>
    <t>Czynsz dzierżawny brutto pozycji</t>
  </si>
  <si>
    <t>miesięcy</t>
  </si>
  <si>
    <t>Moc oferowanego urządzenia w watach [W]</t>
  </si>
  <si>
    <t>Koszt zużycia energii elektrycznej</t>
  </si>
  <si>
    <t>Numer katalogowy (jeżeli istnieje)</t>
  </si>
  <si>
    <t>Cena brutto pozycji</t>
  </si>
  <si>
    <t>Cena brutto oferty</t>
  </si>
  <si>
    <t>…</t>
  </si>
  <si>
    <t xml:space="preserve"> </t>
  </si>
  <si>
    <t>Koszt zużycia energii elektrycznej dzierżawionego urządzenia</t>
  </si>
  <si>
    <t>godziny</t>
  </si>
  <si>
    <t xml:space="preserve">Założony czas pracy urządzenia </t>
  </si>
  <si>
    <t>Przyjęty koszt 1 kWh</t>
  </si>
  <si>
    <t>Zamawiający wymaga pełnej kompatybliności wszystkich elementów składających się na opis przedmiotu zamówienia. Zaoferowane urządzenia, będące przedmiotem dzierżawy, muszą być ze sobą kompatybline i muszą umożliwić wykonywanie badań za pomocą zaoferowanych produktów.</t>
  </si>
  <si>
    <t>Oferowana ilość opakowań*</t>
  </si>
  <si>
    <t>Oferowana wielkość produktu stanowiąca jedno opakowanie**</t>
  </si>
  <si>
    <t>Cena jednostkowa brutto opakowania***</t>
  </si>
  <si>
    <r>
      <t xml:space="preserve">Oświadczam, że wybór niniejszej oferty będzie prowadził do powstania u Zamawiającego obowiązku podatkowego zgodnie z przepisami o podatku od towarów i usług w zakresie*: …………………….....................................................................................................................................
</t>
    </r>
    <r>
      <rPr>
        <i/>
        <sz val="11"/>
        <rFont val="Times New Roman"/>
        <family val="1"/>
      </rPr>
      <t>*Jeżeli wykonawca nie poda powyższej informacji to Zamawiający przyjmie, że wybór oferty nie będzie prowadził do powstania u Zamawiającego obowiązku podatkowego zgodnie z przepisami o podatku od towarów i usług.</t>
    </r>
  </si>
  <si>
    <t xml:space="preserve">Oświadczamy, że zamierzamy powierzyć następujące części zamówienia podwykonawcom i jednocześnie podajemy nazwy (firmy) podwykonawców*:
Część zamówienia: ..........................................................................................................................................................................................................
Nazwa (firma) podwykonawcy: .....................................................................................................................................................................................
</t>
  </si>
  <si>
    <t>Dostarczenie dokumentacji technicznej i procedur eksploatacyjnych dot. integracji.</t>
  </si>
  <si>
    <t xml:space="preserve">Morfologia krwi wieloparametrowa podstawowa </t>
  </si>
  <si>
    <t>Morfologia krwi wieloparametrowa z opcją 5 diff</t>
  </si>
  <si>
    <t>Morfologia krwi wieloparametrowa +Retikulocyty</t>
  </si>
  <si>
    <t>Morfologia krwi wieloparametrowa z opcją 5 diff + Retikulocyty</t>
  </si>
  <si>
    <t>Morfologia krwi wieloparametrowa z opcją 5 diff i opcją analizy komórek prekursorowych</t>
  </si>
  <si>
    <t xml:space="preserve">Płytki krwi metodą fluorescencyjnej cytometrii przepływowej </t>
  </si>
  <si>
    <t>Płyn z jamy ciała</t>
  </si>
  <si>
    <t>oznaczeń</t>
  </si>
  <si>
    <t>19.</t>
  </si>
  <si>
    <t>20.</t>
  </si>
  <si>
    <t>21.</t>
  </si>
  <si>
    <t>22.</t>
  </si>
  <si>
    <t>23.</t>
  </si>
  <si>
    <t>24.</t>
  </si>
  <si>
    <t>25.</t>
  </si>
  <si>
    <t>26.</t>
  </si>
  <si>
    <t>27.</t>
  </si>
  <si>
    <t>28.</t>
  </si>
  <si>
    <t>29.</t>
  </si>
  <si>
    <t>30.</t>
  </si>
  <si>
    <t>31.</t>
  </si>
  <si>
    <t>Moduł analityczny w pełni automatyczny o wydajności minimum 100 analiz/godzinę w trybie CBC+DIFF.</t>
  </si>
  <si>
    <t>Zintegrowany  podajnik z mieszalnikiem próbek dostosowanym do różnego typu probówek systemu zamkniętego z możliwością pracy w systemie otwartym.</t>
  </si>
  <si>
    <t xml:space="preserve">Wyposażenie: czytnik kodów kreskowych do automatycznego odczytu z probówek oznaczanych z podajnika oraz zewnętrzny czytnik kodów do probówek podstawianych w trybie manualnym. </t>
  </si>
  <si>
    <t>Możliwość swobodnego wyboru profilu badania bez konieczności przełączania analizatora w specjalne tryby, profile: CBC, CBC+WBC-DIFF, CBC+WBC-DIFF+RET,CBC+RET, z rzeczywistą oszczędnością odczynników w przypadku pracy w trybie CBC (analizator nie zużywa w tym trybie odczynników do różnicowania WBC).</t>
  </si>
  <si>
    <t>Rozdział leukocytów na 5 subpopulacji oraz możliwość analizy niedojrzałych granulocytów jako odrębnej populacji wyrażonej w wartościach bezwzględnych i procentowych .</t>
  </si>
  <si>
    <t xml:space="preserve">Tryb analizy próbek z wydłużonym czasem pomiaru próbek leukopenicznych. </t>
  </si>
  <si>
    <t>Automatyczna analiza retikulocytów( RET) z próbki pierwotnej z podaniem wartości bezwzględnej oraz % + różnicowanie w zależności od stopnia dojrzałości i raportowaniem  frakcji niedojrzałych retikulocytów IRF +ocena zawartości hemoglobiny w retikulocytach.</t>
  </si>
  <si>
    <t>Możliwość oznaczania w każdym trybie erytroblastów (NRBC)  wraz z korektą WBC.</t>
  </si>
  <si>
    <t>Analizator pracujący na odczynnikach nie posiadających nawet śladowych związków cyjanku udokumentowane kartami charakterystyki.</t>
  </si>
  <si>
    <t xml:space="preserve">Pamięć min. 10 000 ostatnich wyników wraz z prezentacją graficzną oraz danymi pacjenta. </t>
  </si>
  <si>
    <t>Flagowanie wyników patologicznych wraz z komunikatami opisującymi typowe patologie, oraz informacja o stopniu zaawansowania patologii.</t>
  </si>
  <si>
    <t>Możliwość morfologicznej oceny płynów z jam ciała oraz płynu mózgowo-rdzeniowego w osobnym trybie pomiarowym z możliwością przesyłania wyników do systemu LIS.</t>
  </si>
  <si>
    <t>Zapewnienie możliwości udziału w funkcjonującym systemie międzynarodowej, porównawczej dla oferowanego typu analizatora, kontroli jakości producenta oferowanego analizatora  (w formularzu cenowym należy uwzględnić materiał kontrolny).</t>
  </si>
  <si>
    <t>Gwarancja techniczna przez cały okres trwania umowy –uwzględniająca koszty napraw, wymiany podzespołów i okresowych przeglądów serwisowych.</t>
  </si>
  <si>
    <t>UPS pozwalający na pracę minimum 15 minut w przypadku braku zasilania.</t>
  </si>
  <si>
    <t>Wykonawca wyraża zgodę na oznakowanie analizatorów przez Zamawiającego w celach ewidencyjnych na czas obowiązywania umowy. Oznaczenie zostanie całkowicie usunięte przez Zamawiającego przed wydaniem analizatora wykonawcy.</t>
  </si>
  <si>
    <t>Możliwość zgłaszania awarii przez 24 godziny na dobę w ciągu 365 dni w roku, możliwość zdalnej pomocy serwisowej.
Przyjazd serwisu po zgłoszeniu awarii w okresie obowiązywania umowy do 24 godzin (dotyczy dni roboczych rozumianych jako dni od poniedziałku do piątku.) W święta i dni ustawowo wolne od pracy możliwość kontaktu telefonicznego z serwisem.</t>
  </si>
  <si>
    <t>Podłączenie i dwustronna współpraca z posiadanym Laboratoryjnym Systemem Informatycznym (obecnie system Centrum firmy Marcel S.A.).
Koszt zainstalowania połączenia uwzględniony w cenie oferty.
Czas podłączenia o którym mowa wynosi nie więcej niż 14 dni liczone od zgłoszenia przez Szpital gotowości do podłączenia analizatora do LIS.</t>
  </si>
  <si>
    <t>Wymagania graniczne linii hematologicznej</t>
  </si>
  <si>
    <t xml:space="preserve">Wymagania graniczne łaźni wodnej </t>
  </si>
  <si>
    <t>Łaźnia wodna o pojemności 3 -6 l z cyfrowym wyświetlaczem temperatury zapewniająca utrzymanie 37 stopni C</t>
  </si>
  <si>
    <t>Fabrycznie nowa, rok produkcji 2020.</t>
  </si>
  <si>
    <t>Dzierżawa łaźni wodnej</t>
  </si>
  <si>
    <t xml:space="preserve">Dzierżawa linii hematologicznej </t>
  </si>
  <si>
    <t>Linia hematologiczna</t>
  </si>
  <si>
    <t>Łaźnia wodna</t>
  </si>
  <si>
    <t>część 3</t>
  </si>
  <si>
    <t>część 4</t>
  </si>
  <si>
    <t>część 5</t>
  </si>
  <si>
    <t>Dostawa odczynników wraz z dzierżawą urządzeń</t>
  </si>
  <si>
    <t>DFP.271.154.2020.AB</t>
  </si>
  <si>
    <t>Analizator w pełni automatyczny o wydajności minimum 100 analiz/godzinę w trybie CBC+DIFF.</t>
  </si>
  <si>
    <t>Podłączenie i dwustronna współpraca z posiadanym Laboratoryjnym Systemem Informatycznym (obecnie system Centrum firmy Marcel S.A.). 
Koszt zainstalowania połączenia uwzględniony w cenie oferty. Czas podłączenia o którym mowa wynosi nie więcej niż 14 dni liczone od zgłoszenia przez Szpital gotowości do podłączenia analizatora do LIS.</t>
  </si>
  <si>
    <t xml:space="preserve">Wymagania graniczne analizatora hematologicznego </t>
  </si>
  <si>
    <t>Dzierżawa analizatora hematologicznego</t>
  </si>
  <si>
    <t>Mini cieplarka o pojemności 3 -9 l z cyfrowym wyświetlaczem temperatury zapewniająca utrzymanie 37 stopni C</t>
  </si>
  <si>
    <t>Wymagania graniczne mini cieplarki</t>
  </si>
  <si>
    <t>Dzierżawa mini cieplarki</t>
  </si>
  <si>
    <t>Morfologia krwi wieloparametrowa z opcją 5 Diff</t>
  </si>
  <si>
    <t>Morfologia krwi  wieloparametrowa 5 Diff +retikulocyty</t>
  </si>
  <si>
    <t>Płytki krwi metodą fluorescencyjnej cytometrii przepływowej</t>
  </si>
  <si>
    <t xml:space="preserve">Komórki progenitorowe </t>
  </si>
  <si>
    <t>Krew kontrolna</t>
  </si>
  <si>
    <t>zestawów</t>
  </si>
  <si>
    <t xml:space="preserve">Analizator– nie starszy niż rok produkcji 2018 </t>
  </si>
  <si>
    <t>Analizator w pełni automatyczny o wydajności minimum 100 analiz/godzinę w trybie CBC+DIFF</t>
  </si>
  <si>
    <t>Zintegrowany z aparatem podajnik z mieszalnikiem próbek dostosowanym do różnego typu probówek systemu zamkniętego z możliwością pracy w systemie otwartym</t>
  </si>
  <si>
    <t>Całkowicie automatyczna analiza min 30 parametrów krwi (w tym rozdział leukocytów na 6 subpopulacji, RET, PLT, NRBC )</t>
  </si>
  <si>
    <t>Możliwość swobodnego wyboru profilu badania bez konieczności przełączania analizatora w specjalne tryby, profile: CBC, CBC+WBC-DIFF, CBC+WBC-DIFF+RET,CBC+RET, z rzeczywistą oszczędnością odczynników w przypadku pracy w trybie CBC (analizator nie zużywa w tym trybie odczynników do różnicowania WBC)</t>
  </si>
  <si>
    <t>Możliwość analizy niedojrzałych granulocytów jako odrębnej populacji wyrażonej w wartościach bezwzględnych i procentowych</t>
  </si>
  <si>
    <t>Tryb z wydłużonym czasem pomiaru próbek leukopenicznych</t>
  </si>
  <si>
    <t>Możliwość oznaczenia komórek progenitorowych % i #</t>
  </si>
  <si>
    <t>Wyposażenie: czytnik kodów kreskowych do automatycznego odczytu z probówek oznaczanych z podajnika oraz zewnętrzny czytnik kodów do probówek podstawianych w trybie manualnym</t>
  </si>
  <si>
    <t>Analizator pracujący na odczynnikach nie posiadających nawet śladowych związków cyjanku udokumentowane kartami charakterystyki</t>
  </si>
  <si>
    <t xml:space="preserve">Pamięć min. 10 000 ostatnich wyników wraz z prezentacją graficzną oraz danymi pacjenta </t>
  </si>
  <si>
    <t>Flagowanie wyników patologicznych wraz z komunikatami opisującymi typowe patologie, oraz informacja o stopniu zaawansowania patologii</t>
  </si>
  <si>
    <t>Gwarancja techniczna przez cały okres trwania umowy –uwzględniająca koszty napraw, wymiany podzespołów i okresowych przeglądów serwisowych</t>
  </si>
  <si>
    <t>UPS pozwalający na minimum 15 minut w przypadku braku zasilania</t>
  </si>
  <si>
    <t>Wymagania graniczne analizatora</t>
  </si>
  <si>
    <t>Analizator hematologiczny</t>
  </si>
  <si>
    <t>Mini cieplarka</t>
  </si>
  <si>
    <t>Automatyczna analiza retikulocytów( RET) z próbki pierwotnej z podaniem wartości bezwzględnej oraz % + różnicowanie w zależności od stopnia dojrzałości i raportowaniem  frakcji niedojrzałych retikulocytów IRF +ocena zawartości hemoglobiny w retikulocytach</t>
  </si>
  <si>
    <t>Zapewnienie możliwości udziału w funkcjonującym systemie międzynarodowej, porównawczej dla oferowanego typu analizatora, kontroli jakości producenta oferowanego analizatora (w formularzu cenowym należy uwzględnić materiał kontrolny).</t>
  </si>
  <si>
    <t>Koszt zużycia wody dzierżawionego urządzenia</t>
  </si>
  <si>
    <t>Przyjęty koszt 1 L</t>
  </si>
  <si>
    <t>Koszt zużycia wody</t>
  </si>
  <si>
    <t>Możliwość pracy przez 24 godziny</t>
  </si>
  <si>
    <t>Możliwość pracy w trybie próbka po próbce oraz CITO</t>
  </si>
  <si>
    <t>Możliwość stałego monitorowania poziomu odczynników i materiałów zużywalnych</t>
  </si>
  <si>
    <t>Wbudowany system wewnętrznej kontroli jakości</t>
  </si>
  <si>
    <t>Możliwość odczytu kodów paskowych na próbkach- czytnik wewnętrzny oraz czytnik zewnętrzny.</t>
  </si>
  <si>
    <t xml:space="preserve">Możliwość monitorowania oraz flagowanie wartości krytycznych </t>
  </si>
  <si>
    <t>Dwustronna komunikacja z Laboratoryjnym Systemem Informatycznym użytkowanym w Zakładzie Diagnostyki Zamawiającego. Koszty podłączenia do Laboratoryjnego Systemu Informatycznego ponosi Wykonawca. Czas podłączenia  o którym mowa wynosi nie więcej niż 14 dni liczone od zgłoszenia przez Szpital gotowości do podłączenia.</t>
  </si>
  <si>
    <t>Możliwość zgłaszania awarii przez 24 godziny na dobę w ciągu 365 dni w roku- bezpośrednia linia serwisowa.</t>
  </si>
  <si>
    <t>Przyjazd serwisu po zgłoszeniu awarii w okresie obowiązywania umowy do 24 godzin (dotyczy dni roboczych rozumianych jako dni od poniedziałku do piątku, z wyjątkiem świąt i dni ustawowo wolnych od pracy)</t>
  </si>
  <si>
    <t>Automatyczna linia hematologiczna składająca się z modułu analitycznego (analizatora hematologicznego) oraz modułu sortującego/archiwizującego oraz oprogramowania zarządzającego procesem analitycznym współpracującym z aktualnie używanym w Zakładzie Diagnostyki Laboratoryjnym Systemem Informatycznym (LIS). Fabrycznie nowa, rok produkcji minimum 2020.</t>
  </si>
  <si>
    <t>Analizator hematologiczny wraz z oprogramowaniem zarządzającym procesem analitycznym współpracującym z aktualnie używanym w Zakładzie Diagnostyki Laboratoryjnym Systemem Informatycznym (LIS). Fabrycznie nowy, rok produkcji minimum 2020.</t>
  </si>
  <si>
    <t>Urządzenie nowe fabrycznie, rok produkcji minimum 2020.</t>
  </si>
  <si>
    <t>Morfologia krwi na analizatorze wieloparametrowa z opcją CBC plus 5 DIFF (wynik i kontrola jakości)</t>
  </si>
  <si>
    <t>Morfologia krwi na analizatorze wieloparametrowa z opcją CBC plus 5 DIFF plus RETIKULOCYTY  (wynik i kontrola jakości)</t>
  </si>
  <si>
    <t>6-AM w moczu</t>
  </si>
  <si>
    <t>ACETAMINOFEN w surowicy</t>
  </si>
  <si>
    <t>ALKOHOL ETYLOWY w osoczu</t>
  </si>
  <si>
    <t>AMFETAMINA w moczu</t>
  </si>
  <si>
    <t>BARBITURANY w moczu</t>
  </si>
  <si>
    <t>BENZODIAZEPINY w moczu</t>
  </si>
  <si>
    <t>BENZODIAZEPINY w surowicy</t>
  </si>
  <si>
    <t>ECSTASY w moczu</t>
  </si>
  <si>
    <t>GABAPENTYNA w surowicy</t>
  </si>
  <si>
    <t>KARBAMAZEPINA w surowicy</t>
  </si>
  <si>
    <t>KOFEINA w surowicy</t>
  </si>
  <si>
    <t>KOKAINA w moczu</t>
  </si>
  <si>
    <t>KWAS MYKOFENOLOWY w osoczu</t>
  </si>
  <si>
    <t>KWAS WALPROINOWY w surowicy</t>
  </si>
  <si>
    <t>LAMOTRYGINA w surowicy</t>
  </si>
  <si>
    <t>LEVETIRACETAM w surowicy</t>
  </si>
  <si>
    <t>LSD w moczu</t>
  </si>
  <si>
    <t>METADON w moczu</t>
  </si>
  <si>
    <t>METOTREKSAT w surowicy</t>
  </si>
  <si>
    <t>OPIATY w moczu</t>
  </si>
  <si>
    <t>SALICYLANY w surowicy</t>
  </si>
  <si>
    <t>THC w moczu</t>
  </si>
  <si>
    <t>TOPIRAMAT w surowicy</t>
  </si>
  <si>
    <t>TRÓJCYKLICZNE LEKI PRZECIWDEPRESYJNE w surowicy</t>
  </si>
  <si>
    <t>WANKOMYCYNA w surowicy</t>
  </si>
  <si>
    <t xml:space="preserve">Syntetyczne kanabinoidy-3 (AB-Pinaca)  w moczu </t>
  </si>
  <si>
    <t xml:space="preserve">Opis przedmiotu zamówienia
Dostawa odczynników i materiałów kontrolnych wraz z dzierżawą analizatora hematologicznego  dla Zakładu  Diagnostyki Biochemicznej i Molekularnej przy ul. Skawińskiej 8 w Krakowie </t>
  </si>
  <si>
    <t>Opis przedmiotu zamówienia
Dostawa odczynników i materiałów kontrolnych wraz z dzierżawą analizatora hematologicznego z dla Zakładu  Diagnostyki Hematologicznej i Genetyki przy ul. Kopernika 17 w Krakowie</t>
  </si>
  <si>
    <t>Pomiar metodą immunoenzymatyczną (EMIT)</t>
  </si>
  <si>
    <t>Analizator pracujący w systemie Random Access</t>
  </si>
  <si>
    <t>Chłodzenie odczynników na pokładzie analizatora</t>
  </si>
  <si>
    <t>Możliwość wykonywania oznaczeń w moczu, surowicy i osoczu</t>
  </si>
  <si>
    <t>Aparat posiada opcję STAT (badania w trybie CITO)</t>
  </si>
  <si>
    <t>Automatyczna detekcja objętości odczynnika na pokładzie aparatu</t>
  </si>
  <si>
    <t>Detekcja objętości materiału badanego</t>
  </si>
  <si>
    <t>Wydajność analizatora powyżej 100 testów/godzinę</t>
  </si>
  <si>
    <t>Czas trwania oznaczenia - nie dłuższy niż 20 min</t>
  </si>
  <si>
    <t>Możliwość doładowywania odczynników i probówek w czasie pracy analizatora</t>
  </si>
  <si>
    <t>Rotor z kuwetami wielorazowego użytku ze stacją mycia kuwet w analizatorze, z możliwością wykluczenia zużytej kuwety bez konieczności wymiany rotora</t>
  </si>
  <si>
    <t>Parametry mierzone w moczu: 6-AM, Amfetamina, Barbiturany, Benzodiazepiny, Ecstasy, Kokaina, LSD, Metadon, Opiaty, THC, Syntetyczne kanabinoidy-1 (JWH-018), Syntetyczne kanabinoidy-2 (UR-144), Syntetyczne kanabinoidy-3 (AB-Pinaca)</t>
  </si>
  <si>
    <t>Parametry mierzone we krwi (surowicy lub osoczu): Acetaminofen, Alkohol etylowy, Benzodiazepiny, Gabapentynsa, Karbamazepina, Kofeina, Kwas Mykofenolowy, Kwas Walproinowy, Lamotrigina, Levetiracetam, Metotreksat, Salicylany, Topiramat, Trójcykliczne leki przeciwdepresyjne, Wankomycyna</t>
  </si>
  <si>
    <t>Możliwość wyboru rodzaju kalkulacji krzywej kalibracyjnej</t>
  </si>
  <si>
    <t>Więcej niż 25 pozycji odczynnikowych w analizatorze oraz części back-upowej</t>
  </si>
  <si>
    <t>Powyżej 50 pozycji na materiał badany w analizatorze</t>
  </si>
  <si>
    <t>Możliwość pracy z probówek lub tzw. „sample cups”</t>
  </si>
  <si>
    <t xml:space="preserve">Zużycie wody dla analizatora max. 3 l/h </t>
  </si>
  <si>
    <t>Możliwość współpracy analizatora z siecią informatyczną Szpitala Uniwersyteckiego</t>
  </si>
  <si>
    <t>Możliwość zmiany miejsca użytkowania analizatora</t>
  </si>
  <si>
    <t>Automatyczna archiwizacja wyników</t>
  </si>
  <si>
    <t>Wbudowany system kontroli jakości: reguły Westgarda, wykres Levey-Jennings’a.</t>
  </si>
  <si>
    <t>Dwukierunkowa komunikacja z komputerem (RS 232 C)</t>
  </si>
  <si>
    <t>Wyposażenie analizatora w czytnik kodów paskowych</t>
  </si>
  <si>
    <t>Wyposażenie analizatora w drukarkę laserową</t>
  </si>
  <si>
    <t xml:space="preserve">Wyposażenie w wytrząsarkę typu vorteks z akcesoriami do mieszania prób w probówkach do pracy krótkotrwałej (funkcja dotykowa) i w trybie ciągłym </t>
  </si>
  <si>
    <t>Ponoszenie kosztów przeglądów, konserwacji i napraw analizatora</t>
  </si>
  <si>
    <t>W razie awarii aparatuy przyjazd serwisu do 24 godzin od zgłoszenia</t>
  </si>
  <si>
    <t xml:space="preserve">Dzierżawa analizatora </t>
  </si>
  <si>
    <t xml:space="preserve">Analizator </t>
  </si>
  <si>
    <t>Analizator</t>
  </si>
  <si>
    <t>Analizator wolnostojący z wbudowanym back-upem pracujący w oparciu o odczynniki do oznaczeń metodą EMIT, kalibratory oraz materiały zużywalne. Rok produkcji aparatu nie wcześnijszy niż 2018. Analizator z aktualnym przeglądem technicznym, sprawny i gotowy do wykonywania oznaczeń wymienionych powyżej.</t>
  </si>
  <si>
    <t>Analizator, odczynniki oraz kalibratory pochodzące od jednego dostawcy</t>
  </si>
  <si>
    <t>Do testów dołączone informacje dotyczące specyficzności reagentów oraz lista substancji przebadanych pod kątem reakcji krzyżowych</t>
  </si>
  <si>
    <t>Data ważności odczynników nie krótsza niż 6 miesięcy od daty dostawy</t>
  </si>
  <si>
    <t>Wymagania graniczne w zakresie zagadnień informatycznych</t>
  </si>
  <si>
    <t>Dwustronna komunikacja analizatorów z laboratoryjnym systemem informatycznym funkcjonujący w Zakładzie Diagnostyki Laboratoryjnej Szpitala Uniwersyteckiego (LSI)
a. Podłączenie, obsługa przyjęcia zlecenia i dystrybucji wyniku.
b. Dostarczenie (jeżeli to konieczne) interfejsów wymiany danych oraz (jeżeli to konieczne) licencji na ich użytkowanie.</t>
  </si>
  <si>
    <t>Wszelkie koszty związane z integracją pomiędzy analizatorami a LSI ponosi Wykonawca.</t>
  </si>
  <si>
    <t>Dostarczone analizatory muszą być podłączone do LSI bezpośrednio lub z wykorzystaniem serwera pośredniczącego middleware.</t>
  </si>
  <si>
    <t>W przypadku wykorzystania serwera pośredniczącego middleware konieczność jego dostawy i konfiguracji (serwer fizyczny z UPS lub serwer wirtualny uruchomiony na platformie VMWare Zamawiajacego).</t>
  </si>
  <si>
    <t>Możliwość konfiguracji analizatorów wraz z integracją w rozbudowanej strukturze organizacyjnej – wiele pracowni w wielu lokalizacjach.</t>
  </si>
  <si>
    <t>Pobór wody w ciągu 1 godziny pracy oferowanego urządzenia w litrach [L]</t>
  </si>
  <si>
    <t>Opis przedmiotu zamówienia
Dostawa odczynników i materiałów kontrolnych wraz z dzierżawą linii hematologicznej  z oprogramowaniem służącym do zarządzania procesem analitycznym dla Zakładu Diagnostyki Laboratoryjnej przy ul. Jakubowskiego 2 w Krakowie</t>
  </si>
  <si>
    <t>Opis przedmiotu zamówienia
Dostwa odczynników i materiałów zużywalnych do oznaczania leków, narkotyków, substancji psychoaktywnych i etanolu metodą enzymatyczną EMIT wraz z dzierżawą analizatora z wbudowanym back-upem dla Zakładu Diagnostyki Pracowni Toksykologii przy ul. Jakubowskiego 2 w Krakowie</t>
  </si>
  <si>
    <t>Opis przedmiotu zamówienia
Dostawa odczynników i materiałów kontrolnych wraz z dzierżawą analizatora hematologicznego  z oprogramowaniem służącym do zarządzania procesem analitycznym dla Zakładu Diagnostyki przy ul. Kopernika 15b w Krakowie</t>
  </si>
  <si>
    <t xml:space="preserve">Oświadczamy, że oferowane produkty i urządzenia będące przedmiotem dzierżawy są dopuszczone do obrotu i używania na terenie Polski zgodnie z ustawą z dnia 20 maja 2010 roku o wyrobach medycznych. Jednocześnie oświadczamy, że na każdorazowe wezwanie Zamawiającego przedstawimy dokumenty dopuszczające do obrotu i używania na terenie Polski.    </t>
  </si>
  <si>
    <t>Oświadczamy, że oferowane produkty i urządzenia będące przedmiotem dzierżawy spełniają wszystkie postawione wymagania graniczne okreslone w zalączniku nr 1a do specyfikacji dla poszczególnych części.</t>
  </si>
  <si>
    <t>Podłączenie analizatora do Laboratoryjnego Systemu Informatycznego Dwustronna współpraca z posiadanym Laboratoryjnym Systemem Informatycznym (obecnie Infomedica Laboratorium ). Koszt zainstalowania połączenia po stronie dostawcy.
Czas podłączenia o którym mowa wynosi nie więcej niż 14 dni liczone od zgłoszenia przez Szpital gotowości do podłączenia analizatora do LIS.</t>
  </si>
  <si>
    <t>Analizator zostanie podpięty do systemu informatycznego funkcjonującego w Pracowni Toksykologii w Zakładzie Diagnostyki - system Centrum firmy Marcel Sp. z o. o.
Czas podłączenia o którym mowa wynosi nie więcej niż 14 dni liczone od zgłoszenia przez Szpital gotowości do podłączenia analizatora do LIS.</t>
  </si>
  <si>
    <r>
      <t xml:space="preserve">Objętość aspirowanej krwi min 90 µl. 
</t>
    </r>
    <r>
      <rPr>
        <sz val="11"/>
        <color indexed="10"/>
        <rFont val="Times New Roman"/>
        <family val="1"/>
      </rPr>
      <t>Zamawiający dopuszcza zaoferowanie linii hematologicznej, w której moduł analityczny (analizator hematologiczny) pobiera 88 μl krwi w trybie CBC i CBC+</t>
    </r>
  </si>
  <si>
    <r>
      <t xml:space="preserve">Możliwość oznaczania trombocytów w optycznym kanale pomiarowym lub jeszcze dokładniejszą  metodą fluorescencyjnej cytometrii przepływowej oraz frakcji niedojrzałych płytek (IPF).
</t>
    </r>
    <r>
      <rPr>
        <sz val="11"/>
        <color indexed="10"/>
        <rFont val="Times New Roman"/>
        <family val="1"/>
      </rPr>
      <t xml:space="preserve">Zamawiający wymaga możliwości zastosowania obu metod jednocześnie w analizatorze. </t>
    </r>
  </si>
  <si>
    <r>
      <t xml:space="preserve">Podtrzymywanie zasilania min 30 min UPS jako wyposażenie systemu
</t>
    </r>
    <r>
      <rPr>
        <sz val="11"/>
        <color indexed="10"/>
        <rFont val="Times New Roman"/>
        <family val="1"/>
      </rPr>
      <t>Zamawiający wyraża zgodę na zaoferowanie UPS do analizatora hematologicznego podtrzymującego zasilanie przez min 20 min w przypadku awarii zasilania</t>
    </r>
  </si>
  <si>
    <r>
      <t xml:space="preserve">Czujnik detekcji skrzepu  i poziomu materiału w badanej próbce
</t>
    </r>
    <r>
      <rPr>
        <sz val="11"/>
        <color indexed="10"/>
        <rFont val="Times New Roman"/>
        <family val="1"/>
      </rPr>
      <t>Zamawiający wyraża zgodę, aby zaoferowany analizator hematologiczny zamiast dedykowanego czujnika detekcji skrzepu - flagował wyniki w przypadku wystąpienia agregatów płytkowych, a czujnik poziomu materiału w badanej próbce stanowił czujnik aspiracji, który sygnalizuje nieprawidłową ilość materiału i brak możliwości jego aspiracji</t>
    </r>
  </si>
  <si>
    <r>
      <t xml:space="preserve">Automatyczny analizator hematologiczny do oznaczeń morfologii krwi w zakresie 5-DIFF, retikulocyty oraz trombocyty.
</t>
    </r>
    <r>
      <rPr>
        <sz val="11"/>
        <color indexed="10"/>
        <rFont val="Times New Roman"/>
        <family val="1"/>
      </rPr>
      <t>Zamawiający wymaga, aby zaoferowany analizator hematologiczny pobierał maksymalnie 30 μl krwi do badania
Zamawiający wymaga, aby zaoferowany analizator hematologiczny dokonywał rozdziału leukocytów na 5 populacji w oparciu o technologię fluorescencyjnej cytometrii przepływowej, która pozwala w bardzo dokładny sposób rozdzielić leukocyty, zmniejszyć możliwość interferencji, a także oflagować obecność nieprawidłowych komórek
Zamawiający wymaga, aby zaoferowany analizator posiadał możliwość oznaczania płytek metodą optyczną jako parametr raportowany do systemu
Zamawiający wymaga, aby zaoferowany analizator hematologiczny posiadał minimalne zakresy liniowości dla wybranych parametrów: WBC do min. 400 000/μl, RBC do min. 8 mln/μl, PLT do min 4 mln/μl</t>
    </r>
  </si>
  <si>
    <t>Wymagania graniczne dla odczynników</t>
  </si>
  <si>
    <t>Konsultacja w zakresie dostarczonego oprogramowania zarządzającego procesem analitycznym (oprogramowanie analizatorów), pomoc w rozwiązywaniu problemów związanych z tym oprogramowaniem i usuwanie błędów, oraz jego ewentualna aktualizacja.</t>
  </si>
  <si>
    <r>
      <t xml:space="preserve">Dedykowany komputer zewnętrzny wraz z monitorem LCD (min 17 cali) do sterowania analizatorem.
</t>
    </r>
    <r>
      <rPr>
        <sz val="11"/>
        <color indexed="10"/>
        <rFont val="Times New Roman"/>
        <family val="1"/>
      </rPr>
      <t>Zamawiający wyraża zgodę na zaoferowanie analizatora hematologicznego z wbudowanym komputerem</t>
    </r>
  </si>
  <si>
    <t xml:space="preserve">Podana w poz. 26 i 27 ilość badań dotyczy liczby oznaczeń i należy doliczyć do niej oznaczenia na kalibracje i kontrole
Zamawiający wyraża zgodę na zaoferowanie tego samego odczynnika w poz. 26 i 27 </t>
  </si>
  <si>
    <t xml:space="preserve">Syntetyczne kanabinoidy-1 (JWH-018)  w moczu i Syntetyczne kanabinoidy-2 (UR-144)  w moczu </t>
  </si>
  <si>
    <r>
      <t xml:space="preserve">Objętość aspirowanej krwi min 90 µl. 
</t>
    </r>
    <r>
      <rPr>
        <sz val="11"/>
        <color indexed="10"/>
        <rFont val="Times New Roman"/>
        <family val="1"/>
      </rPr>
      <t>Zamawiający dopuszcza zaoferowanie analizatora hematologicznego, który pobiera 88 μl krwi w trybie CBC i CBC+5DIFF</t>
    </r>
  </si>
  <si>
    <r>
      <t xml:space="preserve">Materiał kontrolny dostępny na trzech poziomach. Oferowane kontrole powinny gwarantować pełną kompatybilność z Laboratoryjnym Systemem Informatycznym (LIS) wskazanym przez zamawiającego wyniki kontroli  automatycznie przesyłane do LIS. Koszty podłączenia do LIS ponosi Wykonawca.
</t>
    </r>
    <r>
      <rPr>
        <sz val="11"/>
        <color indexed="10"/>
        <rFont val="Times New Roman"/>
        <family val="1"/>
      </rPr>
      <t>Zamawiający wymaga, aby zaoferowana do analizatora hematologicznego krew kontrolna dostępna na trzech poziomach posiadała możliwość oznaczania z jednej fiolki (na danym poziomie) wszystkich raportowanych parametrów morfologii krwi obwodowej (w tym retikulocytów) i została policzona z uwzględnieniem ważności fiolki na opakowaniu</t>
    </r>
  </si>
  <si>
    <r>
      <t xml:space="preserve">Dostępność materiałów kontrolnych zapewniająca wykonywanie oznaczeń zgodnie ze standardami obowiązującymi w diagnostyce  laboratoryjnej
</t>
    </r>
    <r>
      <rPr>
        <sz val="11"/>
        <color indexed="10"/>
        <rFont val="Times New Roman"/>
        <family val="1"/>
      </rPr>
      <t>Zamawiający wymaga, aby zaoferowana do analizatora hematologicznego krew kontrolna dostępna na trzech poziomach posiadała możliwość oznaczania z jednej fiolki (na danym poziomie) wszystkich raportowanych parametrów morfologii krwi obwodowej (w tym retikulocytów) i została policzona z uwzględnieniem ważności fiolki na opakowaniu
Zamawiający dopuszcza  termin ważności nie krótszy niż 2 miesiące od daty dostawy dla materiałów kontrolnych.
Zamawiający dopuszcza termin ważności nie krótszy niż 4 miesiące od daty dostawy dla płytek fluorescencyjnych.</t>
    </r>
  </si>
  <si>
    <r>
      <t xml:space="preserve">*Przez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t>
    </r>
    <r>
      <rPr>
        <sz val="11"/>
        <color indexed="10"/>
        <rFont val="Times New Roman"/>
        <family val="1"/>
      </rPr>
      <t>**Przez oferowaną wielkość produktu należy rozumieć sposób konfekcjonowania produktu tj. ilość sztuk / oznaczeń / objętości / wagi itp. stanowiących jedno opakowanie zbiorcze, będące przedmiotem wyceny.</t>
    </r>
    <r>
      <rPr>
        <sz val="11"/>
        <color indexed="8"/>
        <rFont val="Times New Roman"/>
        <family val="1"/>
      </rPr>
      <t xml:space="preserve">
***Przez cenę jednostkową brutto należy rozumieć cenę za opakowanie stanowiące jedną całość, mogące być przedmiotem dostawy.</t>
    </r>
  </si>
  <si>
    <t>Dotyczy cześć 1 poz. 8 – Oświadczamy, że linia hematologiczna będąca przedmiotem dzierżawy oraz  odczynniki i materiały kontrolne przeznaczone do nich posiadają certyfikaty CE IVD. Jednocześnie oświadczamy, że na każdorazowe wezwanie Zamawiającego przedstawimy certyfikaty CE IVD.
Dotyczy cześć 2 poz. 7 – Oświadczamy, że analizator hematologiczny będący przedmiotem dzierżawy oraz  odczynniki i materiały kontrolne przeznaczone do nich posiadają certyfikaty CE IVD. Jednocześnie oświadczamy, że na każdorazowe wezwanie Zamawiającego przedstawimy certyfikaty CE IVD.
Dotyczy część 3 poz. 6 – Oświadczamy, że analizator hematologiczny będący przedmiotem dzierżawy oraz  odczynniki i materiały kontrolne przeznaczone do nich posiadają certyfikaty CE IVD. Jednocześnie oświadczamy, że na każdorazowe wezwanie Zamawiającego przedstawimy certyfikaty CE IVD.
Dotyczy cześć 4 poz. 3 – Oświadczamy, że analizator hematologiczny będący przedmiotem dostawy oraz  odczynniki i materiały kontrolne przeznaczone do nich posiadają certyfikaty CE IVD. Jednocześnie oświadczamy, że na każdorazowe wezwanie Zamawiającego przedstawimy certyfikaty CE IVD.
Dotyczy części 5: Oświadczamy, że wszystkie oferowane produkty i urządzenia będące przedmiotem dzierżawy muszą spełniać wymogi Dyrektywy 98/79/ w sprawie wyrobów medycznych używanych do diagnozy in vitro</t>
  </si>
  <si>
    <r>
      <t xml:space="preserve">Możliwość oznaczania trombocytów w optycznym kanale pomiarowym   lub jeszcze dokładniejszą  metodą fluorescencyjnej cytometrii przepływowej oraz frakcji niedojrzałych płytek( IPF).
</t>
    </r>
    <r>
      <rPr>
        <sz val="11"/>
        <color indexed="10"/>
        <rFont val="Times New Roman"/>
        <family val="1"/>
      </rPr>
      <t>Zamawiający wymaga możliwości zastosowania obu metod  w analizatorze.</t>
    </r>
  </si>
  <si>
    <r>
      <t xml:space="preserve">Możliwość oznaczania komórek prekursorowych krwi </t>
    </r>
    <r>
      <rPr>
        <sz val="11"/>
        <color indexed="10"/>
        <rFont val="Times New Roman"/>
        <family val="1"/>
      </rPr>
      <t xml:space="preserve">- niedojrzałych leukocytów.                                                                                                 Zamawiający dopuszcza krótszy termin ważności odczynników nie krótszy niż 4 miesiące </t>
    </r>
    <r>
      <rPr>
        <sz val="11"/>
        <color indexed="10"/>
        <rFont val="Times New Roman"/>
        <family val="1"/>
      </rPr>
      <t>od daty dostawy</t>
    </r>
    <r>
      <rPr>
        <sz val="11"/>
        <color indexed="10"/>
        <rFont val="Times New Roman"/>
        <family val="1"/>
      </rPr>
      <t xml:space="preserve"> do w/w analizy.</t>
    </r>
  </si>
  <si>
    <r>
      <t xml:space="preserve">Materiał kontrolny dostępny na trzech poziomach. Oferowane kontrole powinny gwarantować pełną kompatybilność z Laboratoryjnym Systemem Informatycznym (LIS) wskazanym przez zamawiającego,  kompatybilne z aktualnym w ZD programem kontroli jakości, wyniki kontroli  automatycznie przesyłane do LIS. Koszty podłączenia do LIS ponosi Wykonawca.                                                                                                                                      </t>
    </r>
    <r>
      <rPr>
        <sz val="11"/>
        <color indexed="10"/>
        <rFont val="Times New Roman"/>
        <family val="1"/>
      </rPr>
      <t>Zamawiający wymaga kontroli wszystkich raportowanych parametrów morfologii krwi obwodowej na trzech poziomach. 
Zamawiający dopuszcza  termin ważności nie kótszy niż 2 miesiące od daty dostawy dla materiałów kontrolnych.</t>
    </r>
  </si>
  <si>
    <r>
      <t xml:space="preserve">Możliwość oznaczania trombocytów w optycznym kanale pomiarowym   lub jeszcze dokładniejszą  metodą fluorescencyjnej cytometrii przepływowej oraz frakcji niedojrzałych płytek( IPF).                                                                                                                                                                                                    </t>
    </r>
    <r>
      <rPr>
        <sz val="11"/>
        <color indexed="10"/>
        <rFont val="Times New Roman"/>
        <family val="1"/>
      </rPr>
      <t>Zamawiający wymaga możliwości zastosowania obu metod  w analizatorze.</t>
    </r>
    <r>
      <rPr>
        <sz val="11"/>
        <color indexed="8"/>
        <rFont val="Times New Roman"/>
        <family val="1"/>
      </rPr>
      <t xml:space="preserve">
</t>
    </r>
  </si>
  <si>
    <r>
      <t xml:space="preserve">Materiał kontrolny dostępny na trzech poziomach. Oferowane kontrole powinny gwarantować pełną kompatybilność z Laboratoryjnym Systemem Informatycznym (LIS) wskazanym przez zamawiającego,  kompatybilne z aktualnym w ZD programem kontroli jakości, wyniki kontroli  automatycznie przesyłane do LIS. Koszty podłączenia do LIS ponosi Wykonawca.
</t>
    </r>
    <r>
      <rPr>
        <sz val="11"/>
        <color indexed="10"/>
        <rFont val="Times New Roman"/>
        <family val="1"/>
      </rPr>
      <t>Zamawiający wymaga kontroli wszystkich raportowanych parametrów morfologii krwi obwodowej na trzech poziomach. 
Zamawiający dopuszcza  termin ważności nie kótszy niż 2 miesiące od daty dostawy dla materiałów kontrolnych.</t>
    </r>
  </si>
  <si>
    <t>Minimum 2 miesięczny termin ważności od daty dostawy materiałów kontrolnych oraz minimum 4 miesięczny termin ważności od daty dostawy odczynników do oznaczania HPC.
Dla pozostałych odczynników minimum 6 miesięczny termin ważności.</t>
  </si>
  <si>
    <t xml:space="preserve">Procedura pełnej inaktywacji ścieków z analizatora - o ile jest to konieczna. </t>
  </si>
  <si>
    <t>Procedura pełnej inaktywacji ścieków z analizatora - o ile jest to konieczne.</t>
  </si>
  <si>
    <t>Procedura pełnej inaktywacji ścieków z analizatora - o ile jest to konieczna.</t>
  </si>
  <si>
    <r>
      <t xml:space="preserve">Obsługa serwisowa systemu integracji w trybie 24/7 tj. przez 24 godziny na dobę i 365 dni w roku w zakresie: przyjęcia zgłoszenia, wskazania osoby prowadzącej, daty i godziny planowanego usunięcia usterki, zamknięcia zgłoszenia. Możliwość zgłaszania awarii systemu za pośrednictwem systemu HelpDesk Wykonawcy oraz telefonicznie
Czasy reakcji i usunięcia błędu: Reakcja od momentu zgłoszenia do usunięcia błędu 24h
</t>
    </r>
    <r>
      <rPr>
        <sz val="11"/>
        <color indexed="40"/>
        <rFont val="Times New Roman"/>
        <family val="1"/>
      </rPr>
      <t>Obsługa serwisowa systemu integracji nad systemem informatycznym wykonawcy rozumiana jest jako czynności ograniczające się do usuwania awarii w zakresie analizatorów (oprogramowanie analizatorów) oraz serwera pośredniczącego middleware (serwer fizyczny z UPS lub serwer wirtualny uruchomiony na platformie VMWare Zamawiającego) dostarczonego przez Wykonawcę.</t>
    </r>
  </si>
</sst>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 numFmtId="183" formatCode="#,##0.00\ _z_ł"/>
    <numFmt numFmtId="184" formatCode="#,##0\ &quot;zł&quot;"/>
    <numFmt numFmtId="185" formatCode="[$-415]d\ mmmm\ yyyy"/>
    <numFmt numFmtId="186" formatCode="#,##0&quot; ozn.&quot;"/>
  </numFmts>
  <fonts count="54">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Times New Roman"/>
      <family val="1"/>
    </font>
    <font>
      <i/>
      <sz val="11"/>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trike/>
      <sz val="11"/>
      <color indexed="10"/>
      <name val="Cambria"/>
      <family val="1"/>
    </font>
    <font>
      <sz val="10"/>
      <color indexed="8"/>
      <name val="Arial CE"/>
      <family val="0"/>
    </font>
    <font>
      <sz val="10"/>
      <color indexed="10"/>
      <name val="Arial CE"/>
      <family val="0"/>
    </font>
    <font>
      <sz val="11"/>
      <color indexed="4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FF0000"/>
      <name val="Times New Roman"/>
      <family val="1"/>
    </font>
    <font>
      <strike/>
      <sz val="11"/>
      <color rgb="FFFF0000"/>
      <name val="Cambria"/>
      <family val="1"/>
    </font>
    <font>
      <sz val="10"/>
      <color theme="1"/>
      <name val="Arial CE"/>
      <family val="0"/>
    </font>
    <font>
      <sz val="10"/>
      <color rgb="FFFF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4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7" fillId="32" borderId="0" applyNumberFormat="0" applyBorder="0" applyAlignment="0" applyProtection="0"/>
  </cellStyleXfs>
  <cellXfs count="173">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8" fillId="0" borderId="0" xfId="0" applyFont="1" applyFill="1" applyAlignment="1" applyProtection="1">
      <alignment vertical="top" wrapText="1"/>
      <protection locked="0"/>
    </xf>
    <xf numFmtId="0" fontId="48" fillId="0" borderId="0" xfId="0" applyFont="1" applyFill="1" applyAlignment="1" applyProtection="1">
      <alignment horizontal="left" vertical="top"/>
      <protection locked="0"/>
    </xf>
    <xf numFmtId="0" fontId="48" fillId="0" borderId="0" xfId="0" applyFont="1" applyFill="1" applyAlignment="1" applyProtection="1">
      <alignment horizontal="right" vertical="top"/>
      <protection locked="0"/>
    </xf>
    <xf numFmtId="0" fontId="49" fillId="0" borderId="0" xfId="0" applyFont="1" applyFill="1" applyAlignment="1" applyProtection="1">
      <alignment horizontal="right" vertical="top" wrapText="1"/>
      <protection locked="0"/>
    </xf>
    <xf numFmtId="0" fontId="48" fillId="0" borderId="0" xfId="0" applyFont="1" applyFill="1" applyBorder="1" applyAlignment="1" applyProtection="1">
      <alignment horizontal="right" vertical="top" wrapText="1"/>
      <protection locked="0"/>
    </xf>
    <xf numFmtId="0" fontId="49" fillId="0" borderId="0" xfId="0" applyFont="1" applyFill="1" applyBorder="1" applyAlignment="1" applyProtection="1">
      <alignment horizontal="left" vertical="top"/>
      <protection locked="0"/>
    </xf>
    <xf numFmtId="0" fontId="48" fillId="0" borderId="0" xfId="0" applyFont="1" applyFill="1" applyBorder="1" applyAlignment="1" applyProtection="1">
      <alignment horizontal="left" vertical="top" wrapText="1"/>
      <protection locked="0"/>
    </xf>
    <xf numFmtId="0" fontId="48" fillId="33" borderId="0" xfId="0" applyFont="1" applyFill="1" applyAlignment="1" applyProtection="1">
      <alignment horizontal="left" vertical="top" wrapText="1"/>
      <protection locked="0"/>
    </xf>
    <xf numFmtId="0" fontId="48" fillId="0" borderId="0" xfId="0" applyFont="1" applyAlignment="1">
      <alignment/>
    </xf>
    <xf numFmtId="9" fontId="48" fillId="0" borderId="0" xfId="0" applyNumberFormat="1" applyFont="1" applyFill="1" applyAlignment="1" applyProtection="1">
      <alignment horizontal="left" vertical="top" wrapText="1"/>
      <protection locked="0"/>
    </xf>
    <xf numFmtId="44" fontId="48" fillId="33" borderId="0" xfId="0" applyNumberFormat="1" applyFont="1" applyFill="1" applyBorder="1" applyAlignment="1" applyProtection="1">
      <alignment horizontal="left" vertical="top" wrapText="1"/>
      <protection locked="0"/>
    </xf>
    <xf numFmtId="0" fontId="49" fillId="0" borderId="0" xfId="0" applyFont="1" applyFill="1" applyAlignment="1" applyProtection="1">
      <alignment horizontal="center" vertical="center" wrapText="1"/>
      <protection locked="0"/>
    </xf>
    <xf numFmtId="0" fontId="49" fillId="0" borderId="12" xfId="0" applyFont="1" applyBorder="1" applyAlignment="1">
      <alignment horizontal="center" vertical="top" wrapText="1"/>
    </xf>
    <xf numFmtId="0" fontId="5" fillId="0" borderId="13" xfId="0" applyFont="1" applyBorder="1" applyAlignment="1">
      <alignment horizontal="left" vertical="top" wrapText="1"/>
    </xf>
    <xf numFmtId="0" fontId="49" fillId="34" borderId="10" xfId="0" applyFont="1" applyFill="1" applyBorder="1" applyAlignment="1">
      <alignment horizontal="center" vertical="center" wrapText="1"/>
    </xf>
    <xf numFmtId="44" fontId="48" fillId="0" borderId="0" xfId="0" applyNumberFormat="1" applyFont="1" applyFill="1" applyBorder="1" applyAlignment="1" applyProtection="1">
      <alignment horizontal="right" vertical="top" wrapText="1"/>
      <protection locked="0"/>
    </xf>
    <xf numFmtId="44" fontId="4" fillId="0" borderId="10" xfId="71" applyNumberFormat="1" applyFont="1" applyFill="1" applyBorder="1" applyAlignment="1" applyProtection="1">
      <alignment horizontal="left" vertical="top" wrapText="1"/>
      <protection locked="0"/>
    </xf>
    <xf numFmtId="0" fontId="48" fillId="35"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0" fontId="48" fillId="35" borderId="0" xfId="0" applyFont="1" applyFill="1" applyBorder="1" applyAlignment="1" applyProtection="1">
      <alignment horizontal="center" vertical="center" wrapText="1"/>
      <protection locked="0"/>
    </xf>
    <xf numFmtId="0" fontId="5" fillId="34" borderId="10" xfId="0" applyFont="1" applyFill="1" applyBorder="1" applyAlignment="1">
      <alignment horizontal="center" vertical="center" wrapText="1"/>
    </xf>
    <xf numFmtId="0" fontId="48" fillId="0" borderId="0" xfId="0" applyFont="1" applyFill="1" applyAlignment="1" applyProtection="1">
      <alignment horizontal="left" vertical="top" wrapText="1"/>
      <protection locked="0"/>
    </xf>
    <xf numFmtId="175" fontId="49" fillId="34" borderId="14" xfId="45" applyNumberFormat="1" applyFont="1" applyFill="1" applyBorder="1" applyAlignment="1">
      <alignment horizontal="center" vertical="center" wrapText="1"/>
    </xf>
    <xf numFmtId="0" fontId="49" fillId="0" borderId="0" xfId="0" applyFont="1" applyFill="1" applyBorder="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5" fillId="0" borderId="0" xfId="0" applyFont="1" applyBorder="1" applyAlignment="1">
      <alignment horizontal="left" vertical="top" wrapText="1"/>
    </xf>
    <xf numFmtId="0" fontId="4" fillId="35" borderId="0" xfId="0" applyFont="1" applyFill="1" applyBorder="1" applyAlignment="1">
      <alignment horizontal="center" vertical="center" wrapText="1"/>
    </xf>
    <xf numFmtId="0" fontId="50" fillId="0" borderId="0" xfId="0" applyFont="1" applyFill="1" applyBorder="1" applyAlignment="1" applyProtection="1">
      <alignment vertical="center" wrapText="1"/>
      <protection locked="0"/>
    </xf>
    <xf numFmtId="0" fontId="5" fillId="34" borderId="11" xfId="0" applyFont="1" applyFill="1" applyBorder="1" applyAlignment="1" applyProtection="1">
      <alignment horizontal="left" vertical="top" wrapText="1"/>
      <protection locked="0"/>
    </xf>
    <xf numFmtId="3" fontId="5"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left" vertical="top" wrapText="1"/>
      <protection locked="0"/>
    </xf>
    <xf numFmtId="3" fontId="4" fillId="35" borderId="10" xfId="0" applyNumberFormat="1" applyFont="1" applyFill="1" applyBorder="1" applyAlignment="1" applyProtection="1">
      <alignment horizontal="center" vertical="center" wrapText="1"/>
      <protection locked="0"/>
    </xf>
    <xf numFmtId="44" fontId="4" fillId="35" borderId="10" xfId="0" applyNumberFormat="1" applyFont="1" applyFill="1" applyBorder="1" applyAlignment="1" applyProtection="1">
      <alignment horizontal="left" vertical="top" wrapText="1"/>
      <protection locked="0"/>
    </xf>
    <xf numFmtId="0" fontId="4" fillId="0" borderId="10" xfId="0" applyFont="1" applyBorder="1" applyAlignment="1">
      <alignment horizontal="left" vertical="top" wrapText="1"/>
    </xf>
    <xf numFmtId="0" fontId="5" fillId="34" borderId="11"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4" fillId="0" borderId="0" xfId="0" applyFont="1" applyBorder="1" applyAlignment="1">
      <alignment horizontal="left" vertical="top" wrapText="1"/>
    </xf>
    <xf numFmtId="44" fontId="4" fillId="0" borderId="0" xfId="74" applyFont="1" applyFill="1" applyBorder="1" applyAlignment="1" applyProtection="1">
      <alignment horizontal="center" vertical="top" wrapText="1"/>
      <protection locked="0"/>
    </xf>
    <xf numFmtId="0" fontId="49" fillId="0" borderId="0" xfId="0" applyFont="1" applyFill="1" applyBorder="1" applyAlignment="1" applyProtection="1">
      <alignment horizontal="right" vertical="top"/>
      <protection locked="0"/>
    </xf>
    <xf numFmtId="0" fontId="0" fillId="0" borderId="0" xfId="0" applyBorder="1" applyAlignment="1">
      <alignment horizontal="left" vertical="top" wrapText="1"/>
    </xf>
    <xf numFmtId="0" fontId="48" fillId="0" borderId="10" xfId="0" applyFont="1" applyFill="1" applyBorder="1" applyAlignment="1" applyProtection="1">
      <alignment horizontal="center" vertical="top" wrapText="1"/>
      <protection locked="0"/>
    </xf>
    <xf numFmtId="0" fontId="48" fillId="0" borderId="10" xfId="0" applyFont="1" applyFill="1" applyBorder="1" applyAlignment="1" applyProtection="1">
      <alignment horizontal="center" vertical="center" wrapText="1"/>
      <protection locked="0"/>
    </xf>
    <xf numFmtId="49" fontId="48" fillId="35" borderId="10" xfId="0" applyNumberFormat="1" applyFont="1" applyFill="1" applyBorder="1" applyAlignment="1" applyProtection="1">
      <alignment vertical="center" wrapText="1"/>
      <protection/>
    </xf>
    <xf numFmtId="0" fontId="48" fillId="35" borderId="10" xfId="0" applyFont="1" applyFill="1" applyBorder="1" applyAlignment="1">
      <alignment vertical="center" wrapText="1"/>
    </xf>
    <xf numFmtId="0" fontId="48" fillId="35" borderId="0" xfId="0" applyFont="1" applyFill="1" applyBorder="1" applyAlignment="1">
      <alignment vertical="center" wrapText="1"/>
    </xf>
    <xf numFmtId="0" fontId="49" fillId="34" borderId="11" xfId="0" applyFont="1" applyFill="1" applyBorder="1" applyAlignment="1" applyProtection="1">
      <alignment horizontal="left" vertical="top" wrapText="1"/>
      <protection locked="0"/>
    </xf>
    <xf numFmtId="0" fontId="48" fillId="0" borderId="0" xfId="0" applyFont="1" applyFill="1" applyBorder="1" applyAlignment="1" applyProtection="1">
      <alignment horizontal="center" vertical="center" wrapText="1"/>
      <protection locked="0"/>
    </xf>
    <xf numFmtId="0" fontId="49" fillId="34" borderId="10"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left" vertical="top" wrapText="1"/>
      <protection locked="0"/>
    </xf>
    <xf numFmtId="0" fontId="48" fillId="0" borderId="0" xfId="0" applyFont="1" applyFill="1" applyAlignment="1" applyProtection="1">
      <alignment horizontal="right" vertical="top" wrapText="1"/>
      <protection locked="0"/>
    </xf>
    <xf numFmtId="0" fontId="48" fillId="0" borderId="0" xfId="0" applyFont="1" applyFill="1" applyBorder="1" applyAlignment="1" applyProtection="1">
      <alignment vertical="center" wrapText="1"/>
      <protection locked="0"/>
    </xf>
    <xf numFmtId="3" fontId="4" fillId="35" borderId="0" xfId="0" applyNumberFormat="1"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top" wrapText="1"/>
      <protection locked="0"/>
    </xf>
    <xf numFmtId="165" fontId="4" fillId="35" borderId="0" xfId="0" applyNumberFormat="1" applyFont="1" applyFill="1" applyBorder="1" applyAlignment="1" applyProtection="1">
      <alignment horizontal="center" vertical="center" wrapText="1"/>
      <protection locked="0"/>
    </xf>
    <xf numFmtId="165" fontId="0" fillId="0" borderId="0" xfId="0" applyNumberFormat="1" applyBorder="1" applyAlignment="1">
      <alignment wrapText="1"/>
    </xf>
    <xf numFmtId="44" fontId="4" fillId="35" borderId="0" xfId="0" applyNumberFormat="1" applyFont="1" applyFill="1" applyBorder="1" applyAlignment="1" applyProtection="1">
      <alignment horizontal="left" vertical="top" wrapText="1"/>
      <protection locked="0"/>
    </xf>
    <xf numFmtId="49" fontId="48" fillId="10" borderId="10" xfId="0" applyNumberFormat="1" applyFont="1" applyFill="1" applyBorder="1" applyAlignment="1" applyProtection="1">
      <alignment horizontal="left" vertical="top" wrapText="1"/>
      <protection/>
    </xf>
    <xf numFmtId="3" fontId="48" fillId="10" borderId="14" xfId="0" applyNumberFormat="1" applyFont="1" applyFill="1" applyBorder="1" applyAlignment="1" applyProtection="1">
      <alignment horizontal="center" vertical="top" wrapText="1"/>
      <protection/>
    </xf>
    <xf numFmtId="49" fontId="48" fillId="10" borderId="10" xfId="0" applyNumberFormat="1" applyFont="1" applyFill="1" applyBorder="1" applyAlignment="1" applyProtection="1">
      <alignment horizontal="left" vertical="top" wrapText="1"/>
      <protection locked="0"/>
    </xf>
    <xf numFmtId="49" fontId="48" fillId="10" borderId="10" xfId="0" applyNumberFormat="1" applyFont="1" applyFill="1" applyBorder="1" applyAlignment="1" applyProtection="1">
      <alignment horizontal="center" vertical="top" wrapText="1"/>
      <protection locked="0"/>
    </xf>
    <xf numFmtId="44" fontId="48" fillId="10" borderId="10" xfId="0" applyNumberFormat="1" applyFont="1" applyFill="1" applyBorder="1" applyAlignment="1" applyProtection="1">
      <alignment horizontal="center" vertical="top" wrapText="1" shrinkToFit="1"/>
      <protection locked="0"/>
    </xf>
    <xf numFmtId="44" fontId="48" fillId="10" borderId="10" xfId="74" applyFont="1" applyFill="1" applyBorder="1" applyAlignment="1" applyProtection="1">
      <alignment horizontal="center" vertical="top" wrapText="1"/>
      <protection locked="0"/>
    </xf>
    <xf numFmtId="0" fontId="4" fillId="10" borderId="10" xfId="0" applyFont="1" applyFill="1" applyBorder="1" applyAlignment="1" applyProtection="1">
      <alignment horizontal="left" vertical="top" wrapText="1"/>
      <protection locked="0"/>
    </xf>
    <xf numFmtId="44" fontId="4" fillId="10" borderId="10" xfId="74" applyFont="1" applyFill="1" applyBorder="1" applyAlignment="1" applyProtection="1">
      <alignment horizontal="center" vertical="top" wrapText="1"/>
      <protection locked="0"/>
    </xf>
    <xf numFmtId="169" fontId="4" fillId="10" borderId="11" xfId="0" applyNumberFormat="1" applyFont="1" applyFill="1" applyBorder="1" applyAlignment="1" applyProtection="1">
      <alignment horizontal="left" vertical="top" wrapText="1"/>
      <protection locked="0"/>
    </xf>
    <xf numFmtId="3" fontId="4" fillId="35" borderId="10" xfId="0" applyNumberFormat="1" applyFont="1" applyFill="1" applyBorder="1" applyAlignment="1">
      <alignment horizontal="center" vertical="center" wrapText="1"/>
    </xf>
    <xf numFmtId="0" fontId="48" fillId="0" borderId="10"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50" fillId="0" borderId="10"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51" fillId="0" borderId="0" xfId="0" applyFont="1" applyFill="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48" fillId="0" borderId="0" xfId="0" applyFont="1" applyFill="1" applyAlignment="1" applyProtection="1">
      <alignment horizontal="right" vertical="top" wrapText="1"/>
      <protection locked="0"/>
    </xf>
    <xf numFmtId="0" fontId="48" fillId="0" borderId="0" xfId="0" applyFont="1" applyFill="1" applyBorder="1" applyAlignment="1" applyProtection="1">
      <alignment vertical="center" wrapText="1"/>
      <protection locked="0"/>
    </xf>
    <xf numFmtId="0" fontId="49" fillId="34" borderId="10" xfId="0" applyFont="1" applyFill="1" applyBorder="1" applyAlignment="1" applyProtection="1">
      <alignment horizontal="center" vertical="center" wrapText="1"/>
      <protection locked="0"/>
    </xf>
    <xf numFmtId="0" fontId="50" fillId="35" borderId="10" xfId="0" applyFont="1" applyFill="1" applyBorder="1" applyAlignment="1">
      <alignment vertical="center" wrapText="1"/>
    </xf>
    <xf numFmtId="0" fontId="51" fillId="0" borderId="0" xfId="0" applyFont="1" applyFill="1" applyAlignment="1" applyProtection="1">
      <alignment vertical="top" wrapText="1"/>
      <protection locked="0"/>
    </xf>
    <xf numFmtId="0" fontId="51" fillId="0" borderId="0" xfId="0" applyFont="1" applyFill="1" applyAlignment="1" applyProtection="1">
      <alignment horizontal="right" vertical="top" wrapText="1"/>
      <protection locked="0"/>
    </xf>
    <xf numFmtId="169" fontId="4" fillId="10" borderId="0"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49" fontId="48" fillId="0"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 fillId="0" borderId="0" xfId="0" applyNumberFormat="1" applyFont="1" applyFill="1" applyBorder="1" applyAlignment="1" applyProtection="1">
      <alignment horizontal="justify" vertical="top" wrapText="1"/>
      <protection locked="0"/>
    </xf>
    <xf numFmtId="0" fontId="4" fillId="0" borderId="0" xfId="0" applyFont="1" applyFill="1" applyAlignment="1">
      <alignment horizontal="justify" vertical="top" wrapText="1"/>
    </xf>
    <xf numFmtId="49" fontId="50" fillId="0"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xf>
    <xf numFmtId="0" fontId="4" fillId="0" borderId="11"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10" xfId="0" applyFont="1" applyFill="1" applyBorder="1" applyAlignment="1" applyProtection="1">
      <alignment vertical="top" wrapText="1"/>
      <protection locked="0"/>
    </xf>
    <xf numFmtId="0" fontId="48" fillId="0" borderId="11" xfId="0" applyFont="1" applyFill="1" applyBorder="1" applyAlignment="1" applyProtection="1">
      <alignment horizontal="left" vertical="top" wrapText="1"/>
      <protection locked="0"/>
    </xf>
    <xf numFmtId="0" fontId="48" fillId="0" borderId="15" xfId="0" applyFont="1" applyFill="1" applyBorder="1" applyAlignment="1" applyProtection="1">
      <alignment horizontal="left" vertical="top" wrapText="1"/>
      <protection locked="0"/>
    </xf>
    <xf numFmtId="0" fontId="48" fillId="0" borderId="14" xfId="0" applyFont="1" applyFill="1" applyBorder="1" applyAlignment="1" applyProtection="1">
      <alignment horizontal="left" vertical="top" wrapText="1"/>
      <protection locked="0"/>
    </xf>
    <xf numFmtId="0" fontId="48" fillId="0" borderId="11" xfId="0" applyFont="1" applyBorder="1" applyAlignment="1">
      <alignment horizontal="left" vertical="top" wrapText="1"/>
    </xf>
    <xf numFmtId="0" fontId="48" fillId="0" borderId="15" xfId="0" applyFont="1" applyBorder="1" applyAlignment="1">
      <alignment horizontal="left" vertical="top" wrapText="1"/>
    </xf>
    <xf numFmtId="0" fontId="48" fillId="0" borderId="14" xfId="0" applyFont="1" applyBorder="1" applyAlignment="1">
      <alignment horizontal="left" vertical="top" wrapText="1"/>
    </xf>
    <xf numFmtId="0" fontId="50" fillId="0" borderId="11" xfId="0" applyFont="1" applyFill="1" applyBorder="1" applyAlignment="1" applyProtection="1">
      <alignment horizontal="left" vertical="top" wrapText="1"/>
      <protection locked="0"/>
    </xf>
    <xf numFmtId="0" fontId="50" fillId="0" borderId="15" xfId="0" applyFont="1" applyFill="1" applyBorder="1" applyAlignment="1" applyProtection="1">
      <alignment horizontal="left" vertical="top" wrapText="1"/>
      <protection locked="0"/>
    </xf>
    <xf numFmtId="0" fontId="50" fillId="0" borderId="14" xfId="0" applyFont="1" applyFill="1" applyBorder="1" applyAlignment="1" applyProtection="1">
      <alignment horizontal="left" vertical="top" wrapText="1"/>
      <protection locked="0"/>
    </xf>
    <xf numFmtId="165" fontId="4" fillId="35" borderId="11" xfId="0" applyNumberFormat="1" applyFont="1" applyFill="1" applyBorder="1" applyAlignment="1" applyProtection="1">
      <alignment horizontal="center" vertical="center" wrapText="1"/>
      <protection locked="0"/>
    </xf>
    <xf numFmtId="165" fontId="4" fillId="35" borderId="15" xfId="0" applyNumberFormat="1" applyFont="1" applyFill="1" applyBorder="1" applyAlignment="1" applyProtection="1">
      <alignment horizontal="center" vertical="center" wrapText="1"/>
      <protection locked="0"/>
    </xf>
    <xf numFmtId="165" fontId="4" fillId="35" borderId="14" xfId="0" applyNumberFormat="1" applyFont="1" applyFill="1" applyBorder="1" applyAlignment="1" applyProtection="1">
      <alignment horizontal="center" vertical="center" wrapText="1"/>
      <protection locked="0"/>
    </xf>
    <xf numFmtId="1" fontId="5" fillId="34" borderId="11" xfId="0" applyNumberFormat="1" applyFont="1" applyFill="1" applyBorder="1" applyAlignment="1" applyProtection="1">
      <alignment horizontal="center" vertical="center" wrapText="1"/>
      <protection locked="0"/>
    </xf>
    <xf numFmtId="1" fontId="5" fillId="34" borderId="15" xfId="0" applyNumberFormat="1" applyFont="1" applyFill="1" applyBorder="1" applyAlignment="1" applyProtection="1">
      <alignment horizontal="center" vertical="center" wrapText="1"/>
      <protection locked="0"/>
    </xf>
    <xf numFmtId="1" fontId="5" fillId="34" borderId="14" xfId="0" applyNumberFormat="1" applyFont="1" applyFill="1" applyBorder="1" applyAlignment="1" applyProtection="1">
      <alignment horizontal="center" vertical="center" wrapText="1"/>
      <protection locked="0"/>
    </xf>
    <xf numFmtId="0" fontId="48" fillId="10" borderId="11" xfId="0" applyFont="1" applyFill="1" applyBorder="1" applyAlignment="1" applyProtection="1">
      <alignment horizontal="left" vertical="top" wrapText="1"/>
      <protection locked="0"/>
    </xf>
    <xf numFmtId="0" fontId="48" fillId="10" borderId="14" xfId="0" applyFont="1" applyFill="1" applyBorder="1" applyAlignment="1" applyProtection="1">
      <alignment horizontal="left" vertical="top" wrapText="1"/>
      <protection locked="0"/>
    </xf>
    <xf numFmtId="0" fontId="48" fillId="35" borderId="11" xfId="0" applyFont="1" applyFill="1" applyBorder="1" applyAlignment="1" applyProtection="1">
      <alignment horizontal="left" vertical="top" wrapText="1"/>
      <protection locked="0"/>
    </xf>
    <xf numFmtId="0" fontId="48" fillId="35" borderId="15" xfId="0" applyFont="1" applyFill="1" applyBorder="1" applyAlignment="1" applyProtection="1">
      <alignment horizontal="left" vertical="top" wrapText="1"/>
      <protection locked="0"/>
    </xf>
    <xf numFmtId="0" fontId="48" fillId="35" borderId="14" xfId="0" applyFont="1" applyFill="1" applyBorder="1" applyAlignment="1" applyProtection="1">
      <alignment horizontal="left" vertical="top" wrapText="1"/>
      <protection locked="0"/>
    </xf>
    <xf numFmtId="0" fontId="49" fillId="34" borderId="11" xfId="0" applyFont="1" applyFill="1" applyBorder="1" applyAlignment="1" applyProtection="1">
      <alignment horizontal="left" vertical="top" wrapText="1"/>
      <protection locked="0"/>
    </xf>
    <xf numFmtId="0" fontId="49" fillId="34" borderId="15" xfId="0" applyFont="1" applyFill="1" applyBorder="1" applyAlignment="1" applyProtection="1">
      <alignment horizontal="left" vertical="top" wrapText="1"/>
      <protection locked="0"/>
    </xf>
    <xf numFmtId="0" fontId="49" fillId="34" borderId="14" xfId="0" applyFont="1" applyFill="1" applyBorder="1" applyAlignment="1" applyProtection="1">
      <alignment horizontal="left" vertical="top" wrapText="1"/>
      <protection locked="0"/>
    </xf>
    <xf numFmtId="0" fontId="48" fillId="0" borderId="0" xfId="0" applyFont="1" applyFill="1" applyAlignment="1" applyProtection="1">
      <alignment horizontal="right" vertical="top" wrapText="1"/>
      <protection locked="0"/>
    </xf>
    <xf numFmtId="0" fontId="49" fillId="0" borderId="12" xfId="0" applyFont="1" applyBorder="1" applyAlignment="1">
      <alignment horizontal="left" vertical="top"/>
    </xf>
    <xf numFmtId="0" fontId="48" fillId="0" borderId="0" xfId="0" applyFont="1" applyFill="1" applyBorder="1" applyAlignment="1" applyProtection="1">
      <alignment vertical="center" wrapText="1"/>
      <protection locked="0"/>
    </xf>
    <xf numFmtId="0" fontId="5" fillId="34" borderId="11" xfId="0" applyFont="1" applyFill="1" applyBorder="1" applyAlignment="1">
      <alignment horizontal="center" vertical="center" wrapText="1"/>
    </xf>
    <xf numFmtId="0" fontId="5" fillId="34" borderId="14" xfId="0" applyFont="1" applyFill="1" applyBorder="1" applyAlignment="1">
      <alignment horizontal="center" vertical="center" wrapText="1"/>
    </xf>
    <xf numFmtId="44" fontId="49" fillId="0" borderId="11" xfId="0" applyNumberFormat="1" applyFont="1" applyFill="1" applyBorder="1" applyAlignment="1" applyProtection="1">
      <alignment horizontal="left" vertical="top" wrapText="1"/>
      <protection locked="0"/>
    </xf>
    <xf numFmtId="44" fontId="49" fillId="0" borderId="14" xfId="0" applyNumberFormat="1" applyFont="1" applyFill="1" applyBorder="1" applyAlignment="1" applyProtection="1">
      <alignment horizontal="left" vertical="top" wrapText="1"/>
      <protection locked="0"/>
    </xf>
    <xf numFmtId="0" fontId="49" fillId="34" borderId="11" xfId="0" applyFont="1" applyFill="1" applyBorder="1" applyAlignment="1" applyProtection="1">
      <alignment horizontal="center" vertical="center" wrapText="1"/>
      <protection locked="0"/>
    </xf>
    <xf numFmtId="0" fontId="49" fillId="34" borderId="14"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left" vertical="top" wrapText="1"/>
      <protection locked="0"/>
    </xf>
    <xf numFmtId="0" fontId="0" fillId="0" borderId="10" xfId="0" applyBorder="1" applyAlignment="1">
      <alignment wrapText="1"/>
    </xf>
    <xf numFmtId="0" fontId="52" fillId="0" borderId="10" xfId="0" applyFont="1" applyBorder="1" applyAlignment="1">
      <alignment vertical="top" wrapText="1"/>
    </xf>
    <xf numFmtId="0" fontId="50" fillId="0" borderId="10" xfId="0" applyFont="1" applyFill="1" applyBorder="1" applyAlignment="1" applyProtection="1">
      <alignment horizontal="left" vertical="top" wrapText="1"/>
      <protection locked="0"/>
    </xf>
    <xf numFmtId="0" fontId="53" fillId="0" borderId="10" xfId="0" applyFont="1" applyBorder="1" applyAlignment="1">
      <alignment vertical="top" wrapText="1"/>
    </xf>
    <xf numFmtId="0" fontId="49" fillId="34" borderId="10" xfId="0" applyFont="1" applyFill="1" applyBorder="1" applyAlignment="1" applyProtection="1">
      <alignment horizontal="left" vertical="top" wrapText="1"/>
      <protection locked="0"/>
    </xf>
    <xf numFmtId="0" fontId="0" fillId="0" borderId="15" xfId="0" applyBorder="1" applyAlignment="1">
      <alignment wrapText="1"/>
    </xf>
    <xf numFmtId="0" fontId="0" fillId="0" borderId="14" xfId="0" applyBorder="1" applyAlignment="1">
      <alignment wrapText="1"/>
    </xf>
    <xf numFmtId="1" fontId="5" fillId="34" borderId="10" xfId="0" applyNumberFormat="1" applyFont="1" applyFill="1" applyBorder="1" applyAlignment="1" applyProtection="1">
      <alignment horizontal="center" vertical="center" wrapText="1"/>
      <protection locked="0"/>
    </xf>
    <xf numFmtId="0" fontId="49" fillId="34" borderId="10" xfId="0" applyFont="1" applyFill="1" applyBorder="1" applyAlignment="1" applyProtection="1">
      <alignment horizontal="center" vertical="center" wrapText="1"/>
      <protection locked="0"/>
    </xf>
    <xf numFmtId="44" fontId="49" fillId="0" borderId="10" xfId="0" applyNumberFormat="1" applyFont="1" applyFill="1" applyBorder="1" applyAlignment="1" applyProtection="1">
      <alignment horizontal="left" vertical="top" wrapText="1"/>
      <protection locked="0"/>
    </xf>
    <xf numFmtId="0" fontId="0" fillId="0" borderId="10" xfId="0" applyBorder="1" applyAlignment="1">
      <alignment vertical="top" wrapText="1"/>
    </xf>
    <xf numFmtId="165" fontId="4" fillId="35" borderId="10" xfId="0" applyNumberFormat="1" applyFont="1" applyFill="1" applyBorder="1" applyAlignment="1" applyProtection="1">
      <alignment horizontal="center" vertical="center" wrapText="1"/>
      <protection locked="0"/>
    </xf>
    <xf numFmtId="165" fontId="0" fillId="0" borderId="10" xfId="0" applyNumberFormat="1" applyBorder="1" applyAlignment="1">
      <alignment wrapText="1"/>
    </xf>
    <xf numFmtId="0" fontId="0" fillId="0" borderId="14" xfId="0" applyBorder="1" applyAlignment="1">
      <alignment horizontal="center" vertical="center" wrapText="1"/>
    </xf>
    <xf numFmtId="0" fontId="0" fillId="10" borderId="14" xfId="0" applyFill="1" applyBorder="1" applyAlignment="1">
      <alignment horizontal="left" vertical="top" wrapText="1"/>
    </xf>
    <xf numFmtId="0" fontId="53" fillId="0" borderId="10" xfId="0" applyFont="1" applyBorder="1" applyAlignment="1">
      <alignment wrapText="1"/>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2" xfId="56"/>
    <cellStyle name="Normalny 2 2" xfId="57"/>
    <cellStyle name="Normalny 3" xfId="58"/>
    <cellStyle name="Normalny 4" xfId="59"/>
    <cellStyle name="Normalny 5" xfId="60"/>
    <cellStyle name="Normalny 6" xfId="61"/>
    <cellStyle name="Normalny 7"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Walutowy 2" xfId="73"/>
    <cellStyle name="Walutowy 3" xfId="74"/>
    <cellStyle name="Zły"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54"/>
  <sheetViews>
    <sheetView showGridLines="0" zoomScale="80" zoomScaleNormal="80" zoomScaleSheetLayoutView="100" workbookViewId="0" topLeftCell="A16">
      <selection activeCell="B32" sqref="B32:D32"/>
    </sheetView>
  </sheetViews>
  <sheetFormatPr defaultColWidth="9.00390625" defaultRowHeight="12.75"/>
  <cols>
    <col min="1" max="1" width="3.625" style="1" customWidth="1"/>
    <col min="2" max="2" width="25.75390625" style="1" customWidth="1"/>
    <col min="3" max="3" width="61.875" style="1" customWidth="1"/>
    <col min="4" max="4" width="39.625" style="2" customWidth="1"/>
    <col min="5" max="9" width="9.125" style="1" customWidth="1"/>
    <col min="10" max="10" width="16.625" style="1" customWidth="1"/>
    <col min="11" max="16384" width="9.125" style="1" customWidth="1"/>
  </cols>
  <sheetData>
    <row r="1" spans="3:4" ht="18" customHeight="1">
      <c r="C1" s="122" t="s">
        <v>41</v>
      </c>
      <c r="D1" s="122"/>
    </row>
    <row r="2" spans="2:4" ht="18" customHeight="1">
      <c r="B2" s="18"/>
      <c r="C2" s="18" t="s">
        <v>37</v>
      </c>
      <c r="D2" s="18"/>
    </row>
    <row r="3" ht="18" customHeight="1"/>
    <row r="4" spans="2:3" ht="18" customHeight="1">
      <c r="B4" s="1" t="s">
        <v>29</v>
      </c>
      <c r="C4" s="1" t="s">
        <v>138</v>
      </c>
    </row>
    <row r="5" ht="18" customHeight="1"/>
    <row r="6" spans="2:5" ht="18" customHeight="1">
      <c r="B6" s="1" t="s">
        <v>28</v>
      </c>
      <c r="C6" s="105" t="s">
        <v>137</v>
      </c>
      <c r="D6" s="105"/>
      <c r="E6" s="4"/>
    </row>
    <row r="7" ht="18" customHeight="1"/>
    <row r="8" spans="2:4" ht="15" customHeight="1">
      <c r="B8" s="5" t="s">
        <v>24</v>
      </c>
      <c r="C8" s="123"/>
      <c r="D8" s="123"/>
    </row>
    <row r="9" spans="2:4" ht="15" customHeight="1">
      <c r="B9" s="5" t="s">
        <v>30</v>
      </c>
      <c r="C9" s="120"/>
      <c r="D9" s="121"/>
    </row>
    <row r="10" spans="2:4" ht="15" customHeight="1">
      <c r="B10" s="5" t="s">
        <v>23</v>
      </c>
      <c r="C10" s="120"/>
      <c r="D10" s="121"/>
    </row>
    <row r="11" spans="2:4" ht="15" customHeight="1">
      <c r="B11" s="5" t="s">
        <v>31</v>
      </c>
      <c r="C11" s="120"/>
      <c r="D11" s="121"/>
    </row>
    <row r="12" spans="2:4" ht="15" customHeight="1">
      <c r="B12" s="5" t="s">
        <v>32</v>
      </c>
      <c r="C12" s="120"/>
      <c r="D12" s="121"/>
    </row>
    <row r="13" spans="2:4" ht="15" customHeight="1">
      <c r="B13" s="5" t="s">
        <v>33</v>
      </c>
      <c r="C13" s="120"/>
      <c r="D13" s="121"/>
    </row>
    <row r="14" spans="2:4" ht="15" customHeight="1">
      <c r="B14" s="5" t="s">
        <v>34</v>
      </c>
      <c r="C14" s="120"/>
      <c r="D14" s="121"/>
    </row>
    <row r="15" spans="2:4" ht="15" customHeight="1">
      <c r="B15" s="5" t="s">
        <v>35</v>
      </c>
      <c r="C15" s="120"/>
      <c r="D15" s="121"/>
    </row>
    <row r="16" spans="2:4" ht="15" customHeight="1">
      <c r="B16" s="5" t="s">
        <v>36</v>
      </c>
      <c r="C16" s="120"/>
      <c r="D16" s="121"/>
    </row>
    <row r="17" spans="3:4" ht="18" customHeight="1">
      <c r="C17" s="3"/>
      <c r="D17" s="6"/>
    </row>
    <row r="18" spans="1:4" ht="18" customHeight="1">
      <c r="A18" s="1" t="s">
        <v>1</v>
      </c>
      <c r="B18" s="114" t="s">
        <v>51</v>
      </c>
      <c r="C18" s="115"/>
      <c r="D18" s="7"/>
    </row>
    <row r="19" spans="3:4" ht="18" customHeight="1">
      <c r="C19" s="4"/>
      <c r="D19" s="7"/>
    </row>
    <row r="20" spans="2:4" ht="24.75" customHeight="1">
      <c r="B20" s="40" t="s">
        <v>13</v>
      </c>
      <c r="C20" s="41" t="s">
        <v>0</v>
      </c>
      <c r="D20" s="35"/>
    </row>
    <row r="21" spans="1:4" ht="18" customHeight="1">
      <c r="A21" s="8"/>
      <c r="B21" s="19" t="s">
        <v>18</v>
      </c>
      <c r="C21" s="38"/>
      <c r="D21" s="35"/>
    </row>
    <row r="22" spans="1:4" ht="18" customHeight="1">
      <c r="A22" s="8"/>
      <c r="B22" s="19" t="s">
        <v>19</v>
      </c>
      <c r="C22" s="38"/>
      <c r="D22" s="35"/>
    </row>
    <row r="23" spans="1:4" ht="18" customHeight="1">
      <c r="A23" s="8"/>
      <c r="B23" s="19" t="s">
        <v>134</v>
      </c>
      <c r="C23" s="38"/>
      <c r="D23" s="48"/>
    </row>
    <row r="24" spans="1:4" ht="18" customHeight="1">
      <c r="A24" s="8"/>
      <c r="B24" s="19" t="s">
        <v>135</v>
      </c>
      <c r="C24" s="38"/>
      <c r="D24" s="48"/>
    </row>
    <row r="25" spans="1:4" ht="18" customHeight="1">
      <c r="A25" s="8"/>
      <c r="B25" s="19" t="s">
        <v>136</v>
      </c>
      <c r="C25" s="38"/>
      <c r="D25" s="48"/>
    </row>
    <row r="26" spans="1:4" ht="18" customHeight="1">
      <c r="A26" s="8"/>
      <c r="B26" s="8"/>
      <c r="C26" s="8"/>
      <c r="D26" s="8"/>
    </row>
    <row r="27" spans="1:4" ht="69" customHeight="1">
      <c r="A27" s="1" t="s">
        <v>2</v>
      </c>
      <c r="B27" s="119" t="s">
        <v>84</v>
      </c>
      <c r="C27" s="119"/>
      <c r="D27" s="119"/>
    </row>
    <row r="28" spans="1:4" ht="35.25" customHeight="1">
      <c r="A28" s="1" t="s">
        <v>3</v>
      </c>
      <c r="B28" s="119" t="s">
        <v>52</v>
      </c>
      <c r="C28" s="119"/>
      <c r="D28" s="119"/>
    </row>
    <row r="29" spans="1:4" ht="22.5" customHeight="1">
      <c r="A29" s="1" t="s">
        <v>4</v>
      </c>
      <c r="B29" s="106" t="s">
        <v>27</v>
      </c>
      <c r="C29" s="105"/>
      <c r="D29" s="117"/>
    </row>
    <row r="30" spans="1:4" ht="37.5" customHeight="1">
      <c r="A30" s="1" t="s">
        <v>20</v>
      </c>
      <c r="B30" s="113" t="s">
        <v>55</v>
      </c>
      <c r="C30" s="113"/>
      <c r="D30" s="113"/>
    </row>
    <row r="31" spans="1:4" ht="51" customHeight="1">
      <c r="A31" s="1" t="s">
        <v>26</v>
      </c>
      <c r="B31" s="113" t="s">
        <v>261</v>
      </c>
      <c r="C31" s="113"/>
      <c r="D31" s="113"/>
    </row>
    <row r="32" spans="1:4" ht="214.5" customHeight="1">
      <c r="A32" s="1" t="s">
        <v>5</v>
      </c>
      <c r="B32" s="118" t="s">
        <v>279</v>
      </c>
      <c r="C32" s="118"/>
      <c r="D32" s="118"/>
    </row>
    <row r="33" spans="1:4" s="11" customFormat="1" ht="41.25" customHeight="1">
      <c r="A33" s="1" t="s">
        <v>39</v>
      </c>
      <c r="B33" s="116" t="s">
        <v>262</v>
      </c>
      <c r="C33" s="116"/>
      <c r="D33" s="116"/>
    </row>
    <row r="34" spans="1:5" ht="40.5" customHeight="1">
      <c r="A34" s="1" t="s">
        <v>40</v>
      </c>
      <c r="B34" s="105" t="s">
        <v>16</v>
      </c>
      <c r="C34" s="106"/>
      <c r="D34" s="106"/>
      <c r="E34" s="4"/>
    </row>
    <row r="35" spans="1:5" ht="27.75" customHeight="1">
      <c r="A35" s="1" t="s">
        <v>46</v>
      </c>
      <c r="B35" s="105" t="s">
        <v>21</v>
      </c>
      <c r="C35" s="106"/>
      <c r="D35" s="106"/>
      <c r="E35" s="4"/>
    </row>
    <row r="36" spans="1:5" ht="35.25" customHeight="1">
      <c r="A36" s="1" t="s">
        <v>48</v>
      </c>
      <c r="B36" s="105" t="s">
        <v>22</v>
      </c>
      <c r="C36" s="106"/>
      <c r="D36" s="106"/>
      <c r="E36" s="4"/>
    </row>
    <row r="37" spans="1:5" ht="70.5" customHeight="1">
      <c r="A37" s="1" t="s">
        <v>49</v>
      </c>
      <c r="B37" s="105" t="s">
        <v>85</v>
      </c>
      <c r="C37" s="105"/>
      <c r="D37" s="105"/>
      <c r="E37" s="4"/>
    </row>
    <row r="38" spans="2:5" ht="36" customHeight="1">
      <c r="B38" s="112" t="s">
        <v>43</v>
      </c>
      <c r="C38" s="112"/>
      <c r="D38" s="112"/>
      <c r="E38" s="4"/>
    </row>
    <row r="39" spans="1:4" ht="18" customHeight="1">
      <c r="A39" s="9" t="s">
        <v>50</v>
      </c>
      <c r="B39" s="21" t="s">
        <v>6</v>
      </c>
      <c r="C39" s="21"/>
      <c r="D39" s="20"/>
    </row>
    <row r="40" spans="2:4" ht="18" customHeight="1">
      <c r="B40" s="4"/>
      <c r="C40" s="4"/>
      <c r="D40" s="10"/>
    </row>
    <row r="41" spans="2:4" ht="18" customHeight="1">
      <c r="B41" s="109" t="s">
        <v>14</v>
      </c>
      <c r="C41" s="110"/>
      <c r="D41" s="111"/>
    </row>
    <row r="42" spans="2:4" ht="18" customHeight="1">
      <c r="B42" s="109" t="s">
        <v>7</v>
      </c>
      <c r="C42" s="111"/>
      <c r="D42" s="5"/>
    </row>
    <row r="43" spans="2:4" ht="18" customHeight="1">
      <c r="B43" s="103"/>
      <c r="C43" s="104"/>
      <c r="D43" s="5"/>
    </row>
    <row r="44" spans="2:4" ht="18" customHeight="1">
      <c r="B44" s="103"/>
      <c r="C44" s="104"/>
      <c r="D44" s="5"/>
    </row>
    <row r="45" spans="2:4" ht="18" customHeight="1">
      <c r="B45" s="103"/>
      <c r="C45" s="104"/>
      <c r="D45" s="5"/>
    </row>
    <row r="46" spans="2:4" ht="15" customHeight="1">
      <c r="B46" s="14" t="s">
        <v>9</v>
      </c>
      <c r="C46" s="14"/>
      <c r="D46" s="10"/>
    </row>
    <row r="47" spans="2:4" ht="18" customHeight="1">
      <c r="B47" s="109" t="s">
        <v>15</v>
      </c>
      <c r="C47" s="110"/>
      <c r="D47" s="111"/>
    </row>
    <row r="48" spans="2:4" ht="18" customHeight="1">
      <c r="B48" s="12" t="s">
        <v>7</v>
      </c>
      <c r="C48" s="13" t="s">
        <v>8</v>
      </c>
      <c r="D48" s="15" t="s">
        <v>10</v>
      </c>
    </row>
    <row r="49" spans="2:4" ht="18" customHeight="1">
      <c r="B49" s="16"/>
      <c r="C49" s="13"/>
      <c r="D49" s="17"/>
    </row>
    <row r="50" spans="2:4" ht="18" customHeight="1">
      <c r="B50" s="16"/>
      <c r="C50" s="13"/>
      <c r="D50" s="17"/>
    </row>
    <row r="51" spans="2:4" ht="18" customHeight="1">
      <c r="B51" s="14"/>
      <c r="C51" s="14"/>
      <c r="D51" s="10"/>
    </row>
    <row r="52" spans="2:4" ht="18" customHeight="1">
      <c r="B52" s="109" t="s">
        <v>17</v>
      </c>
      <c r="C52" s="110"/>
      <c r="D52" s="111"/>
    </row>
    <row r="53" spans="2:4" ht="18" customHeight="1">
      <c r="B53" s="108" t="s">
        <v>11</v>
      </c>
      <c r="C53" s="108"/>
      <c r="D53" s="5"/>
    </row>
    <row r="54" spans="2:4" ht="18" customHeight="1">
      <c r="B54" s="107"/>
      <c r="C54" s="107"/>
      <c r="D54" s="5"/>
    </row>
    <row r="55" ht="18" customHeight="1"/>
  </sheetData>
  <sheetProtection/>
  <mergeCells count="33">
    <mergeCell ref="C1:D1"/>
    <mergeCell ref="C6:D6"/>
    <mergeCell ref="C9:D9"/>
    <mergeCell ref="C10:D10"/>
    <mergeCell ref="C11:D11"/>
    <mergeCell ref="C8:D8"/>
    <mergeCell ref="B34:D34"/>
    <mergeCell ref="C13:D13"/>
    <mergeCell ref="C12:D12"/>
    <mergeCell ref="B28:D28"/>
    <mergeCell ref="C16:D16"/>
    <mergeCell ref="C15:D15"/>
    <mergeCell ref="C14:D14"/>
    <mergeCell ref="B41:D41"/>
    <mergeCell ref="B38:D38"/>
    <mergeCell ref="B35:D35"/>
    <mergeCell ref="B30:D30"/>
    <mergeCell ref="B18:C18"/>
    <mergeCell ref="B33:D33"/>
    <mergeCell ref="B29:D29"/>
    <mergeCell ref="B31:D31"/>
    <mergeCell ref="B32:D32"/>
    <mergeCell ref="B27:D27"/>
    <mergeCell ref="B43:C43"/>
    <mergeCell ref="B36:D36"/>
    <mergeCell ref="B54:C54"/>
    <mergeCell ref="B53:C53"/>
    <mergeCell ref="B52:D52"/>
    <mergeCell ref="B47:D47"/>
    <mergeCell ref="B37:D37"/>
    <mergeCell ref="B44:C44"/>
    <mergeCell ref="B45:C45"/>
    <mergeCell ref="B42:C42"/>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81"/>
  <sheetViews>
    <sheetView showGridLines="0" zoomScale="80" zoomScaleNormal="80" zoomScaleSheetLayoutView="90" workbookViewId="0" topLeftCell="A70">
      <selection activeCell="B76" sqref="B76:D76"/>
    </sheetView>
  </sheetViews>
  <sheetFormatPr defaultColWidth="9.00390625" defaultRowHeight="12.75"/>
  <cols>
    <col min="1" max="1" width="5.875" style="22" customWidth="1"/>
    <col min="2" max="2" width="77.25390625" style="44" customWidth="1"/>
    <col min="3" max="3" width="26.75390625" style="96"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
        <v>138</v>
      </c>
      <c r="I1" s="24" t="s">
        <v>45</v>
      </c>
      <c r="N1" s="24"/>
      <c r="O1" s="24"/>
    </row>
    <row r="2" spans="8:9" ht="13.5" customHeight="1">
      <c r="H2" s="147" t="s">
        <v>47</v>
      </c>
      <c r="I2" s="147"/>
    </row>
    <row r="3" spans="8:9" ht="15">
      <c r="H3" s="96"/>
      <c r="I3" s="96"/>
    </row>
    <row r="4" spans="8:9" ht="15">
      <c r="H4" s="96"/>
      <c r="I4" s="96"/>
    </row>
    <row r="5" spans="2:9" ht="13.5" customHeight="1">
      <c r="B5" s="25" t="s">
        <v>12</v>
      </c>
      <c r="C5" s="46">
        <v>1</v>
      </c>
      <c r="D5" s="61" t="s">
        <v>44</v>
      </c>
      <c r="E5" s="27"/>
      <c r="F5" s="154" t="s">
        <v>73</v>
      </c>
      <c r="G5" s="155"/>
      <c r="H5" s="152">
        <f>SUM(I20:I24)+SUM(I29:I30)</f>
        <v>0</v>
      </c>
      <c r="I5" s="153"/>
    </row>
    <row r="6" spans="2:9" ht="15">
      <c r="B6" s="25"/>
      <c r="C6" s="26"/>
      <c r="D6" s="27"/>
      <c r="E6" s="28"/>
      <c r="F6" s="46"/>
      <c r="G6" s="28"/>
      <c r="H6" s="46"/>
      <c r="I6" s="37"/>
    </row>
    <row r="7" spans="2:9" ht="15">
      <c r="B7" s="47"/>
      <c r="C7" s="26"/>
      <c r="D7" s="27"/>
      <c r="E7" s="28"/>
      <c r="F7" s="28"/>
      <c r="G7" s="28"/>
      <c r="H7" s="28"/>
      <c r="I7" s="28"/>
    </row>
    <row r="8" spans="1:11" s="33" customFormat="1" ht="68.25" customHeight="1">
      <c r="A8" s="98" t="s">
        <v>25</v>
      </c>
      <c r="B8" s="43" t="s">
        <v>258</v>
      </c>
      <c r="C8" s="43" t="s">
        <v>42</v>
      </c>
      <c r="D8" s="52" t="s">
        <v>63</v>
      </c>
      <c r="F8" s="29"/>
      <c r="G8" s="29"/>
      <c r="H8" s="28"/>
      <c r="I8" s="28"/>
      <c r="J8" s="44"/>
      <c r="K8" s="44"/>
    </row>
    <row r="9" spans="1:11" s="33" customFormat="1" ht="15">
      <c r="A9" s="39" t="s">
        <v>1</v>
      </c>
      <c r="B9" s="66" t="s">
        <v>87</v>
      </c>
      <c r="C9" s="88">
        <v>180000</v>
      </c>
      <c r="D9" s="64" t="s">
        <v>94</v>
      </c>
      <c r="E9" s="32"/>
      <c r="F9" s="29"/>
      <c r="G9" s="29"/>
      <c r="H9" s="28"/>
      <c r="I9" s="28"/>
      <c r="J9" s="44"/>
      <c r="K9" s="44"/>
    </row>
    <row r="10" spans="1:11" s="33" customFormat="1" ht="15">
      <c r="A10" s="39" t="s">
        <v>2</v>
      </c>
      <c r="B10" s="66" t="s">
        <v>88</v>
      </c>
      <c r="C10" s="88">
        <v>100000</v>
      </c>
      <c r="D10" s="64" t="s">
        <v>94</v>
      </c>
      <c r="E10" s="32"/>
      <c r="F10" s="29"/>
      <c r="G10" s="29"/>
      <c r="H10" s="29"/>
      <c r="I10" s="29"/>
      <c r="J10" s="44"/>
      <c r="K10" s="44"/>
    </row>
    <row r="11" spans="1:11" s="33" customFormat="1" ht="15">
      <c r="A11" s="39" t="s">
        <v>3</v>
      </c>
      <c r="B11" s="66" t="s">
        <v>89</v>
      </c>
      <c r="C11" s="88">
        <v>7500</v>
      </c>
      <c r="D11" s="64" t="s">
        <v>94</v>
      </c>
      <c r="E11" s="32"/>
      <c r="F11" s="29"/>
      <c r="G11" s="29"/>
      <c r="H11" s="29"/>
      <c r="I11" s="29"/>
      <c r="J11" s="44"/>
      <c r="K11" s="44"/>
    </row>
    <row r="12" spans="1:11" s="33" customFormat="1" ht="15">
      <c r="A12" s="39" t="s">
        <v>4</v>
      </c>
      <c r="B12" s="66" t="s">
        <v>90</v>
      </c>
      <c r="C12" s="88">
        <v>7500</v>
      </c>
      <c r="D12" s="64" t="s">
        <v>94</v>
      </c>
      <c r="E12" s="32"/>
      <c r="F12" s="29"/>
      <c r="G12" s="29"/>
      <c r="H12" s="29"/>
      <c r="I12" s="29"/>
      <c r="J12" s="44"/>
      <c r="K12" s="44"/>
    </row>
    <row r="13" spans="1:11" s="33" customFormat="1" ht="30">
      <c r="A13" s="39" t="s">
        <v>20</v>
      </c>
      <c r="B13" s="66" t="s">
        <v>91</v>
      </c>
      <c r="C13" s="88">
        <v>20000</v>
      </c>
      <c r="D13" s="64" t="s">
        <v>94</v>
      </c>
      <c r="E13" s="32"/>
      <c r="F13" s="29"/>
      <c r="G13" s="29"/>
      <c r="H13" s="29"/>
      <c r="I13" s="29"/>
      <c r="J13" s="44"/>
      <c r="K13" s="44"/>
    </row>
    <row r="14" spans="1:11" s="33" customFormat="1" ht="15">
      <c r="A14" s="39" t="s">
        <v>26</v>
      </c>
      <c r="B14" s="66" t="s">
        <v>92</v>
      </c>
      <c r="C14" s="88">
        <v>5000</v>
      </c>
      <c r="D14" s="64" t="s">
        <v>94</v>
      </c>
      <c r="E14" s="32"/>
      <c r="F14" s="29"/>
      <c r="G14" s="29"/>
      <c r="H14" s="29"/>
      <c r="I14" s="29"/>
      <c r="J14" s="44"/>
      <c r="K14" s="44"/>
    </row>
    <row r="15" spans="1:11" s="33" customFormat="1" ht="15">
      <c r="A15" s="39" t="s">
        <v>5</v>
      </c>
      <c r="B15" s="66" t="s">
        <v>93</v>
      </c>
      <c r="C15" s="88">
        <v>1500</v>
      </c>
      <c r="D15" s="64" t="s">
        <v>94</v>
      </c>
      <c r="E15" s="32"/>
      <c r="F15" s="29"/>
      <c r="G15" s="29"/>
      <c r="H15" s="29"/>
      <c r="I15" s="29"/>
      <c r="J15" s="44"/>
      <c r="K15" s="44"/>
    </row>
    <row r="16" spans="1:11" s="33" customFormat="1" ht="15">
      <c r="A16" s="42"/>
      <c r="B16" s="67"/>
      <c r="C16" s="49"/>
      <c r="D16" s="69"/>
      <c r="E16" s="32"/>
      <c r="F16" s="29"/>
      <c r="G16" s="29"/>
      <c r="H16" s="29"/>
      <c r="I16" s="29"/>
      <c r="J16" s="44"/>
      <c r="K16" s="44"/>
    </row>
    <row r="17" spans="1:11" s="33" customFormat="1" ht="15">
      <c r="A17" s="42"/>
      <c r="B17" s="67"/>
      <c r="C17" s="49"/>
      <c r="D17" s="49"/>
      <c r="E17" s="32"/>
      <c r="F17" s="29"/>
      <c r="G17" s="29"/>
      <c r="H17" s="29"/>
      <c r="I17" s="29"/>
      <c r="J17" s="44"/>
      <c r="K17" s="44"/>
    </row>
    <row r="18" spans="1:12" ht="18.75" customHeight="1">
      <c r="A18" s="148" t="s">
        <v>54</v>
      </c>
      <c r="B18" s="148"/>
      <c r="C18" s="34"/>
      <c r="D18" s="34"/>
      <c r="E18" s="34"/>
      <c r="F18" s="30"/>
      <c r="G18" s="30"/>
      <c r="H18" s="30"/>
      <c r="I18" s="30"/>
      <c r="L18" s="44"/>
    </row>
    <row r="19" spans="1:12" ht="52.5" customHeight="1">
      <c r="A19" s="98" t="s">
        <v>25</v>
      </c>
      <c r="B19" s="36" t="s">
        <v>38</v>
      </c>
      <c r="C19" s="45" t="s">
        <v>42</v>
      </c>
      <c r="D19" s="36" t="s">
        <v>53</v>
      </c>
      <c r="E19" s="36" t="s">
        <v>71</v>
      </c>
      <c r="F19" s="36" t="s">
        <v>81</v>
      </c>
      <c r="G19" s="36" t="s">
        <v>82</v>
      </c>
      <c r="H19" s="98" t="s">
        <v>83</v>
      </c>
      <c r="I19" s="98" t="s">
        <v>72</v>
      </c>
      <c r="L19" s="44"/>
    </row>
    <row r="20" spans="1:12" ht="15">
      <c r="A20" s="65" t="s">
        <v>1</v>
      </c>
      <c r="B20" s="79" t="s">
        <v>75</v>
      </c>
      <c r="C20" s="80"/>
      <c r="D20" s="81"/>
      <c r="E20" s="82"/>
      <c r="F20" s="82"/>
      <c r="G20" s="82"/>
      <c r="H20" s="83"/>
      <c r="I20" s="84">
        <f>ROUND(ROUND(H20,2)*F20,2)</f>
        <v>0</v>
      </c>
      <c r="L20" s="44"/>
    </row>
    <row r="21" spans="1:12" ht="15">
      <c r="A21" s="65" t="s">
        <v>2</v>
      </c>
      <c r="B21" s="79"/>
      <c r="C21" s="80"/>
      <c r="D21" s="81"/>
      <c r="E21" s="82"/>
      <c r="F21" s="82"/>
      <c r="G21" s="82"/>
      <c r="H21" s="83"/>
      <c r="I21" s="84">
        <f>ROUND(ROUND(H21,2)*F21,2)</f>
        <v>0</v>
      </c>
      <c r="L21" s="44"/>
    </row>
    <row r="22" spans="1:12" ht="15">
      <c r="A22" s="65" t="s">
        <v>3</v>
      </c>
      <c r="B22" s="79"/>
      <c r="C22" s="80"/>
      <c r="D22" s="81"/>
      <c r="E22" s="82"/>
      <c r="F22" s="82"/>
      <c r="G22" s="82"/>
      <c r="H22" s="83"/>
      <c r="I22" s="84">
        <f>ROUND(ROUND(H22,2)*F22,2)</f>
        <v>0</v>
      </c>
      <c r="L22" s="44"/>
    </row>
    <row r="23" spans="1:12" ht="15">
      <c r="A23" s="65" t="s">
        <v>74</v>
      </c>
      <c r="B23" s="79"/>
      <c r="C23" s="80"/>
      <c r="D23" s="81"/>
      <c r="E23" s="82"/>
      <c r="F23" s="82"/>
      <c r="G23" s="82"/>
      <c r="H23" s="83"/>
      <c r="I23" s="84">
        <f>ROUND(ROUND(H23,2)*F23,2)</f>
        <v>0</v>
      </c>
      <c r="L23" s="44"/>
    </row>
    <row r="24" spans="1:12" ht="15">
      <c r="A24" s="65"/>
      <c r="B24" s="79"/>
      <c r="C24" s="80"/>
      <c r="D24" s="81"/>
      <c r="E24" s="82"/>
      <c r="F24" s="82"/>
      <c r="G24" s="82"/>
      <c r="H24" s="83"/>
      <c r="I24" s="84">
        <f>ROUND(ROUND(H24,2)*F24,2)</f>
        <v>0</v>
      </c>
      <c r="L24" s="44"/>
    </row>
    <row r="25" spans="1:12" ht="13.5" customHeight="1">
      <c r="A25" s="28"/>
      <c r="B25" s="28"/>
      <c r="C25" s="28"/>
      <c r="D25" s="28"/>
      <c r="E25" s="28"/>
      <c r="F25" s="28"/>
      <c r="G25" s="28"/>
      <c r="H25" s="28"/>
      <c r="I25" s="28"/>
      <c r="L25" s="44"/>
    </row>
    <row r="26" spans="1:12" ht="63" customHeight="1">
      <c r="A26" s="149" t="s">
        <v>278</v>
      </c>
      <c r="B26" s="149"/>
      <c r="C26" s="149"/>
      <c r="D26" s="149"/>
      <c r="E26" s="149"/>
      <c r="F26" s="149"/>
      <c r="G26" s="149"/>
      <c r="H26" s="149"/>
      <c r="I26" s="149"/>
      <c r="L26" s="44"/>
    </row>
    <row r="27" spans="1:12" ht="15">
      <c r="A27" s="50"/>
      <c r="B27" s="50"/>
      <c r="C27" s="50"/>
      <c r="D27" s="50"/>
      <c r="E27" s="50"/>
      <c r="F27" s="50"/>
      <c r="G27" s="50"/>
      <c r="H27" s="50"/>
      <c r="I27" s="50"/>
      <c r="L27" s="44"/>
    </row>
    <row r="28" spans="1:12" ht="41.25" customHeight="1">
      <c r="A28" s="51" t="s">
        <v>25</v>
      </c>
      <c r="B28" s="43" t="s">
        <v>62</v>
      </c>
      <c r="C28" s="52" t="s">
        <v>42</v>
      </c>
      <c r="D28" s="52" t="s">
        <v>63</v>
      </c>
      <c r="E28" s="150" t="s">
        <v>64</v>
      </c>
      <c r="F28" s="151"/>
      <c r="G28" s="43" t="s">
        <v>65</v>
      </c>
      <c r="H28" s="53" t="s">
        <v>66</v>
      </c>
      <c r="I28" s="53" t="s">
        <v>67</v>
      </c>
      <c r="J28" s="50"/>
      <c r="L28" s="44"/>
    </row>
    <row r="29" spans="1:12" ht="15">
      <c r="A29" s="95" t="s">
        <v>39</v>
      </c>
      <c r="B29" s="56" t="s">
        <v>131</v>
      </c>
      <c r="C29" s="54">
        <v>36</v>
      </c>
      <c r="D29" s="64" t="s">
        <v>68</v>
      </c>
      <c r="E29" s="139"/>
      <c r="F29" s="140"/>
      <c r="G29" s="85"/>
      <c r="H29" s="85"/>
      <c r="I29" s="86">
        <f>ROUND(ROUND(H29,2)*C29,2)</f>
        <v>0</v>
      </c>
      <c r="J29" s="50"/>
      <c r="L29" s="44"/>
    </row>
    <row r="30" spans="1:12" ht="15">
      <c r="A30" s="95" t="s">
        <v>40</v>
      </c>
      <c r="B30" s="56" t="s">
        <v>130</v>
      </c>
      <c r="C30" s="54">
        <v>36</v>
      </c>
      <c r="D30" s="64" t="s">
        <v>68</v>
      </c>
      <c r="E30" s="139"/>
      <c r="F30" s="140"/>
      <c r="G30" s="85"/>
      <c r="H30" s="85"/>
      <c r="I30" s="86">
        <f>ROUND(ROUND(H30,2)*C30,2)</f>
        <v>0</v>
      </c>
      <c r="J30" s="50"/>
      <c r="L30" s="44"/>
    </row>
    <row r="31" spans="1:12" ht="15">
      <c r="A31" s="28"/>
      <c r="B31" s="59"/>
      <c r="C31" s="74"/>
      <c r="D31" s="69"/>
      <c r="E31" s="28"/>
      <c r="F31" s="62"/>
      <c r="G31" s="1"/>
      <c r="H31" s="1"/>
      <c r="I31" s="60"/>
      <c r="J31" s="50"/>
      <c r="L31" s="44"/>
    </row>
    <row r="32" spans="1:12" ht="42.75">
      <c r="A32" s="51" t="s">
        <v>25</v>
      </c>
      <c r="B32" s="43" t="s">
        <v>76</v>
      </c>
      <c r="C32" s="57" t="s">
        <v>78</v>
      </c>
      <c r="D32" s="52" t="s">
        <v>63</v>
      </c>
      <c r="E32" s="136" t="s">
        <v>79</v>
      </c>
      <c r="F32" s="137"/>
      <c r="G32" s="138"/>
      <c r="H32" s="57" t="s">
        <v>69</v>
      </c>
      <c r="I32" s="58" t="s">
        <v>70</v>
      </c>
      <c r="J32" s="50"/>
      <c r="L32" s="44"/>
    </row>
    <row r="33" spans="1:12" ht="15">
      <c r="A33" s="95" t="s">
        <v>1</v>
      </c>
      <c r="B33" s="56" t="s">
        <v>132</v>
      </c>
      <c r="C33" s="54">
        <v>24192</v>
      </c>
      <c r="D33" s="63" t="s">
        <v>77</v>
      </c>
      <c r="E33" s="133">
        <v>0.55</v>
      </c>
      <c r="F33" s="134"/>
      <c r="G33" s="135"/>
      <c r="H33" s="87"/>
      <c r="I33" s="55">
        <f>(F33*E33*H33)/1000</f>
        <v>0</v>
      </c>
      <c r="J33" s="50"/>
      <c r="L33" s="44"/>
    </row>
    <row r="34" spans="1:12" ht="15">
      <c r="A34" s="95" t="s">
        <v>2</v>
      </c>
      <c r="B34" s="56" t="s">
        <v>133</v>
      </c>
      <c r="C34" s="54">
        <v>24192</v>
      </c>
      <c r="D34" s="63" t="s">
        <v>77</v>
      </c>
      <c r="E34" s="133">
        <v>0.55</v>
      </c>
      <c r="F34" s="134"/>
      <c r="G34" s="135"/>
      <c r="H34" s="87"/>
      <c r="I34" s="55">
        <f>(F34*E34*H34)/1000</f>
        <v>0</v>
      </c>
      <c r="J34" s="50"/>
      <c r="L34" s="44"/>
    </row>
    <row r="35" spans="1:12" ht="15">
      <c r="A35" s="28"/>
      <c r="B35" s="59"/>
      <c r="C35" s="74"/>
      <c r="D35" s="75"/>
      <c r="E35" s="76"/>
      <c r="F35" s="77"/>
      <c r="G35" s="77"/>
      <c r="H35" s="77"/>
      <c r="I35" s="78"/>
      <c r="J35" s="50"/>
      <c r="L35" s="44"/>
    </row>
    <row r="36" spans="1:12" ht="85.5">
      <c r="A36" s="51" t="s">
        <v>25</v>
      </c>
      <c r="B36" s="43" t="s">
        <v>171</v>
      </c>
      <c r="C36" s="57" t="s">
        <v>78</v>
      </c>
      <c r="D36" s="52" t="s">
        <v>63</v>
      </c>
      <c r="E36" s="136" t="s">
        <v>172</v>
      </c>
      <c r="F36" s="137"/>
      <c r="G36" s="138"/>
      <c r="H36" s="57" t="s">
        <v>257</v>
      </c>
      <c r="I36" s="58" t="s">
        <v>173</v>
      </c>
      <c r="J36" s="50"/>
      <c r="L36" s="44"/>
    </row>
    <row r="37" spans="1:12" ht="15">
      <c r="A37" s="95" t="s">
        <v>1</v>
      </c>
      <c r="B37" s="56" t="s">
        <v>133</v>
      </c>
      <c r="C37" s="54">
        <v>24192</v>
      </c>
      <c r="D37" s="63" t="s">
        <v>77</v>
      </c>
      <c r="E37" s="133">
        <v>0.3</v>
      </c>
      <c r="F37" s="134"/>
      <c r="G37" s="135"/>
      <c r="H37" s="87"/>
      <c r="I37" s="55">
        <f>(C37*E37*H37)</f>
        <v>0</v>
      </c>
      <c r="J37" s="50"/>
      <c r="L37" s="44"/>
    </row>
    <row r="38" spans="1:12" ht="15">
      <c r="A38" s="28"/>
      <c r="B38" s="59"/>
      <c r="C38" s="74"/>
      <c r="D38" s="75"/>
      <c r="E38" s="76"/>
      <c r="F38" s="77"/>
      <c r="G38" s="77"/>
      <c r="H38" s="77"/>
      <c r="I38" s="78"/>
      <c r="J38" s="50"/>
      <c r="L38" s="44"/>
    </row>
    <row r="39" spans="1:12" ht="15">
      <c r="A39" s="28"/>
      <c r="B39" s="59"/>
      <c r="C39" s="74"/>
      <c r="D39" s="75"/>
      <c r="E39" s="76"/>
      <c r="F39" s="77"/>
      <c r="G39" s="77"/>
      <c r="H39" s="77"/>
      <c r="I39" s="78"/>
      <c r="J39" s="50"/>
      <c r="L39" s="44"/>
    </row>
    <row r="40" spans="1:12" ht="15">
      <c r="A40" s="51" t="s">
        <v>25</v>
      </c>
      <c r="B40" s="144" t="s">
        <v>126</v>
      </c>
      <c r="C40" s="145"/>
      <c r="D40" s="146"/>
      <c r="E40" s="50"/>
      <c r="F40" s="50"/>
      <c r="G40" s="50"/>
      <c r="H40" s="50"/>
      <c r="I40" s="50"/>
      <c r="L40" s="44"/>
    </row>
    <row r="41" spans="1:12" ht="50.25" customHeight="1">
      <c r="A41" s="95" t="s">
        <v>1</v>
      </c>
      <c r="B41" s="124" t="s">
        <v>183</v>
      </c>
      <c r="C41" s="125"/>
      <c r="D41" s="126"/>
      <c r="E41" s="97"/>
      <c r="F41" s="50"/>
      <c r="G41" s="97"/>
      <c r="H41" s="97"/>
      <c r="I41" s="97"/>
      <c r="L41" s="44"/>
    </row>
    <row r="42" spans="1:12" ht="19.5" customHeight="1">
      <c r="A42" s="95" t="s">
        <v>2</v>
      </c>
      <c r="B42" s="124" t="s">
        <v>108</v>
      </c>
      <c r="C42" s="125"/>
      <c r="D42" s="126"/>
      <c r="F42" s="50"/>
      <c r="G42" s="97"/>
      <c r="H42" s="97"/>
      <c r="I42" s="97"/>
      <c r="L42" s="44"/>
    </row>
    <row r="43" spans="1:12" ht="33" customHeight="1">
      <c r="A43" s="95" t="s">
        <v>3</v>
      </c>
      <c r="B43" s="124" t="s">
        <v>109</v>
      </c>
      <c r="C43" s="125"/>
      <c r="D43" s="126"/>
      <c r="F43" s="50"/>
      <c r="G43" s="97"/>
      <c r="H43" s="97"/>
      <c r="I43" s="97"/>
      <c r="L43" s="44"/>
    </row>
    <row r="44" spans="1:12" ht="33" customHeight="1">
      <c r="A44" s="95" t="s">
        <v>4</v>
      </c>
      <c r="B44" s="124" t="s">
        <v>110</v>
      </c>
      <c r="C44" s="125"/>
      <c r="D44" s="126"/>
      <c r="F44" s="50"/>
      <c r="G44" s="97"/>
      <c r="H44" s="97"/>
      <c r="I44" s="97"/>
      <c r="L44" s="44"/>
    </row>
    <row r="45" spans="1:12" ht="48.75" customHeight="1">
      <c r="A45" s="95" t="s">
        <v>20</v>
      </c>
      <c r="B45" s="124" t="s">
        <v>265</v>
      </c>
      <c r="C45" s="125"/>
      <c r="D45" s="126"/>
      <c r="F45" s="50"/>
      <c r="L45" s="44"/>
    </row>
    <row r="46" spans="1:12" ht="48" customHeight="1">
      <c r="A46" s="95" t="s">
        <v>26</v>
      </c>
      <c r="B46" s="124" t="s">
        <v>111</v>
      </c>
      <c r="C46" s="125"/>
      <c r="D46" s="126"/>
      <c r="F46" s="50"/>
      <c r="L46" s="44"/>
    </row>
    <row r="47" spans="1:12" ht="33" customHeight="1">
      <c r="A47" s="95" t="s">
        <v>5</v>
      </c>
      <c r="B47" s="124" t="s">
        <v>112</v>
      </c>
      <c r="C47" s="125"/>
      <c r="D47" s="126"/>
      <c r="F47" s="50"/>
      <c r="L47" s="44"/>
    </row>
    <row r="48" spans="1:12" ht="18.75" customHeight="1">
      <c r="A48" s="95" t="s">
        <v>39</v>
      </c>
      <c r="B48" s="124" t="s">
        <v>113</v>
      </c>
      <c r="C48" s="125"/>
      <c r="D48" s="126"/>
      <c r="F48" s="50"/>
      <c r="L48" s="44"/>
    </row>
    <row r="49" spans="1:12" ht="51" customHeight="1">
      <c r="A49" s="95" t="s">
        <v>40</v>
      </c>
      <c r="B49" s="124" t="s">
        <v>280</v>
      </c>
      <c r="C49" s="125"/>
      <c r="D49" s="126"/>
      <c r="F49" s="50"/>
      <c r="L49" s="44"/>
    </row>
    <row r="50" spans="1:12" ht="37.5" customHeight="1">
      <c r="A50" s="95" t="s">
        <v>46</v>
      </c>
      <c r="B50" s="124" t="s">
        <v>114</v>
      </c>
      <c r="C50" s="125"/>
      <c r="D50" s="126"/>
      <c r="F50" s="50"/>
      <c r="L50" s="44"/>
    </row>
    <row r="51" spans="1:12" ht="35.25" customHeight="1">
      <c r="A51" s="95" t="s">
        <v>48</v>
      </c>
      <c r="B51" s="141" t="s">
        <v>281</v>
      </c>
      <c r="C51" s="142"/>
      <c r="D51" s="143"/>
      <c r="F51" s="50"/>
      <c r="L51" s="44"/>
    </row>
    <row r="52" spans="1:12" ht="18.75" customHeight="1">
      <c r="A52" s="95" t="s">
        <v>49</v>
      </c>
      <c r="B52" s="124" t="s">
        <v>115</v>
      </c>
      <c r="C52" s="125"/>
      <c r="D52" s="126"/>
      <c r="F52" s="50"/>
      <c r="L52" s="44"/>
    </row>
    <row r="53" spans="1:12" ht="23.25" customHeight="1">
      <c r="A53" s="95" t="s">
        <v>50</v>
      </c>
      <c r="B53" s="124" t="s">
        <v>116</v>
      </c>
      <c r="C53" s="125"/>
      <c r="D53" s="126"/>
      <c r="F53" s="50"/>
      <c r="L53" s="44"/>
    </row>
    <row r="54" spans="1:12" ht="24.75" customHeight="1">
      <c r="A54" s="95" t="s">
        <v>56</v>
      </c>
      <c r="B54" s="124" t="s">
        <v>286</v>
      </c>
      <c r="C54" s="125"/>
      <c r="D54" s="126"/>
      <c r="F54" s="50"/>
      <c r="L54" s="44"/>
    </row>
    <row r="55" spans="1:6" ht="17.25" customHeight="1">
      <c r="A55" s="95" t="s">
        <v>57</v>
      </c>
      <c r="B55" s="124" t="s">
        <v>117</v>
      </c>
      <c r="C55" s="125"/>
      <c r="D55" s="126"/>
      <c r="F55" s="50"/>
    </row>
    <row r="56" spans="1:6" ht="17.25" customHeight="1">
      <c r="A56" s="95" t="s">
        <v>58</v>
      </c>
      <c r="B56" s="124" t="s">
        <v>118</v>
      </c>
      <c r="C56" s="125"/>
      <c r="D56" s="126"/>
      <c r="F56" s="50"/>
    </row>
    <row r="57" spans="1:6" ht="32.25" customHeight="1">
      <c r="A57" s="95" t="s">
        <v>59</v>
      </c>
      <c r="B57" s="124" t="s">
        <v>119</v>
      </c>
      <c r="C57" s="125"/>
      <c r="D57" s="126"/>
      <c r="F57" s="50"/>
    </row>
    <row r="58" spans="1:6" ht="80.25" customHeight="1">
      <c r="A58" s="95" t="s">
        <v>60</v>
      </c>
      <c r="B58" s="124" t="s">
        <v>282</v>
      </c>
      <c r="C58" s="125"/>
      <c r="D58" s="126"/>
      <c r="F58" s="50"/>
    </row>
    <row r="59" spans="1:6" ht="34.5" customHeight="1">
      <c r="A59" s="95" t="s">
        <v>95</v>
      </c>
      <c r="B59" s="124" t="s">
        <v>120</v>
      </c>
      <c r="C59" s="125"/>
      <c r="D59" s="126"/>
      <c r="F59" s="50"/>
    </row>
    <row r="60" spans="1:6" ht="33" customHeight="1">
      <c r="A60" s="95" t="s">
        <v>96</v>
      </c>
      <c r="B60" s="124" t="s">
        <v>121</v>
      </c>
      <c r="C60" s="125"/>
      <c r="D60" s="126"/>
      <c r="F60" s="50"/>
    </row>
    <row r="61" spans="1:6" ht="48.75" customHeight="1">
      <c r="A61" s="5" t="s">
        <v>97</v>
      </c>
      <c r="B61" s="124" t="s">
        <v>124</v>
      </c>
      <c r="C61" s="125"/>
      <c r="D61" s="126"/>
      <c r="F61" s="50"/>
    </row>
    <row r="62" spans="1:6" ht="19.5" customHeight="1">
      <c r="A62" s="95" t="s">
        <v>98</v>
      </c>
      <c r="B62" s="124" t="s">
        <v>122</v>
      </c>
      <c r="C62" s="125"/>
      <c r="D62" s="126"/>
      <c r="F62" s="50"/>
    </row>
    <row r="63" spans="1:12" ht="51.75" customHeight="1">
      <c r="A63" s="95" t="s">
        <v>99</v>
      </c>
      <c r="B63" s="124" t="s">
        <v>125</v>
      </c>
      <c r="C63" s="125"/>
      <c r="D63" s="126"/>
      <c r="F63" s="50"/>
      <c r="L63" s="44"/>
    </row>
    <row r="64" spans="1:12" ht="34.5" customHeight="1">
      <c r="A64" s="95" t="s">
        <v>100</v>
      </c>
      <c r="B64" s="124" t="s">
        <v>123</v>
      </c>
      <c r="C64" s="125"/>
      <c r="D64" s="126"/>
      <c r="F64" s="50"/>
      <c r="L64" s="44"/>
    </row>
    <row r="65" spans="3:12" ht="15">
      <c r="C65" s="50"/>
      <c r="D65" s="97"/>
      <c r="F65" s="50"/>
      <c r="L65" s="44"/>
    </row>
    <row r="66" spans="1:12" ht="15">
      <c r="A66" s="51" t="s">
        <v>25</v>
      </c>
      <c r="B66" s="144" t="s">
        <v>127</v>
      </c>
      <c r="C66" s="145"/>
      <c r="D66" s="146"/>
      <c r="F66" s="50"/>
      <c r="L66" s="44"/>
    </row>
    <row r="67" spans="1:12" ht="19.5" customHeight="1">
      <c r="A67" s="95" t="s">
        <v>1</v>
      </c>
      <c r="B67" s="124" t="s">
        <v>128</v>
      </c>
      <c r="C67" s="125"/>
      <c r="D67" s="126"/>
      <c r="L67" s="44"/>
    </row>
    <row r="68" spans="1:12" ht="19.5" customHeight="1">
      <c r="A68" s="95" t="s">
        <v>2</v>
      </c>
      <c r="B68" s="124" t="s">
        <v>129</v>
      </c>
      <c r="C68" s="125"/>
      <c r="D68" s="126"/>
      <c r="L68" s="44"/>
    </row>
    <row r="70" spans="1:12" ht="15">
      <c r="A70" s="68" t="s">
        <v>25</v>
      </c>
      <c r="B70" s="144" t="s">
        <v>251</v>
      </c>
      <c r="C70" s="145"/>
      <c r="D70" s="146"/>
      <c r="L70" s="44"/>
    </row>
    <row r="71" spans="1:12" ht="64.5" customHeight="1">
      <c r="A71" s="95" t="s">
        <v>1</v>
      </c>
      <c r="B71" s="124" t="s">
        <v>252</v>
      </c>
      <c r="C71" s="125"/>
      <c r="D71" s="126"/>
      <c r="L71" s="44"/>
    </row>
    <row r="72" spans="1:12" ht="15.75" customHeight="1">
      <c r="A72" s="95" t="s">
        <v>2</v>
      </c>
      <c r="B72" s="124" t="s">
        <v>253</v>
      </c>
      <c r="C72" s="125"/>
      <c r="D72" s="126"/>
      <c r="L72" s="44"/>
    </row>
    <row r="73" spans="1:12" ht="15.75" customHeight="1">
      <c r="A73" s="95" t="s">
        <v>3</v>
      </c>
      <c r="B73" s="124" t="s">
        <v>254</v>
      </c>
      <c r="C73" s="125"/>
      <c r="D73" s="126"/>
      <c r="L73" s="44"/>
    </row>
    <row r="74" spans="1:12" ht="34.5" customHeight="1">
      <c r="A74" s="95" t="s">
        <v>4</v>
      </c>
      <c r="B74" s="124" t="s">
        <v>255</v>
      </c>
      <c r="C74" s="125"/>
      <c r="D74" s="126"/>
      <c r="L74" s="44"/>
    </row>
    <row r="75" spans="1:12" ht="32.25" customHeight="1">
      <c r="A75" s="95" t="s">
        <v>20</v>
      </c>
      <c r="B75" s="130" t="s">
        <v>271</v>
      </c>
      <c r="C75" s="131"/>
      <c r="D75" s="132"/>
      <c r="L75" s="44"/>
    </row>
    <row r="76" spans="1:12" ht="114.75" customHeight="1">
      <c r="A76" s="95" t="s">
        <v>26</v>
      </c>
      <c r="B76" s="130" t="s">
        <v>289</v>
      </c>
      <c r="C76" s="131"/>
      <c r="D76" s="132"/>
      <c r="L76" s="44"/>
    </row>
    <row r="77" spans="1:12" ht="19.5" customHeight="1">
      <c r="A77" s="95" t="s">
        <v>5</v>
      </c>
      <c r="B77" s="124" t="s">
        <v>86</v>
      </c>
      <c r="C77" s="125"/>
      <c r="D77" s="126"/>
      <c r="L77" s="44"/>
    </row>
    <row r="78" spans="1:12" ht="19.5" customHeight="1">
      <c r="A78" s="95" t="s">
        <v>39</v>
      </c>
      <c r="B78" s="124" t="s">
        <v>256</v>
      </c>
      <c r="C78" s="125"/>
      <c r="D78" s="126"/>
      <c r="L78" s="44"/>
    </row>
    <row r="80" spans="2:12" ht="48" customHeight="1">
      <c r="B80" s="127" t="s">
        <v>80</v>
      </c>
      <c r="C80" s="128"/>
      <c r="D80" s="129"/>
      <c r="L80" s="44"/>
    </row>
    <row r="81" spans="2:12" ht="13.5" customHeight="1">
      <c r="B81" s="124" t="s">
        <v>61</v>
      </c>
      <c r="C81" s="125"/>
      <c r="D81" s="126"/>
      <c r="L81" s="44"/>
    </row>
  </sheetData>
  <sheetProtection/>
  <mergeCells count="52">
    <mergeCell ref="B70:D70"/>
    <mergeCell ref="B62:D62"/>
    <mergeCell ref="B63:D63"/>
    <mergeCell ref="B64:D64"/>
    <mergeCell ref="B42:D42"/>
    <mergeCell ref="B43:D43"/>
    <mergeCell ref="B49:D49"/>
    <mergeCell ref="B50:D50"/>
    <mergeCell ref="B68:D68"/>
    <mergeCell ref="H2:I2"/>
    <mergeCell ref="A18:B18"/>
    <mergeCell ref="A26:I26"/>
    <mergeCell ref="E28:F28"/>
    <mergeCell ref="E29:F29"/>
    <mergeCell ref="H5:I5"/>
    <mergeCell ref="F5:G5"/>
    <mergeCell ref="E32:G32"/>
    <mergeCell ref="E34:G34"/>
    <mergeCell ref="B56:D56"/>
    <mergeCell ref="B57:D57"/>
    <mergeCell ref="B66:D66"/>
    <mergeCell ref="B44:D44"/>
    <mergeCell ref="B45:D45"/>
    <mergeCell ref="B46:D46"/>
    <mergeCell ref="B48:D48"/>
    <mergeCell ref="B47:D47"/>
    <mergeCell ref="B67:D67"/>
    <mergeCell ref="E36:G36"/>
    <mergeCell ref="E30:F30"/>
    <mergeCell ref="B53:D53"/>
    <mergeCell ref="B54:D54"/>
    <mergeCell ref="B51:D51"/>
    <mergeCell ref="B52:D52"/>
    <mergeCell ref="B40:D40"/>
    <mergeCell ref="B41:D41"/>
    <mergeCell ref="E37:G37"/>
    <mergeCell ref="E33:G33"/>
    <mergeCell ref="B58:D58"/>
    <mergeCell ref="B59:D59"/>
    <mergeCell ref="B60:D60"/>
    <mergeCell ref="B61:D61"/>
    <mergeCell ref="B55:D55"/>
    <mergeCell ref="B77:D77"/>
    <mergeCell ref="B78:D78"/>
    <mergeCell ref="B80:D80"/>
    <mergeCell ref="B81:D81"/>
    <mergeCell ref="B71:D71"/>
    <mergeCell ref="B72:D72"/>
    <mergeCell ref="B73:D73"/>
    <mergeCell ref="B74:D74"/>
    <mergeCell ref="B75:D75"/>
    <mergeCell ref="B76:D76"/>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76"/>
  <sheetViews>
    <sheetView showGridLines="0" zoomScale="80" zoomScaleNormal="80" zoomScaleSheetLayoutView="90" workbookViewId="0" topLeftCell="A58">
      <selection activeCell="B71" sqref="B71:D71"/>
    </sheetView>
  </sheetViews>
  <sheetFormatPr defaultColWidth="9.00390625" defaultRowHeight="12.75"/>
  <cols>
    <col min="1" max="1" width="5.875" style="22" customWidth="1"/>
    <col min="2" max="2" width="77.25390625" style="44" customWidth="1"/>
    <col min="3" max="3" width="26.75390625" style="96"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
        <v>138</v>
      </c>
      <c r="I1" s="24" t="s">
        <v>45</v>
      </c>
      <c r="N1" s="24"/>
      <c r="O1" s="24"/>
    </row>
    <row r="2" spans="8:9" ht="15">
      <c r="H2" s="147" t="s">
        <v>47</v>
      </c>
      <c r="I2" s="147"/>
    </row>
    <row r="3" spans="8:9" ht="15">
      <c r="H3" s="96"/>
      <c r="I3" s="96"/>
    </row>
    <row r="4" spans="8:9" ht="15">
      <c r="H4" s="96"/>
      <c r="I4" s="96"/>
    </row>
    <row r="5" spans="2:9" ht="15">
      <c r="B5" s="25" t="s">
        <v>12</v>
      </c>
      <c r="C5" s="46">
        <v>2</v>
      </c>
      <c r="D5" s="61" t="s">
        <v>44</v>
      </c>
      <c r="E5" s="27"/>
      <c r="F5" s="165" t="s">
        <v>73</v>
      </c>
      <c r="G5" s="157"/>
      <c r="H5" s="166">
        <f>SUM(I19:I23)+SUM(I28:I29)</f>
        <v>0</v>
      </c>
      <c r="I5" s="167"/>
    </row>
    <row r="6" spans="2:9" ht="15">
      <c r="B6" s="25"/>
      <c r="C6" s="26"/>
      <c r="D6" s="27"/>
      <c r="E6" s="28"/>
      <c r="F6" s="46"/>
      <c r="G6" s="28"/>
      <c r="H6" s="46"/>
      <c r="I6" s="37"/>
    </row>
    <row r="7" spans="2:9" ht="15">
      <c r="B7" s="47"/>
      <c r="C7" s="26"/>
      <c r="D7" s="27"/>
      <c r="E7" s="28"/>
      <c r="F7" s="28"/>
      <c r="G7" s="28"/>
      <c r="H7" s="28"/>
      <c r="I7" s="28"/>
    </row>
    <row r="8" spans="1:11" s="33" customFormat="1" ht="68.25" customHeight="1">
      <c r="A8" s="98" t="s">
        <v>25</v>
      </c>
      <c r="B8" s="43" t="s">
        <v>260</v>
      </c>
      <c r="C8" s="43" t="s">
        <v>42</v>
      </c>
      <c r="D8" s="52" t="s">
        <v>63</v>
      </c>
      <c r="F8" s="29"/>
      <c r="G8" s="29"/>
      <c r="H8" s="28"/>
      <c r="I8" s="28"/>
      <c r="J8" s="44"/>
      <c r="K8" s="44"/>
    </row>
    <row r="9" spans="1:11" s="33" customFormat="1" ht="15">
      <c r="A9" s="39" t="s">
        <v>1</v>
      </c>
      <c r="B9" s="66" t="s">
        <v>87</v>
      </c>
      <c r="C9" s="88">
        <v>60000</v>
      </c>
      <c r="D9" s="64" t="s">
        <v>94</v>
      </c>
      <c r="E9" s="32"/>
      <c r="F9" s="29"/>
      <c r="G9" s="29"/>
      <c r="H9" s="28"/>
      <c r="I9" s="28"/>
      <c r="J9" s="44"/>
      <c r="K9" s="44"/>
    </row>
    <row r="10" spans="1:11" s="33" customFormat="1" ht="15">
      <c r="A10" s="39" t="s">
        <v>2</v>
      </c>
      <c r="B10" s="66" t="s">
        <v>88</v>
      </c>
      <c r="C10" s="88">
        <v>120000</v>
      </c>
      <c r="D10" s="64" t="s">
        <v>94</v>
      </c>
      <c r="E10" s="32"/>
      <c r="F10" s="29"/>
      <c r="G10" s="29"/>
      <c r="H10" s="29"/>
      <c r="I10" s="29"/>
      <c r="J10" s="44"/>
      <c r="K10" s="44"/>
    </row>
    <row r="11" spans="1:11" s="33" customFormat="1" ht="15">
      <c r="A11" s="39" t="s">
        <v>3</v>
      </c>
      <c r="B11" s="66" t="s">
        <v>89</v>
      </c>
      <c r="C11" s="88">
        <v>4000</v>
      </c>
      <c r="D11" s="64" t="s">
        <v>94</v>
      </c>
      <c r="E11" s="32"/>
      <c r="F11" s="29"/>
      <c r="G11" s="29"/>
      <c r="H11" s="29"/>
      <c r="I11" s="29"/>
      <c r="J11" s="44"/>
      <c r="K11" s="44"/>
    </row>
    <row r="12" spans="1:11" s="33" customFormat="1" ht="15">
      <c r="A12" s="39" t="s">
        <v>4</v>
      </c>
      <c r="B12" s="66" t="s">
        <v>90</v>
      </c>
      <c r="C12" s="88">
        <v>7000</v>
      </c>
      <c r="D12" s="64" t="s">
        <v>94</v>
      </c>
      <c r="E12" s="32"/>
      <c r="F12" s="29"/>
      <c r="G12" s="29"/>
      <c r="H12" s="29"/>
      <c r="I12" s="29"/>
      <c r="J12" s="44"/>
      <c r="K12" s="44"/>
    </row>
    <row r="13" spans="1:11" s="33" customFormat="1" ht="15">
      <c r="A13" s="39" t="s">
        <v>20</v>
      </c>
      <c r="B13" s="66" t="s">
        <v>92</v>
      </c>
      <c r="C13" s="88">
        <v>5000</v>
      </c>
      <c r="D13" s="64" t="s">
        <v>94</v>
      </c>
      <c r="E13" s="32"/>
      <c r="F13" s="29"/>
      <c r="G13" s="29"/>
      <c r="H13" s="29"/>
      <c r="I13" s="29"/>
      <c r="J13" s="44"/>
      <c r="K13" s="44"/>
    </row>
    <row r="14" spans="1:11" s="33" customFormat="1" ht="15">
      <c r="A14" s="39" t="s">
        <v>26</v>
      </c>
      <c r="B14" s="66" t="s">
        <v>93</v>
      </c>
      <c r="C14" s="88">
        <v>1500</v>
      </c>
      <c r="D14" s="64" t="s">
        <v>94</v>
      </c>
      <c r="E14" s="32"/>
      <c r="F14" s="29"/>
      <c r="G14" s="29"/>
      <c r="H14" s="29"/>
      <c r="I14" s="29"/>
      <c r="J14" s="44"/>
      <c r="K14" s="44"/>
    </row>
    <row r="15" spans="1:11" s="33" customFormat="1" ht="15">
      <c r="A15" s="42"/>
      <c r="B15" s="67"/>
      <c r="C15" s="49"/>
      <c r="D15" s="69"/>
      <c r="E15" s="32"/>
      <c r="F15" s="29"/>
      <c r="G15" s="29"/>
      <c r="H15" s="29"/>
      <c r="I15" s="29"/>
      <c r="J15" s="44"/>
      <c r="K15" s="44"/>
    </row>
    <row r="16" spans="1:11" s="33" customFormat="1" ht="15">
      <c r="A16" s="42"/>
      <c r="B16" s="67"/>
      <c r="C16" s="49"/>
      <c r="D16" s="49"/>
      <c r="E16" s="32"/>
      <c r="F16" s="29"/>
      <c r="G16" s="29"/>
      <c r="H16" s="29"/>
      <c r="I16" s="29"/>
      <c r="J16" s="44"/>
      <c r="K16" s="44"/>
    </row>
    <row r="17" spans="1:12" ht="18.75" customHeight="1">
      <c r="A17" s="148" t="s">
        <v>54</v>
      </c>
      <c r="B17" s="148"/>
      <c r="C17" s="34"/>
      <c r="D17" s="34"/>
      <c r="E17" s="34"/>
      <c r="F17" s="30"/>
      <c r="G17" s="30"/>
      <c r="H17" s="30"/>
      <c r="I17" s="30"/>
      <c r="L17" s="44"/>
    </row>
    <row r="18" spans="1:12" ht="52.5" customHeight="1">
      <c r="A18" s="98" t="s">
        <v>25</v>
      </c>
      <c r="B18" s="36" t="s">
        <v>38</v>
      </c>
      <c r="C18" s="45" t="s">
        <v>42</v>
      </c>
      <c r="D18" s="36" t="s">
        <v>53</v>
      </c>
      <c r="E18" s="36" t="s">
        <v>71</v>
      </c>
      <c r="F18" s="36" t="s">
        <v>81</v>
      </c>
      <c r="G18" s="36" t="s">
        <v>82</v>
      </c>
      <c r="H18" s="98" t="s">
        <v>83</v>
      </c>
      <c r="I18" s="98" t="s">
        <v>72</v>
      </c>
      <c r="L18" s="44"/>
    </row>
    <row r="19" spans="1:12" ht="15">
      <c r="A19" s="65" t="s">
        <v>1</v>
      </c>
      <c r="B19" s="79" t="s">
        <v>75</v>
      </c>
      <c r="C19" s="80"/>
      <c r="D19" s="81"/>
      <c r="E19" s="82"/>
      <c r="F19" s="82"/>
      <c r="G19" s="82"/>
      <c r="H19" s="83"/>
      <c r="I19" s="84">
        <f>ROUND(ROUND(H19,2)*F19,2)</f>
        <v>0</v>
      </c>
      <c r="L19" s="44"/>
    </row>
    <row r="20" spans="1:12" ht="15">
      <c r="A20" s="65" t="s">
        <v>2</v>
      </c>
      <c r="B20" s="79"/>
      <c r="C20" s="80"/>
      <c r="D20" s="81"/>
      <c r="E20" s="82"/>
      <c r="F20" s="82"/>
      <c r="G20" s="82"/>
      <c r="H20" s="83"/>
      <c r="I20" s="84">
        <f>ROUND(ROUND(H20,2)*F20,2)</f>
        <v>0</v>
      </c>
      <c r="L20" s="44"/>
    </row>
    <row r="21" spans="1:12" ht="15">
      <c r="A21" s="65" t="s">
        <v>3</v>
      </c>
      <c r="B21" s="79"/>
      <c r="C21" s="80"/>
      <c r="D21" s="81"/>
      <c r="E21" s="82"/>
      <c r="F21" s="82"/>
      <c r="G21" s="82"/>
      <c r="H21" s="83"/>
      <c r="I21" s="84">
        <f>ROUND(ROUND(H21,2)*F21,2)</f>
        <v>0</v>
      </c>
      <c r="L21" s="44"/>
    </row>
    <row r="22" spans="1:12" ht="15">
      <c r="A22" s="65" t="s">
        <v>74</v>
      </c>
      <c r="B22" s="79"/>
      <c r="C22" s="80"/>
      <c r="D22" s="81"/>
      <c r="E22" s="82"/>
      <c r="F22" s="82"/>
      <c r="G22" s="82"/>
      <c r="H22" s="83"/>
      <c r="I22" s="84">
        <f>ROUND(ROUND(H22,2)*F22,2)</f>
        <v>0</v>
      </c>
      <c r="L22" s="44"/>
    </row>
    <row r="23" spans="1:12" ht="15">
      <c r="A23" s="65"/>
      <c r="B23" s="79"/>
      <c r="C23" s="80"/>
      <c r="D23" s="81"/>
      <c r="E23" s="82"/>
      <c r="F23" s="82"/>
      <c r="G23" s="82"/>
      <c r="H23" s="83"/>
      <c r="I23" s="84">
        <f>ROUND(ROUND(H23,2)*F23,2)</f>
        <v>0</v>
      </c>
      <c r="L23" s="44"/>
    </row>
    <row r="24" spans="1:12" ht="13.5" customHeight="1">
      <c r="A24" s="28"/>
      <c r="B24" s="28"/>
      <c r="C24" s="28"/>
      <c r="D24" s="28"/>
      <c r="E24" s="28"/>
      <c r="F24" s="28"/>
      <c r="G24" s="28"/>
      <c r="H24" s="28"/>
      <c r="I24" s="28"/>
      <c r="L24" s="44"/>
    </row>
    <row r="25" spans="1:12" ht="63" customHeight="1">
      <c r="A25" s="149" t="s">
        <v>278</v>
      </c>
      <c r="B25" s="149"/>
      <c r="C25" s="149"/>
      <c r="D25" s="149"/>
      <c r="E25" s="149"/>
      <c r="F25" s="149"/>
      <c r="G25" s="149"/>
      <c r="H25" s="149"/>
      <c r="I25" s="149"/>
      <c r="L25" s="44"/>
    </row>
    <row r="26" spans="1:12" ht="15">
      <c r="A26" s="50"/>
      <c r="B26" s="50"/>
      <c r="C26" s="50"/>
      <c r="D26" s="50"/>
      <c r="E26" s="50"/>
      <c r="F26" s="50"/>
      <c r="G26" s="50"/>
      <c r="H26" s="50"/>
      <c r="I26" s="50"/>
      <c r="L26" s="44"/>
    </row>
    <row r="27" spans="1:12" ht="42.75">
      <c r="A27" s="51" t="s">
        <v>25</v>
      </c>
      <c r="B27" s="43" t="s">
        <v>62</v>
      </c>
      <c r="C27" s="52" t="s">
        <v>42</v>
      </c>
      <c r="D27" s="52" t="s">
        <v>63</v>
      </c>
      <c r="E27" s="150" t="s">
        <v>64</v>
      </c>
      <c r="F27" s="170"/>
      <c r="G27" s="43" t="s">
        <v>65</v>
      </c>
      <c r="H27" s="53" t="s">
        <v>66</v>
      </c>
      <c r="I27" s="53" t="s">
        <v>67</v>
      </c>
      <c r="J27" s="50"/>
      <c r="L27" s="44"/>
    </row>
    <row r="28" spans="1:12" ht="15">
      <c r="A28" s="95" t="s">
        <v>5</v>
      </c>
      <c r="B28" s="56" t="s">
        <v>142</v>
      </c>
      <c r="C28" s="54">
        <v>36</v>
      </c>
      <c r="D28" s="64" t="s">
        <v>68</v>
      </c>
      <c r="E28" s="139"/>
      <c r="F28" s="171"/>
      <c r="G28" s="85"/>
      <c r="H28" s="85"/>
      <c r="I28" s="86">
        <f>ROUND(ROUND(H28,2)*C28,2)</f>
        <v>0</v>
      </c>
      <c r="J28" s="50"/>
      <c r="L28" s="44"/>
    </row>
    <row r="29" spans="1:12" ht="15">
      <c r="A29" s="95" t="s">
        <v>39</v>
      </c>
      <c r="B29" s="56" t="s">
        <v>145</v>
      </c>
      <c r="C29" s="54">
        <v>36</v>
      </c>
      <c r="D29" s="64" t="s">
        <v>68</v>
      </c>
      <c r="E29" s="139"/>
      <c r="F29" s="171"/>
      <c r="G29" s="85"/>
      <c r="H29" s="85"/>
      <c r="I29" s="86">
        <f>ROUND(ROUND(H29,2)*C29,2)</f>
        <v>0</v>
      </c>
      <c r="J29" s="50"/>
      <c r="L29" s="44"/>
    </row>
    <row r="30" spans="1:12" ht="15">
      <c r="A30" s="28"/>
      <c r="B30" s="59"/>
      <c r="C30" s="74"/>
      <c r="D30" s="69"/>
      <c r="E30" s="28"/>
      <c r="F30" s="62"/>
      <c r="G30" s="1"/>
      <c r="H30" s="1"/>
      <c r="I30" s="60"/>
      <c r="J30" s="50"/>
      <c r="L30" s="44"/>
    </row>
    <row r="31" spans="1:12" ht="42.75">
      <c r="A31" s="51" t="s">
        <v>25</v>
      </c>
      <c r="B31" s="43" t="s">
        <v>76</v>
      </c>
      <c r="C31" s="57" t="s">
        <v>78</v>
      </c>
      <c r="D31" s="52" t="s">
        <v>63</v>
      </c>
      <c r="E31" s="164" t="s">
        <v>79</v>
      </c>
      <c r="F31" s="157"/>
      <c r="G31" s="157"/>
      <c r="H31" s="57" t="s">
        <v>69</v>
      </c>
      <c r="I31" s="58" t="s">
        <v>70</v>
      </c>
      <c r="J31" s="50"/>
      <c r="L31" s="44"/>
    </row>
    <row r="32" spans="1:12" ht="15">
      <c r="A32" s="95" t="s">
        <v>1</v>
      </c>
      <c r="B32" s="56" t="s">
        <v>167</v>
      </c>
      <c r="C32" s="54">
        <v>24192</v>
      </c>
      <c r="D32" s="63" t="s">
        <v>77</v>
      </c>
      <c r="E32" s="168">
        <v>0.55</v>
      </c>
      <c r="F32" s="169"/>
      <c r="G32" s="169"/>
      <c r="H32" s="87"/>
      <c r="I32" s="55">
        <f>(F32*E32*H32)/1000</f>
        <v>0</v>
      </c>
      <c r="J32" s="50"/>
      <c r="L32" s="44"/>
    </row>
    <row r="33" spans="1:12" ht="15">
      <c r="A33" s="95" t="s">
        <v>2</v>
      </c>
      <c r="B33" s="56" t="s">
        <v>168</v>
      </c>
      <c r="C33" s="54">
        <v>24192</v>
      </c>
      <c r="D33" s="63" t="s">
        <v>77</v>
      </c>
      <c r="E33" s="168">
        <v>0.55</v>
      </c>
      <c r="F33" s="169"/>
      <c r="G33" s="169"/>
      <c r="H33" s="87"/>
      <c r="I33" s="55">
        <f>(F33*E33*H33)/1000</f>
        <v>0</v>
      </c>
      <c r="J33" s="50"/>
      <c r="L33" s="44"/>
    </row>
    <row r="34" spans="1:12" ht="15">
      <c r="A34" s="50"/>
      <c r="B34" s="50"/>
      <c r="C34" s="50"/>
      <c r="D34" s="50"/>
      <c r="E34" s="50"/>
      <c r="F34" s="4"/>
      <c r="G34" s="50"/>
      <c r="H34" s="50"/>
      <c r="I34" s="50"/>
      <c r="L34" s="44"/>
    </row>
    <row r="35" spans="1:12" ht="15">
      <c r="A35" s="50"/>
      <c r="B35" s="97"/>
      <c r="C35" s="50"/>
      <c r="D35" s="50"/>
      <c r="E35" s="50"/>
      <c r="F35" s="50"/>
      <c r="G35" s="50"/>
      <c r="H35" s="50"/>
      <c r="I35" s="50"/>
      <c r="L35" s="44"/>
    </row>
    <row r="36" spans="1:12" ht="15">
      <c r="A36" s="51" t="s">
        <v>25</v>
      </c>
      <c r="B36" s="161" t="s">
        <v>141</v>
      </c>
      <c r="C36" s="157"/>
      <c r="D36" s="157"/>
      <c r="E36" s="50"/>
      <c r="F36" s="50"/>
      <c r="G36" s="50"/>
      <c r="H36" s="50"/>
      <c r="I36" s="50"/>
      <c r="L36" s="44"/>
    </row>
    <row r="37" spans="1:12" ht="36.75" customHeight="1">
      <c r="A37" s="95" t="s">
        <v>1</v>
      </c>
      <c r="B37" s="156" t="s">
        <v>184</v>
      </c>
      <c r="C37" s="157"/>
      <c r="D37" s="157"/>
      <c r="E37" s="97"/>
      <c r="F37" s="50"/>
      <c r="G37" s="97"/>
      <c r="H37" s="97"/>
      <c r="I37" s="97"/>
      <c r="L37" s="44"/>
    </row>
    <row r="38" spans="1:12" ht="18" customHeight="1">
      <c r="A38" s="95" t="s">
        <v>2</v>
      </c>
      <c r="B38" s="156" t="s">
        <v>139</v>
      </c>
      <c r="C38" s="157"/>
      <c r="D38" s="157"/>
      <c r="F38" s="50"/>
      <c r="G38" s="97"/>
      <c r="H38" s="97"/>
      <c r="I38" s="97"/>
      <c r="L38" s="44"/>
    </row>
    <row r="39" spans="1:12" ht="31.5" customHeight="1">
      <c r="A39" s="95" t="s">
        <v>3</v>
      </c>
      <c r="B39" s="156" t="s">
        <v>109</v>
      </c>
      <c r="C39" s="157"/>
      <c r="D39" s="157"/>
      <c r="F39" s="50"/>
      <c r="G39" s="97"/>
      <c r="H39" s="97"/>
      <c r="I39" s="97"/>
      <c r="L39" s="44"/>
    </row>
    <row r="40" spans="1:12" ht="33" customHeight="1">
      <c r="A40" s="95" t="s">
        <v>4</v>
      </c>
      <c r="B40" s="156" t="s">
        <v>110</v>
      </c>
      <c r="C40" s="157"/>
      <c r="D40" s="157"/>
      <c r="F40" s="50"/>
      <c r="G40" s="97"/>
      <c r="H40" s="97"/>
      <c r="I40" s="97"/>
      <c r="L40" s="44"/>
    </row>
    <row r="41" spans="1:12" ht="34.5" customHeight="1">
      <c r="A41" s="95" t="s">
        <v>20</v>
      </c>
      <c r="B41" s="156" t="s">
        <v>275</v>
      </c>
      <c r="C41" s="157"/>
      <c r="D41" s="157"/>
      <c r="F41" s="50"/>
      <c r="L41" s="44"/>
    </row>
    <row r="42" spans="1:12" ht="48.75" customHeight="1">
      <c r="A42" s="95" t="s">
        <v>26</v>
      </c>
      <c r="B42" s="156" t="s">
        <v>111</v>
      </c>
      <c r="C42" s="157"/>
      <c r="D42" s="157"/>
      <c r="F42" s="50"/>
      <c r="L42" s="44"/>
    </row>
    <row r="43" spans="1:12" ht="35.25" customHeight="1">
      <c r="A43" s="95" t="s">
        <v>5</v>
      </c>
      <c r="B43" s="156" t="s">
        <v>112</v>
      </c>
      <c r="C43" s="157"/>
      <c r="D43" s="157"/>
      <c r="F43" s="50"/>
      <c r="L43" s="44"/>
    </row>
    <row r="44" spans="1:12" ht="18.75" customHeight="1">
      <c r="A44" s="95" t="s">
        <v>39</v>
      </c>
      <c r="B44" s="156" t="s">
        <v>113</v>
      </c>
      <c r="C44" s="157"/>
      <c r="D44" s="157"/>
      <c r="F44" s="50"/>
      <c r="L44" s="44"/>
    </row>
    <row r="45" spans="1:12" ht="47.25" customHeight="1">
      <c r="A45" s="95" t="s">
        <v>40</v>
      </c>
      <c r="B45" s="156" t="s">
        <v>283</v>
      </c>
      <c r="C45" s="157"/>
      <c r="D45" s="157"/>
      <c r="F45" s="50"/>
      <c r="L45" s="44"/>
    </row>
    <row r="46" spans="1:12" ht="39" customHeight="1">
      <c r="A46" s="95" t="s">
        <v>46</v>
      </c>
      <c r="B46" s="156" t="s">
        <v>114</v>
      </c>
      <c r="C46" s="157"/>
      <c r="D46" s="157"/>
      <c r="F46" s="50"/>
      <c r="L46" s="44"/>
    </row>
    <row r="47" spans="1:12" ht="21" customHeight="1">
      <c r="A47" s="95" t="s">
        <v>48</v>
      </c>
      <c r="B47" s="156" t="s">
        <v>115</v>
      </c>
      <c r="C47" s="157"/>
      <c r="D47" s="157"/>
      <c r="F47" s="50"/>
      <c r="L47" s="44"/>
    </row>
    <row r="48" spans="1:12" ht="20.25" customHeight="1">
      <c r="A48" s="95" t="s">
        <v>49</v>
      </c>
      <c r="B48" s="156" t="s">
        <v>116</v>
      </c>
      <c r="C48" s="157"/>
      <c r="D48" s="157"/>
      <c r="F48" s="50"/>
      <c r="L48" s="44"/>
    </row>
    <row r="49" spans="1:12" ht="24" customHeight="1">
      <c r="A49" s="95" t="s">
        <v>50</v>
      </c>
      <c r="B49" s="156" t="s">
        <v>287</v>
      </c>
      <c r="C49" s="157"/>
      <c r="D49" s="157"/>
      <c r="F49" s="50"/>
      <c r="L49" s="44"/>
    </row>
    <row r="50" spans="1:12" ht="18" customHeight="1">
      <c r="A50" s="95" t="s">
        <v>56</v>
      </c>
      <c r="B50" s="156" t="s">
        <v>117</v>
      </c>
      <c r="C50" s="157"/>
      <c r="D50" s="157"/>
      <c r="F50" s="50"/>
      <c r="L50" s="44"/>
    </row>
    <row r="51" spans="1:6" ht="18" customHeight="1">
      <c r="A51" s="95" t="s">
        <v>57</v>
      </c>
      <c r="B51" s="156" t="s">
        <v>118</v>
      </c>
      <c r="C51" s="157"/>
      <c r="D51" s="157"/>
      <c r="F51" s="50"/>
    </row>
    <row r="52" spans="1:6" ht="33.75" customHeight="1">
      <c r="A52" s="95" t="s">
        <v>58</v>
      </c>
      <c r="B52" s="156" t="s">
        <v>119</v>
      </c>
      <c r="C52" s="157"/>
      <c r="D52" s="157"/>
      <c r="F52" s="50"/>
    </row>
    <row r="53" spans="1:6" ht="84" customHeight="1">
      <c r="A53" s="95" t="s">
        <v>59</v>
      </c>
      <c r="B53" s="156" t="s">
        <v>284</v>
      </c>
      <c r="C53" s="157"/>
      <c r="D53" s="157"/>
      <c r="F53" s="50"/>
    </row>
    <row r="54" spans="1:6" ht="35.25" customHeight="1">
      <c r="A54" s="95" t="s">
        <v>60</v>
      </c>
      <c r="B54" s="156" t="s">
        <v>120</v>
      </c>
      <c r="C54" s="157"/>
      <c r="D54" s="157"/>
      <c r="F54" s="50"/>
    </row>
    <row r="55" spans="1:6" ht="18" customHeight="1">
      <c r="A55" s="95" t="s">
        <v>95</v>
      </c>
      <c r="B55" s="156" t="s">
        <v>121</v>
      </c>
      <c r="C55" s="157"/>
      <c r="D55" s="157"/>
      <c r="F55" s="50"/>
    </row>
    <row r="56" spans="1:6" ht="51" customHeight="1">
      <c r="A56" s="95" t="s">
        <v>96</v>
      </c>
      <c r="B56" s="156" t="s">
        <v>124</v>
      </c>
      <c r="C56" s="157"/>
      <c r="D56" s="157"/>
      <c r="F56" s="50"/>
    </row>
    <row r="57" spans="1:6" ht="17.25" customHeight="1">
      <c r="A57" s="95" t="s">
        <v>97</v>
      </c>
      <c r="B57" s="156" t="s">
        <v>122</v>
      </c>
      <c r="C57" s="157"/>
      <c r="D57" s="157"/>
      <c r="F57" s="50"/>
    </row>
    <row r="58" spans="1:6" ht="51" customHeight="1">
      <c r="A58" s="95" t="s">
        <v>98</v>
      </c>
      <c r="B58" s="156" t="s">
        <v>140</v>
      </c>
      <c r="C58" s="157"/>
      <c r="D58" s="157"/>
      <c r="F58" s="50"/>
    </row>
    <row r="59" spans="1:6" ht="33.75" customHeight="1">
      <c r="A59" s="95" t="s">
        <v>99</v>
      </c>
      <c r="B59" s="156" t="s">
        <v>123</v>
      </c>
      <c r="C59" s="157"/>
      <c r="D59" s="157"/>
      <c r="F59" s="50"/>
    </row>
    <row r="60" spans="3:6" ht="15">
      <c r="C60" s="50"/>
      <c r="D60" s="97"/>
      <c r="F60" s="50"/>
    </row>
    <row r="61" spans="1:6" ht="15">
      <c r="A61" s="51" t="s">
        <v>25</v>
      </c>
      <c r="B61" s="161" t="s">
        <v>144</v>
      </c>
      <c r="C61" s="157"/>
      <c r="D61" s="157"/>
      <c r="F61" s="50"/>
    </row>
    <row r="62" spans="1:4" ht="15">
      <c r="A62" s="95" t="s">
        <v>1</v>
      </c>
      <c r="B62" s="156" t="s">
        <v>143</v>
      </c>
      <c r="C62" s="157"/>
      <c r="D62" s="157"/>
    </row>
    <row r="63" spans="1:4" ht="15">
      <c r="A63" s="95" t="s">
        <v>2</v>
      </c>
      <c r="B63" s="124" t="s">
        <v>129</v>
      </c>
      <c r="C63" s="162"/>
      <c r="D63" s="163"/>
    </row>
    <row r="64" spans="1:4" ht="15">
      <c r="A64" s="100"/>
      <c r="B64" s="94"/>
      <c r="C64" s="101"/>
      <c r="D64" s="94"/>
    </row>
    <row r="65" spans="1:4" ht="15">
      <c r="A65" s="68" t="s">
        <v>25</v>
      </c>
      <c r="B65" s="161" t="s">
        <v>251</v>
      </c>
      <c r="C65" s="158"/>
      <c r="D65" s="158"/>
    </row>
    <row r="66" spans="1:4" ht="64.5" customHeight="1">
      <c r="A66" s="95" t="s">
        <v>1</v>
      </c>
      <c r="B66" s="156" t="s">
        <v>252</v>
      </c>
      <c r="C66" s="158"/>
      <c r="D66" s="158"/>
    </row>
    <row r="67" spans="1:4" ht="18.75" customHeight="1">
      <c r="A67" s="95" t="s">
        <v>2</v>
      </c>
      <c r="B67" s="156" t="s">
        <v>253</v>
      </c>
      <c r="C67" s="158"/>
      <c r="D67" s="158"/>
    </row>
    <row r="68" spans="1:4" ht="18.75" customHeight="1">
      <c r="A68" s="95" t="s">
        <v>3</v>
      </c>
      <c r="B68" s="156" t="s">
        <v>254</v>
      </c>
      <c r="C68" s="158"/>
      <c r="D68" s="158"/>
    </row>
    <row r="69" spans="1:4" ht="31.5" customHeight="1">
      <c r="A69" s="95" t="s">
        <v>4</v>
      </c>
      <c r="B69" s="156" t="s">
        <v>255</v>
      </c>
      <c r="C69" s="158"/>
      <c r="D69" s="158"/>
    </row>
    <row r="70" spans="1:4" ht="36" customHeight="1">
      <c r="A70" s="95" t="s">
        <v>20</v>
      </c>
      <c r="B70" s="159" t="s">
        <v>271</v>
      </c>
      <c r="C70" s="160"/>
      <c r="D70" s="160"/>
    </row>
    <row r="71" spans="1:4" ht="111" customHeight="1">
      <c r="A71" s="95" t="s">
        <v>26</v>
      </c>
      <c r="B71" s="130" t="s">
        <v>289</v>
      </c>
      <c r="C71" s="131"/>
      <c r="D71" s="132"/>
    </row>
    <row r="72" spans="1:4" ht="18" customHeight="1">
      <c r="A72" s="95" t="s">
        <v>5</v>
      </c>
      <c r="B72" s="156" t="s">
        <v>86</v>
      </c>
      <c r="C72" s="158"/>
      <c r="D72" s="158"/>
    </row>
    <row r="73" spans="1:4" ht="18" customHeight="1">
      <c r="A73" s="95" t="s">
        <v>39</v>
      </c>
      <c r="B73" s="156" t="s">
        <v>256</v>
      </c>
      <c r="C73" s="158"/>
      <c r="D73" s="158"/>
    </row>
    <row r="75" spans="2:4" ht="15">
      <c r="B75" s="127" t="s">
        <v>80</v>
      </c>
      <c r="C75" s="128"/>
      <c r="D75" s="129"/>
    </row>
    <row r="76" spans="2:4" ht="15">
      <c r="B76" s="156" t="s">
        <v>61</v>
      </c>
      <c r="C76" s="157"/>
      <c r="D76" s="157"/>
    </row>
  </sheetData>
  <sheetProtection/>
  <mergeCells count="49">
    <mergeCell ref="H2:I2"/>
    <mergeCell ref="F5:G5"/>
    <mergeCell ref="H5:I5"/>
    <mergeCell ref="E32:G32"/>
    <mergeCell ref="E33:G33"/>
    <mergeCell ref="A17:B17"/>
    <mergeCell ref="A25:I25"/>
    <mergeCell ref="E27:F27"/>
    <mergeCell ref="E28:F28"/>
    <mergeCell ref="E29:F29"/>
    <mergeCell ref="B36:D36"/>
    <mergeCell ref="B37:D37"/>
    <mergeCell ref="B38:D38"/>
    <mergeCell ref="B39:D39"/>
    <mergeCell ref="B40:D40"/>
    <mergeCell ref="E31:G31"/>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1:D61"/>
    <mergeCell ref="B62:D62"/>
    <mergeCell ref="B68:D68"/>
    <mergeCell ref="B63:D63"/>
    <mergeCell ref="B65:D65"/>
    <mergeCell ref="B66:D66"/>
    <mergeCell ref="B67:D67"/>
    <mergeCell ref="B76:D76"/>
    <mergeCell ref="B69:D69"/>
    <mergeCell ref="B70:D70"/>
    <mergeCell ref="B71:D71"/>
    <mergeCell ref="B72:D72"/>
    <mergeCell ref="B73:D73"/>
    <mergeCell ref="B75:D75"/>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O67"/>
  <sheetViews>
    <sheetView showGridLines="0" zoomScale="80" zoomScaleNormal="80" zoomScaleSheetLayoutView="90" workbookViewId="0" topLeftCell="A55">
      <selection activeCell="B62" sqref="B62:D62"/>
    </sheetView>
  </sheetViews>
  <sheetFormatPr defaultColWidth="9.00390625" defaultRowHeight="12.75"/>
  <cols>
    <col min="1" max="1" width="5.875" style="22" customWidth="1"/>
    <col min="2" max="2" width="77.25390625" style="44" customWidth="1"/>
    <col min="3" max="3" width="26.75390625" style="72"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tr">
        <f>'formularz oferty'!C4</f>
        <v>DFP.271.154.2020.AB</v>
      </c>
      <c r="I1" s="24" t="s">
        <v>45</v>
      </c>
      <c r="N1" s="24"/>
      <c r="O1" s="24"/>
    </row>
    <row r="2" spans="8:9" ht="15">
      <c r="H2" s="147" t="s">
        <v>47</v>
      </c>
      <c r="I2" s="147"/>
    </row>
    <row r="3" spans="8:9" ht="15">
      <c r="H3" s="72"/>
      <c r="I3" s="72"/>
    </row>
    <row r="4" spans="8:9" ht="15">
      <c r="H4" s="72"/>
      <c r="I4" s="72"/>
    </row>
    <row r="5" spans="2:9" ht="15">
      <c r="B5" s="25" t="s">
        <v>12</v>
      </c>
      <c r="C5" s="46">
        <v>3</v>
      </c>
      <c r="D5" s="61" t="s">
        <v>44</v>
      </c>
      <c r="E5" s="27"/>
      <c r="F5" s="165" t="s">
        <v>73</v>
      </c>
      <c r="G5" s="157"/>
      <c r="H5" s="166">
        <f>SUM(I18:I22)+SUM(I27:I27)</f>
        <v>0</v>
      </c>
      <c r="I5" s="167"/>
    </row>
    <row r="6" spans="2:9" ht="15">
      <c r="B6" s="25"/>
      <c r="C6" s="26"/>
      <c r="D6" s="27"/>
      <c r="E6" s="28"/>
      <c r="F6" s="46"/>
      <c r="G6" s="28"/>
      <c r="H6" s="46"/>
      <c r="I6" s="37"/>
    </row>
    <row r="7" spans="2:9" ht="15">
      <c r="B7" s="47"/>
      <c r="C7" s="26"/>
      <c r="D7" s="27"/>
      <c r="E7" s="28"/>
      <c r="F7" s="28"/>
      <c r="G7" s="28"/>
      <c r="H7" s="28"/>
      <c r="I7" s="28"/>
    </row>
    <row r="8" spans="1:11" s="33" customFormat="1" ht="68.25" customHeight="1">
      <c r="A8" s="70" t="s">
        <v>25</v>
      </c>
      <c r="B8" s="43" t="s">
        <v>215</v>
      </c>
      <c r="C8" s="43" t="s">
        <v>42</v>
      </c>
      <c r="D8" s="52" t="s">
        <v>63</v>
      </c>
      <c r="F8" s="29"/>
      <c r="G8" s="29"/>
      <c r="H8" s="28"/>
      <c r="I8" s="28"/>
      <c r="J8" s="44"/>
      <c r="K8" s="44"/>
    </row>
    <row r="9" spans="1:11" s="33" customFormat="1" ht="15">
      <c r="A9" s="39" t="s">
        <v>1</v>
      </c>
      <c r="B9" s="66" t="s">
        <v>146</v>
      </c>
      <c r="C9" s="88">
        <v>42000</v>
      </c>
      <c r="D9" s="64" t="s">
        <v>94</v>
      </c>
      <c r="E9" s="32"/>
      <c r="F9" s="29"/>
      <c r="G9" s="29"/>
      <c r="H9" s="28"/>
      <c r="I9" s="28"/>
      <c r="J9" s="44"/>
      <c r="K9" s="44"/>
    </row>
    <row r="10" spans="1:11" s="33" customFormat="1" ht="15">
      <c r="A10" s="39" t="s">
        <v>2</v>
      </c>
      <c r="B10" s="66" t="s">
        <v>147</v>
      </c>
      <c r="C10" s="88">
        <v>42000</v>
      </c>
      <c r="D10" s="64" t="s">
        <v>94</v>
      </c>
      <c r="E10" s="32"/>
      <c r="F10" s="29"/>
      <c r="G10" s="29"/>
      <c r="H10" s="29"/>
      <c r="I10" s="29"/>
      <c r="J10" s="44"/>
      <c r="K10" s="44"/>
    </row>
    <row r="11" spans="1:11" s="33" customFormat="1" ht="15">
      <c r="A11" s="39" t="s">
        <v>3</v>
      </c>
      <c r="B11" s="66" t="s">
        <v>148</v>
      </c>
      <c r="C11" s="88">
        <v>3500</v>
      </c>
      <c r="D11" s="64" t="s">
        <v>94</v>
      </c>
      <c r="E11" s="32"/>
      <c r="F11" s="29"/>
      <c r="G11" s="29"/>
      <c r="H11" s="29"/>
      <c r="I11" s="29"/>
      <c r="J11" s="44"/>
      <c r="K11" s="44"/>
    </row>
    <row r="12" spans="1:11" s="33" customFormat="1" ht="15">
      <c r="A12" s="39" t="s">
        <v>4</v>
      </c>
      <c r="B12" s="66" t="s">
        <v>149</v>
      </c>
      <c r="C12" s="88">
        <v>1000</v>
      </c>
      <c r="D12" s="64" t="s">
        <v>94</v>
      </c>
      <c r="E12" s="32"/>
      <c r="F12" s="29"/>
      <c r="G12" s="29"/>
      <c r="H12" s="29"/>
      <c r="I12" s="29"/>
      <c r="J12" s="44"/>
      <c r="K12" s="44"/>
    </row>
    <row r="13" spans="1:11" s="33" customFormat="1" ht="15">
      <c r="A13" s="39" t="s">
        <v>20</v>
      </c>
      <c r="B13" s="66" t="s">
        <v>150</v>
      </c>
      <c r="C13" s="88">
        <v>36</v>
      </c>
      <c r="D13" s="64" t="s">
        <v>151</v>
      </c>
      <c r="E13" s="32"/>
      <c r="F13" s="29"/>
      <c r="G13" s="29"/>
      <c r="H13" s="29"/>
      <c r="I13" s="29"/>
      <c r="J13" s="44"/>
      <c r="K13" s="44"/>
    </row>
    <row r="14" spans="1:11" s="33" customFormat="1" ht="15">
      <c r="A14" s="42"/>
      <c r="B14" s="67"/>
      <c r="C14" s="49"/>
      <c r="D14" s="69"/>
      <c r="E14" s="32"/>
      <c r="F14" s="29"/>
      <c r="G14" s="29"/>
      <c r="H14" s="29"/>
      <c r="I14" s="29"/>
      <c r="J14" s="44"/>
      <c r="K14" s="44"/>
    </row>
    <row r="15" spans="1:11" s="33" customFormat="1" ht="15">
      <c r="A15" s="42"/>
      <c r="B15" s="67"/>
      <c r="C15" s="49"/>
      <c r="D15" s="49"/>
      <c r="E15" s="32"/>
      <c r="F15" s="29"/>
      <c r="G15" s="29"/>
      <c r="H15" s="29"/>
      <c r="I15" s="29"/>
      <c r="J15" s="44"/>
      <c r="K15" s="44"/>
    </row>
    <row r="16" spans="1:12" ht="18.75" customHeight="1">
      <c r="A16" s="148" t="s">
        <v>54</v>
      </c>
      <c r="B16" s="148"/>
      <c r="C16" s="34"/>
      <c r="D16" s="34"/>
      <c r="E16" s="34"/>
      <c r="F16" s="30"/>
      <c r="G16" s="30"/>
      <c r="H16" s="30"/>
      <c r="I16" s="30"/>
      <c r="L16" s="44"/>
    </row>
    <row r="17" spans="1:12" ht="52.5" customHeight="1">
      <c r="A17" s="70" t="s">
        <v>25</v>
      </c>
      <c r="B17" s="36" t="s">
        <v>38</v>
      </c>
      <c r="C17" s="45" t="s">
        <v>42</v>
      </c>
      <c r="D17" s="36" t="s">
        <v>53</v>
      </c>
      <c r="E17" s="36" t="s">
        <v>71</v>
      </c>
      <c r="F17" s="36" t="s">
        <v>81</v>
      </c>
      <c r="G17" s="36" t="s">
        <v>82</v>
      </c>
      <c r="H17" s="70" t="s">
        <v>83</v>
      </c>
      <c r="I17" s="70" t="s">
        <v>72</v>
      </c>
      <c r="L17" s="44"/>
    </row>
    <row r="18" spans="1:12" ht="15">
      <c r="A18" s="65" t="s">
        <v>1</v>
      </c>
      <c r="B18" s="79" t="s">
        <v>75</v>
      </c>
      <c r="C18" s="80"/>
      <c r="D18" s="81"/>
      <c r="E18" s="82"/>
      <c r="F18" s="82"/>
      <c r="G18" s="82"/>
      <c r="H18" s="83"/>
      <c r="I18" s="84">
        <f>ROUND(ROUND(H18,2)*F18,2)</f>
        <v>0</v>
      </c>
      <c r="L18" s="44"/>
    </row>
    <row r="19" spans="1:12" ht="15">
      <c r="A19" s="65" t="s">
        <v>2</v>
      </c>
      <c r="B19" s="79"/>
      <c r="C19" s="80"/>
      <c r="D19" s="81"/>
      <c r="E19" s="82"/>
      <c r="F19" s="82"/>
      <c r="G19" s="82"/>
      <c r="H19" s="83"/>
      <c r="I19" s="84">
        <f>ROUND(ROUND(H19,2)*F19,2)</f>
        <v>0</v>
      </c>
      <c r="L19" s="44"/>
    </row>
    <row r="20" spans="1:12" ht="15">
      <c r="A20" s="65" t="s">
        <v>3</v>
      </c>
      <c r="B20" s="79"/>
      <c r="C20" s="80"/>
      <c r="D20" s="81"/>
      <c r="E20" s="82"/>
      <c r="F20" s="82"/>
      <c r="G20" s="82"/>
      <c r="H20" s="83"/>
      <c r="I20" s="84">
        <f>ROUND(ROUND(H20,2)*F20,2)</f>
        <v>0</v>
      </c>
      <c r="L20" s="44"/>
    </row>
    <row r="21" spans="1:12" ht="15">
      <c r="A21" s="65" t="s">
        <v>74</v>
      </c>
      <c r="B21" s="79"/>
      <c r="C21" s="80"/>
      <c r="D21" s="81"/>
      <c r="E21" s="82"/>
      <c r="F21" s="82"/>
      <c r="G21" s="82"/>
      <c r="H21" s="83"/>
      <c r="I21" s="84">
        <f>ROUND(ROUND(H21,2)*F21,2)</f>
        <v>0</v>
      </c>
      <c r="L21" s="44"/>
    </row>
    <row r="22" spans="1:12" ht="15">
      <c r="A22" s="65"/>
      <c r="B22" s="79"/>
      <c r="C22" s="80"/>
      <c r="D22" s="81"/>
      <c r="E22" s="82"/>
      <c r="F22" s="82"/>
      <c r="G22" s="82"/>
      <c r="H22" s="83"/>
      <c r="I22" s="84">
        <f>ROUND(ROUND(H22,2)*F22,2)</f>
        <v>0</v>
      </c>
      <c r="L22" s="44"/>
    </row>
    <row r="23" spans="1:12" ht="13.5" customHeight="1">
      <c r="A23" s="28"/>
      <c r="B23" s="28"/>
      <c r="C23" s="28"/>
      <c r="D23" s="28"/>
      <c r="E23" s="28"/>
      <c r="F23" s="28"/>
      <c r="G23" s="28"/>
      <c r="H23" s="28"/>
      <c r="I23" s="28"/>
      <c r="L23" s="44"/>
    </row>
    <row r="24" spans="1:12" ht="63" customHeight="1">
      <c r="A24" s="149" t="s">
        <v>278</v>
      </c>
      <c r="B24" s="149"/>
      <c r="C24" s="149"/>
      <c r="D24" s="149"/>
      <c r="E24" s="149"/>
      <c r="F24" s="149"/>
      <c r="G24" s="149"/>
      <c r="H24" s="149"/>
      <c r="I24" s="149"/>
      <c r="L24" s="44"/>
    </row>
    <row r="25" spans="1:12" ht="15">
      <c r="A25" s="50"/>
      <c r="B25" s="50"/>
      <c r="C25" s="50"/>
      <c r="D25" s="50"/>
      <c r="E25" s="50"/>
      <c r="F25" s="50"/>
      <c r="G25" s="50"/>
      <c r="H25" s="50"/>
      <c r="I25" s="50"/>
      <c r="L25" s="44"/>
    </row>
    <row r="26" spans="1:12" ht="42.75">
      <c r="A26" s="51" t="s">
        <v>25</v>
      </c>
      <c r="B26" s="43" t="s">
        <v>62</v>
      </c>
      <c r="C26" s="52" t="s">
        <v>42</v>
      </c>
      <c r="D26" s="52" t="s">
        <v>63</v>
      </c>
      <c r="E26" s="150" t="s">
        <v>64</v>
      </c>
      <c r="F26" s="170"/>
      <c r="G26" s="43" t="s">
        <v>65</v>
      </c>
      <c r="H26" s="53" t="s">
        <v>66</v>
      </c>
      <c r="I26" s="53" t="s">
        <v>67</v>
      </c>
      <c r="J26" s="50"/>
      <c r="L26" s="44"/>
    </row>
    <row r="27" spans="1:12" ht="15">
      <c r="A27" s="71" t="s">
        <v>26</v>
      </c>
      <c r="B27" s="56" t="s">
        <v>142</v>
      </c>
      <c r="C27" s="54">
        <v>36</v>
      </c>
      <c r="D27" s="64" t="s">
        <v>68</v>
      </c>
      <c r="E27" s="139"/>
      <c r="F27" s="171"/>
      <c r="G27" s="85"/>
      <c r="H27" s="85"/>
      <c r="I27" s="86">
        <f>ROUND(ROUND(H27,2)*C27,2)</f>
        <v>0</v>
      </c>
      <c r="J27" s="50"/>
      <c r="L27" s="44"/>
    </row>
    <row r="28" spans="1:12" ht="15">
      <c r="A28" s="28"/>
      <c r="B28" s="59"/>
      <c r="C28" s="74"/>
      <c r="D28" s="69"/>
      <c r="E28" s="28"/>
      <c r="F28" s="62"/>
      <c r="G28" s="1"/>
      <c r="H28" s="1"/>
      <c r="I28" s="60"/>
      <c r="J28" s="50"/>
      <c r="L28" s="44"/>
    </row>
    <row r="29" spans="1:12" ht="42.75">
      <c r="A29" s="51" t="s">
        <v>25</v>
      </c>
      <c r="B29" s="43" t="s">
        <v>76</v>
      </c>
      <c r="C29" s="57" t="s">
        <v>78</v>
      </c>
      <c r="D29" s="52" t="s">
        <v>63</v>
      </c>
      <c r="E29" s="164" t="s">
        <v>79</v>
      </c>
      <c r="F29" s="157"/>
      <c r="G29" s="157"/>
      <c r="H29" s="57" t="s">
        <v>69</v>
      </c>
      <c r="I29" s="58" t="s">
        <v>70</v>
      </c>
      <c r="J29" s="50"/>
      <c r="L29" s="44"/>
    </row>
    <row r="30" spans="1:12" ht="15">
      <c r="A30" s="71" t="s">
        <v>1</v>
      </c>
      <c r="B30" s="56" t="s">
        <v>167</v>
      </c>
      <c r="C30" s="54">
        <v>24192</v>
      </c>
      <c r="D30" s="63" t="s">
        <v>77</v>
      </c>
      <c r="E30" s="168">
        <v>0.55</v>
      </c>
      <c r="F30" s="169"/>
      <c r="G30" s="169"/>
      <c r="H30" s="87"/>
      <c r="I30" s="55">
        <f>(C30*E30*H30)/1000</f>
        <v>0</v>
      </c>
      <c r="J30" s="50"/>
      <c r="L30" s="44"/>
    </row>
    <row r="31" spans="1:12" ht="15">
      <c r="A31" s="28"/>
      <c r="B31" s="59"/>
      <c r="C31" s="74"/>
      <c r="D31" s="75"/>
      <c r="E31" s="76"/>
      <c r="F31" s="77"/>
      <c r="G31" s="77"/>
      <c r="H31" s="102"/>
      <c r="I31" s="78"/>
      <c r="J31" s="50"/>
      <c r="L31" s="44"/>
    </row>
    <row r="32" spans="1:12" ht="15">
      <c r="A32" s="28"/>
      <c r="B32" s="59"/>
      <c r="C32" s="74"/>
      <c r="D32" s="75"/>
      <c r="E32" s="76"/>
      <c r="F32" s="77"/>
      <c r="G32" s="77"/>
      <c r="H32" s="77"/>
      <c r="I32" s="78"/>
      <c r="J32" s="50"/>
      <c r="L32" s="44"/>
    </row>
    <row r="33" spans="1:12" ht="15">
      <c r="A33" s="51" t="s">
        <v>25</v>
      </c>
      <c r="B33" s="161" t="s">
        <v>141</v>
      </c>
      <c r="C33" s="157"/>
      <c r="D33" s="157"/>
      <c r="E33" s="50"/>
      <c r="F33" s="50"/>
      <c r="G33" s="50"/>
      <c r="H33" s="50"/>
      <c r="I33" s="50"/>
      <c r="L33" s="44"/>
    </row>
    <row r="34" spans="1:12" ht="17.25" customHeight="1">
      <c r="A34" s="71" t="s">
        <v>1</v>
      </c>
      <c r="B34" s="156" t="s">
        <v>152</v>
      </c>
      <c r="C34" s="157"/>
      <c r="D34" s="157"/>
      <c r="E34" s="73"/>
      <c r="F34" s="50"/>
      <c r="G34" s="73"/>
      <c r="H34" s="73"/>
      <c r="I34" s="73"/>
      <c r="L34" s="44"/>
    </row>
    <row r="35" spans="1:12" ht="17.25" customHeight="1">
      <c r="A35" s="71" t="s">
        <v>2</v>
      </c>
      <c r="B35" s="156" t="s">
        <v>153</v>
      </c>
      <c r="C35" s="157"/>
      <c r="D35" s="157"/>
      <c r="F35" s="50"/>
      <c r="G35" s="73"/>
      <c r="H35" s="73"/>
      <c r="I35" s="73"/>
      <c r="L35" s="44"/>
    </row>
    <row r="36" spans="1:12" ht="33.75" customHeight="1">
      <c r="A36" s="71" t="s">
        <v>3</v>
      </c>
      <c r="B36" s="156" t="s">
        <v>154</v>
      </c>
      <c r="C36" s="157"/>
      <c r="D36" s="157"/>
      <c r="F36" s="50"/>
      <c r="G36" s="73"/>
      <c r="H36" s="73"/>
      <c r="I36" s="73"/>
      <c r="L36" s="44"/>
    </row>
    <row r="37" spans="1:12" ht="19.5" customHeight="1">
      <c r="A37" s="71" t="s">
        <v>4</v>
      </c>
      <c r="B37" s="156" t="s">
        <v>155</v>
      </c>
      <c r="C37" s="157"/>
      <c r="D37" s="157"/>
      <c r="G37" s="73"/>
      <c r="H37" s="73"/>
      <c r="I37" s="73"/>
      <c r="L37" s="44"/>
    </row>
    <row r="38" spans="1:12" ht="51" customHeight="1">
      <c r="A38" s="71" t="s">
        <v>20</v>
      </c>
      <c r="B38" s="156" t="s">
        <v>156</v>
      </c>
      <c r="C38" s="157"/>
      <c r="D38" s="157"/>
      <c r="L38" s="44"/>
    </row>
    <row r="39" spans="1:12" ht="51" customHeight="1">
      <c r="A39" s="71" t="s">
        <v>26</v>
      </c>
      <c r="B39" s="156" t="s">
        <v>266</v>
      </c>
      <c r="C39" s="157"/>
      <c r="D39" s="157"/>
      <c r="L39" s="44"/>
    </row>
    <row r="40" spans="1:12" ht="37.5" customHeight="1">
      <c r="A40" s="71" t="s">
        <v>5</v>
      </c>
      <c r="B40" s="156" t="s">
        <v>169</v>
      </c>
      <c r="C40" s="157"/>
      <c r="D40" s="157"/>
      <c r="L40" s="44"/>
    </row>
    <row r="41" spans="1:12" ht="18" customHeight="1">
      <c r="A41" s="71" t="s">
        <v>39</v>
      </c>
      <c r="B41" s="156" t="s">
        <v>157</v>
      </c>
      <c r="C41" s="157"/>
      <c r="D41" s="157"/>
      <c r="L41" s="44"/>
    </row>
    <row r="42" spans="1:12" ht="18" customHeight="1">
      <c r="A42" s="71" t="s">
        <v>40</v>
      </c>
      <c r="B42" s="156" t="s">
        <v>158</v>
      </c>
      <c r="C42" s="157"/>
      <c r="D42" s="157"/>
      <c r="L42" s="44"/>
    </row>
    <row r="43" spans="1:12" ht="18" customHeight="1">
      <c r="A43" s="71" t="s">
        <v>46</v>
      </c>
      <c r="B43" s="156" t="s">
        <v>159</v>
      </c>
      <c r="C43" s="157"/>
      <c r="D43" s="157"/>
      <c r="L43" s="44"/>
    </row>
    <row r="44" spans="1:12" ht="36" customHeight="1">
      <c r="A44" s="71" t="s">
        <v>48</v>
      </c>
      <c r="B44" s="156" t="s">
        <v>160</v>
      </c>
      <c r="C44" s="157"/>
      <c r="D44" s="157"/>
      <c r="L44" s="44"/>
    </row>
    <row r="45" spans="1:4" ht="18.75" customHeight="1">
      <c r="A45" s="71" t="s">
        <v>49</v>
      </c>
      <c r="B45" s="156" t="s">
        <v>161</v>
      </c>
      <c r="C45" s="157"/>
      <c r="D45" s="157"/>
    </row>
    <row r="46" spans="1:4" ht="21" customHeight="1">
      <c r="A46" s="71" t="s">
        <v>50</v>
      </c>
      <c r="B46" s="156" t="s">
        <v>288</v>
      </c>
      <c r="C46" s="157"/>
      <c r="D46" s="157"/>
    </row>
    <row r="47" spans="1:4" ht="21" customHeight="1">
      <c r="A47" s="71" t="s">
        <v>56</v>
      </c>
      <c r="B47" s="156" t="s">
        <v>162</v>
      </c>
      <c r="C47" s="157"/>
      <c r="D47" s="157"/>
    </row>
    <row r="48" spans="1:4" ht="18" customHeight="1">
      <c r="A48" s="71" t="s">
        <v>57</v>
      </c>
      <c r="B48" s="156" t="s">
        <v>163</v>
      </c>
      <c r="C48" s="157"/>
      <c r="D48" s="157"/>
    </row>
    <row r="49" spans="1:4" ht="96" customHeight="1">
      <c r="A49" s="71" t="s">
        <v>58</v>
      </c>
      <c r="B49" s="156" t="s">
        <v>276</v>
      </c>
      <c r="C49" s="157"/>
      <c r="D49" s="157"/>
    </row>
    <row r="50" spans="1:4" ht="31.5" customHeight="1">
      <c r="A50" s="71" t="s">
        <v>59</v>
      </c>
      <c r="B50" s="156" t="s">
        <v>170</v>
      </c>
      <c r="C50" s="157"/>
      <c r="D50" s="157"/>
    </row>
    <row r="51" spans="1:4" ht="18.75" customHeight="1">
      <c r="A51" s="71" t="s">
        <v>60</v>
      </c>
      <c r="B51" s="156" t="s">
        <v>164</v>
      </c>
      <c r="C51" s="157"/>
      <c r="D51" s="157"/>
    </row>
    <row r="52" spans="1:4" ht="18.75" customHeight="1">
      <c r="A52" s="71" t="s">
        <v>95</v>
      </c>
      <c r="B52" s="156" t="s">
        <v>165</v>
      </c>
      <c r="C52" s="157"/>
      <c r="D52" s="157"/>
    </row>
    <row r="53" spans="1:4" ht="46.5" customHeight="1">
      <c r="A53" s="71" t="s">
        <v>96</v>
      </c>
      <c r="B53" s="156" t="s">
        <v>263</v>
      </c>
      <c r="C53" s="157"/>
      <c r="D53" s="157"/>
    </row>
    <row r="54" spans="1:4" ht="51" customHeight="1">
      <c r="A54" s="93" t="s">
        <v>97</v>
      </c>
      <c r="B54" s="159" t="s">
        <v>285</v>
      </c>
      <c r="C54" s="172"/>
      <c r="D54" s="172"/>
    </row>
    <row r="56" spans="1:4" ht="15">
      <c r="A56" s="68" t="s">
        <v>25</v>
      </c>
      <c r="B56" s="161" t="s">
        <v>251</v>
      </c>
      <c r="C56" s="158"/>
      <c r="D56" s="158"/>
    </row>
    <row r="57" spans="1:4" ht="63" customHeight="1">
      <c r="A57" s="71" t="s">
        <v>1</v>
      </c>
      <c r="B57" s="156" t="s">
        <v>252</v>
      </c>
      <c r="C57" s="158"/>
      <c r="D57" s="158"/>
    </row>
    <row r="58" spans="1:4" ht="20.25" customHeight="1">
      <c r="A58" s="71" t="s">
        <v>2</v>
      </c>
      <c r="B58" s="156" t="s">
        <v>253</v>
      </c>
      <c r="C58" s="158"/>
      <c r="D58" s="158"/>
    </row>
    <row r="59" spans="1:4" ht="20.25" customHeight="1">
      <c r="A59" s="71" t="s">
        <v>3</v>
      </c>
      <c r="B59" s="156" t="s">
        <v>254</v>
      </c>
      <c r="C59" s="158"/>
      <c r="D59" s="158"/>
    </row>
    <row r="60" spans="1:4" ht="33" customHeight="1">
      <c r="A60" s="71" t="s">
        <v>4</v>
      </c>
      <c r="B60" s="156" t="s">
        <v>255</v>
      </c>
      <c r="C60" s="158"/>
      <c r="D60" s="158"/>
    </row>
    <row r="61" spans="1:4" ht="36" customHeight="1">
      <c r="A61" s="89" t="s">
        <v>20</v>
      </c>
      <c r="B61" s="159" t="s">
        <v>271</v>
      </c>
      <c r="C61" s="160"/>
      <c r="D61" s="160"/>
    </row>
    <row r="62" spans="1:4" ht="117" customHeight="1">
      <c r="A62" s="89" t="s">
        <v>26</v>
      </c>
      <c r="B62" s="130" t="s">
        <v>289</v>
      </c>
      <c r="C62" s="131"/>
      <c r="D62" s="132"/>
    </row>
    <row r="63" spans="1:4" ht="18" customHeight="1">
      <c r="A63" s="71" t="s">
        <v>5</v>
      </c>
      <c r="B63" s="156" t="s">
        <v>86</v>
      </c>
      <c r="C63" s="158"/>
      <c r="D63" s="158"/>
    </row>
    <row r="64" spans="1:4" ht="18" customHeight="1">
      <c r="A64" s="71" t="s">
        <v>39</v>
      </c>
      <c r="B64" s="156" t="s">
        <v>256</v>
      </c>
      <c r="C64" s="158"/>
      <c r="D64" s="158"/>
    </row>
    <row r="66" spans="2:4" ht="48" customHeight="1">
      <c r="B66" s="127" t="s">
        <v>80</v>
      </c>
      <c r="C66" s="128"/>
      <c r="D66" s="129"/>
    </row>
    <row r="67" spans="2:4" ht="15">
      <c r="B67" s="156" t="s">
        <v>61</v>
      </c>
      <c r="C67" s="157"/>
      <c r="D67" s="157"/>
    </row>
  </sheetData>
  <sheetProtection/>
  <mergeCells count="42">
    <mergeCell ref="E27:F27"/>
    <mergeCell ref="E29:G29"/>
    <mergeCell ref="H2:I2"/>
    <mergeCell ref="F5:G5"/>
    <mergeCell ref="H5:I5"/>
    <mergeCell ref="A16:B16"/>
    <mergeCell ref="A24:I24"/>
    <mergeCell ref="E26:F26"/>
    <mergeCell ref="E30:G30"/>
    <mergeCell ref="B33:D33"/>
    <mergeCell ref="B34:D34"/>
    <mergeCell ref="B35:D35"/>
    <mergeCell ref="B67:D67"/>
    <mergeCell ref="B63:D63"/>
    <mergeCell ref="B36:D36"/>
    <mergeCell ref="B37:D37"/>
    <mergeCell ref="B38:D38"/>
    <mergeCell ref="B59:D59"/>
    <mergeCell ref="B66:D66"/>
    <mergeCell ref="B64:D64"/>
    <mergeCell ref="B62:D62"/>
    <mergeCell ref="B60:D60"/>
    <mergeCell ref="B61:D61"/>
    <mergeCell ref="B57:D57"/>
    <mergeCell ref="B42:D42"/>
    <mergeCell ref="B43:D43"/>
    <mergeCell ref="B44:D44"/>
    <mergeCell ref="B53:D53"/>
    <mergeCell ref="B46:D46"/>
    <mergeCell ref="B47:D47"/>
    <mergeCell ref="B48:D48"/>
    <mergeCell ref="B49:D49"/>
    <mergeCell ref="B54:D54"/>
    <mergeCell ref="B58:D58"/>
    <mergeCell ref="B50:D50"/>
    <mergeCell ref="B51:D51"/>
    <mergeCell ref="B52:D52"/>
    <mergeCell ref="B39:D39"/>
    <mergeCell ref="B45:D45"/>
    <mergeCell ref="B56:D56"/>
    <mergeCell ref="B40:D40"/>
    <mergeCell ref="B41:D41"/>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O58"/>
  <sheetViews>
    <sheetView showGridLines="0" zoomScale="80" zoomScaleNormal="80" zoomScaleSheetLayoutView="90" workbookViewId="0" topLeftCell="A46">
      <selection activeCell="B53" sqref="B53:D53"/>
    </sheetView>
  </sheetViews>
  <sheetFormatPr defaultColWidth="9.00390625" defaultRowHeight="12.75"/>
  <cols>
    <col min="1" max="1" width="5.875" style="22" customWidth="1"/>
    <col min="2" max="2" width="77.25390625" style="44" customWidth="1"/>
    <col min="3" max="3" width="26.75390625" style="72"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tr">
        <f>'formularz oferty'!C4</f>
        <v>DFP.271.154.2020.AB</v>
      </c>
      <c r="I1" s="24" t="s">
        <v>45</v>
      </c>
      <c r="N1" s="24"/>
      <c r="O1" s="24"/>
    </row>
    <row r="2" spans="8:9" ht="15">
      <c r="H2" s="147" t="s">
        <v>47</v>
      </c>
      <c r="I2" s="147"/>
    </row>
    <row r="3" spans="8:9" ht="15">
      <c r="H3" s="72"/>
      <c r="I3" s="72"/>
    </row>
    <row r="4" spans="8:9" ht="15">
      <c r="H4" s="72"/>
      <c r="I4" s="72"/>
    </row>
    <row r="5" spans="2:9" ht="15">
      <c r="B5" s="25" t="s">
        <v>12</v>
      </c>
      <c r="C5" s="46">
        <v>4</v>
      </c>
      <c r="D5" s="61" t="s">
        <v>44</v>
      </c>
      <c r="E5" s="27"/>
      <c r="F5" s="165" t="s">
        <v>73</v>
      </c>
      <c r="G5" s="157"/>
      <c r="H5" s="166">
        <f>SUM(I15:I19)+SUM(I24:I24)</f>
        <v>0</v>
      </c>
      <c r="I5" s="167"/>
    </row>
    <row r="6" spans="2:9" ht="15">
      <c r="B6" s="25"/>
      <c r="C6" s="26"/>
      <c r="D6" s="27"/>
      <c r="E6" s="28"/>
      <c r="F6" s="46"/>
      <c r="G6" s="28"/>
      <c r="H6" s="46"/>
      <c r="I6" s="37"/>
    </row>
    <row r="7" spans="2:9" ht="15">
      <c r="B7" s="47"/>
      <c r="C7" s="26"/>
      <c r="D7" s="27"/>
      <c r="E7" s="28"/>
      <c r="F7" s="28"/>
      <c r="G7" s="28"/>
      <c r="H7" s="28"/>
      <c r="I7" s="28"/>
    </row>
    <row r="8" spans="1:11" s="33" customFormat="1" ht="68.25" customHeight="1">
      <c r="A8" s="70" t="s">
        <v>25</v>
      </c>
      <c r="B8" s="43" t="s">
        <v>214</v>
      </c>
      <c r="C8" s="43" t="s">
        <v>42</v>
      </c>
      <c r="D8" s="52" t="s">
        <v>63</v>
      </c>
      <c r="F8" s="29"/>
      <c r="G8" s="29"/>
      <c r="H8" s="28"/>
      <c r="I8" s="28"/>
      <c r="J8" s="44"/>
      <c r="K8" s="44"/>
    </row>
    <row r="9" spans="1:11" s="33" customFormat="1" ht="30">
      <c r="A9" s="39" t="s">
        <v>1</v>
      </c>
      <c r="B9" s="66" t="s">
        <v>186</v>
      </c>
      <c r="C9" s="88">
        <v>15000</v>
      </c>
      <c r="D9" s="64" t="s">
        <v>94</v>
      </c>
      <c r="E9" s="32"/>
      <c r="F9" s="29"/>
      <c r="G9" s="29"/>
      <c r="H9" s="28"/>
      <c r="I9" s="28"/>
      <c r="J9" s="44"/>
      <c r="K9" s="44"/>
    </row>
    <row r="10" spans="1:11" s="33" customFormat="1" ht="30">
      <c r="A10" s="39" t="s">
        <v>2</v>
      </c>
      <c r="B10" s="66" t="s">
        <v>187</v>
      </c>
      <c r="C10" s="88">
        <v>3000</v>
      </c>
      <c r="D10" s="64" t="s">
        <v>94</v>
      </c>
      <c r="E10" s="32"/>
      <c r="F10" s="29"/>
      <c r="G10" s="29"/>
      <c r="H10" s="28"/>
      <c r="I10" s="29"/>
      <c r="J10" s="44"/>
      <c r="K10" s="44"/>
    </row>
    <row r="11" spans="1:11" s="33" customFormat="1" ht="15">
      <c r="A11" s="42"/>
      <c r="B11" s="67"/>
      <c r="C11" s="49"/>
      <c r="D11" s="69"/>
      <c r="E11" s="32"/>
      <c r="F11" s="29"/>
      <c r="G11" s="29"/>
      <c r="H11" s="29"/>
      <c r="I11" s="29"/>
      <c r="J11" s="44"/>
      <c r="K11" s="44"/>
    </row>
    <row r="12" spans="1:11" s="33" customFormat="1" ht="15">
      <c r="A12" s="42"/>
      <c r="B12" s="67"/>
      <c r="C12" s="49"/>
      <c r="D12" s="49"/>
      <c r="E12" s="32"/>
      <c r="F12" s="29"/>
      <c r="G12" s="29"/>
      <c r="H12" s="29"/>
      <c r="I12" s="29"/>
      <c r="J12" s="44"/>
      <c r="K12" s="44"/>
    </row>
    <row r="13" spans="1:12" ht="18.75" customHeight="1">
      <c r="A13" s="148" t="s">
        <v>54</v>
      </c>
      <c r="B13" s="148"/>
      <c r="C13" s="34"/>
      <c r="D13" s="34"/>
      <c r="E13" s="34"/>
      <c r="F13" s="30"/>
      <c r="G13" s="30"/>
      <c r="H13" s="30"/>
      <c r="I13" s="30"/>
      <c r="L13" s="44"/>
    </row>
    <row r="14" spans="1:12" ht="52.5" customHeight="1">
      <c r="A14" s="70" t="s">
        <v>25</v>
      </c>
      <c r="B14" s="36" t="s">
        <v>38</v>
      </c>
      <c r="C14" s="45" t="s">
        <v>42</v>
      </c>
      <c r="D14" s="36" t="s">
        <v>53</v>
      </c>
      <c r="E14" s="36" t="s">
        <v>71</v>
      </c>
      <c r="F14" s="36" t="s">
        <v>81</v>
      </c>
      <c r="G14" s="36" t="s">
        <v>82</v>
      </c>
      <c r="H14" s="70" t="s">
        <v>83</v>
      </c>
      <c r="I14" s="70" t="s">
        <v>72</v>
      </c>
      <c r="L14" s="44"/>
    </row>
    <row r="15" spans="1:12" ht="15">
      <c r="A15" s="65" t="s">
        <v>1</v>
      </c>
      <c r="B15" s="79" t="s">
        <v>75</v>
      </c>
      <c r="C15" s="80"/>
      <c r="D15" s="81"/>
      <c r="E15" s="82"/>
      <c r="F15" s="82"/>
      <c r="G15" s="82"/>
      <c r="H15" s="83"/>
      <c r="I15" s="84">
        <f>ROUND(ROUND(H15,2)*F15,2)</f>
        <v>0</v>
      </c>
      <c r="L15" s="44"/>
    </row>
    <row r="16" spans="1:12" ht="15">
      <c r="A16" s="65" t="s">
        <v>2</v>
      </c>
      <c r="B16" s="79"/>
      <c r="C16" s="80"/>
      <c r="D16" s="81"/>
      <c r="E16" s="82"/>
      <c r="F16" s="82"/>
      <c r="G16" s="82"/>
      <c r="H16" s="83"/>
      <c r="I16" s="84">
        <f>ROUND(ROUND(H16,2)*F16,2)</f>
        <v>0</v>
      </c>
      <c r="L16" s="44"/>
    </row>
    <row r="17" spans="1:12" ht="15">
      <c r="A17" s="65" t="s">
        <v>3</v>
      </c>
      <c r="B17" s="79"/>
      <c r="C17" s="80"/>
      <c r="D17" s="81"/>
      <c r="E17" s="82"/>
      <c r="F17" s="82"/>
      <c r="G17" s="82"/>
      <c r="H17" s="83"/>
      <c r="I17" s="84">
        <f>ROUND(ROUND(H17,2)*F17,2)</f>
        <v>0</v>
      </c>
      <c r="L17" s="44"/>
    </row>
    <row r="18" spans="1:12" ht="15">
      <c r="A18" s="65" t="s">
        <v>74</v>
      </c>
      <c r="B18" s="79"/>
      <c r="C18" s="80"/>
      <c r="D18" s="81"/>
      <c r="E18" s="82"/>
      <c r="F18" s="82"/>
      <c r="G18" s="82"/>
      <c r="H18" s="83"/>
      <c r="I18" s="84">
        <f>ROUND(ROUND(H18,2)*F18,2)</f>
        <v>0</v>
      </c>
      <c r="L18" s="44"/>
    </row>
    <row r="19" spans="1:12" ht="15">
      <c r="A19" s="65"/>
      <c r="B19" s="79"/>
      <c r="C19" s="80"/>
      <c r="D19" s="81"/>
      <c r="E19" s="82"/>
      <c r="F19" s="82"/>
      <c r="G19" s="82"/>
      <c r="H19" s="83"/>
      <c r="I19" s="84">
        <f>ROUND(ROUND(H19,2)*F19,2)</f>
        <v>0</v>
      </c>
      <c r="L19" s="44"/>
    </row>
    <row r="20" spans="1:12" ht="13.5" customHeight="1">
      <c r="A20" s="28"/>
      <c r="B20" s="28"/>
      <c r="C20" s="28"/>
      <c r="D20" s="28"/>
      <c r="E20" s="28"/>
      <c r="F20" s="28"/>
      <c r="G20" s="28"/>
      <c r="H20" s="28"/>
      <c r="I20" s="28"/>
      <c r="L20" s="44"/>
    </row>
    <row r="21" spans="1:12" ht="63" customHeight="1">
      <c r="A21" s="149" t="s">
        <v>278</v>
      </c>
      <c r="B21" s="149"/>
      <c r="C21" s="149"/>
      <c r="D21" s="149"/>
      <c r="E21" s="149"/>
      <c r="F21" s="149"/>
      <c r="G21" s="149"/>
      <c r="H21" s="149"/>
      <c r="I21" s="149"/>
      <c r="L21" s="44"/>
    </row>
    <row r="22" spans="1:12" ht="15">
      <c r="A22" s="50"/>
      <c r="B22" s="50"/>
      <c r="C22" s="50"/>
      <c r="D22" s="50"/>
      <c r="E22" s="50"/>
      <c r="F22" s="50"/>
      <c r="G22" s="50"/>
      <c r="H22" s="50"/>
      <c r="I22" s="50"/>
      <c r="L22" s="44"/>
    </row>
    <row r="23" spans="1:12" ht="42.75">
      <c r="A23" s="51" t="s">
        <v>25</v>
      </c>
      <c r="B23" s="43" t="s">
        <v>62</v>
      </c>
      <c r="C23" s="52" t="s">
        <v>42</v>
      </c>
      <c r="D23" s="52" t="s">
        <v>63</v>
      </c>
      <c r="E23" s="150" t="s">
        <v>64</v>
      </c>
      <c r="F23" s="170"/>
      <c r="G23" s="43" t="s">
        <v>65</v>
      </c>
      <c r="H23" s="53" t="s">
        <v>66</v>
      </c>
      <c r="I23" s="53" t="s">
        <v>67</v>
      </c>
      <c r="J23" s="50"/>
      <c r="L23" s="44"/>
    </row>
    <row r="24" spans="1:12" ht="15">
      <c r="A24" s="71" t="s">
        <v>3</v>
      </c>
      <c r="B24" s="56" t="s">
        <v>142</v>
      </c>
      <c r="C24" s="54">
        <v>36</v>
      </c>
      <c r="D24" s="64" t="s">
        <v>68</v>
      </c>
      <c r="E24" s="139"/>
      <c r="F24" s="171"/>
      <c r="G24" s="85"/>
      <c r="H24" s="85"/>
      <c r="I24" s="86">
        <f>ROUND(ROUND(H24,2)*C24,2)</f>
        <v>0</v>
      </c>
      <c r="J24" s="50"/>
      <c r="L24" s="44"/>
    </row>
    <row r="25" spans="1:12" ht="15">
      <c r="A25" s="28"/>
      <c r="B25" s="59"/>
      <c r="C25" s="74"/>
      <c r="D25" s="69"/>
      <c r="E25" s="28"/>
      <c r="F25" s="62"/>
      <c r="G25" s="1"/>
      <c r="H25" s="1"/>
      <c r="I25" s="60"/>
      <c r="J25" s="50"/>
      <c r="L25" s="44"/>
    </row>
    <row r="26" spans="1:12" ht="42.75">
      <c r="A26" s="51" t="s">
        <v>25</v>
      </c>
      <c r="B26" s="43" t="s">
        <v>76</v>
      </c>
      <c r="C26" s="57" t="s">
        <v>78</v>
      </c>
      <c r="D26" s="52" t="s">
        <v>63</v>
      </c>
      <c r="E26" s="164" t="s">
        <v>79</v>
      </c>
      <c r="F26" s="157"/>
      <c r="G26" s="157"/>
      <c r="H26" s="57" t="s">
        <v>69</v>
      </c>
      <c r="I26" s="58" t="s">
        <v>70</v>
      </c>
      <c r="J26" s="50"/>
      <c r="L26" s="44"/>
    </row>
    <row r="27" spans="1:12" ht="15">
      <c r="A27" s="71" t="s">
        <v>1</v>
      </c>
      <c r="B27" s="56" t="s">
        <v>167</v>
      </c>
      <c r="C27" s="54">
        <v>8212</v>
      </c>
      <c r="D27" s="63" t="s">
        <v>77</v>
      </c>
      <c r="E27" s="168">
        <v>0.55</v>
      </c>
      <c r="F27" s="169"/>
      <c r="G27" s="169"/>
      <c r="H27" s="87"/>
      <c r="I27" s="55">
        <f>(C27*E27*H27)/1000</f>
        <v>0</v>
      </c>
      <c r="J27" s="50"/>
      <c r="L27" s="44"/>
    </row>
    <row r="28" spans="1:12" ht="15">
      <c r="A28" s="50"/>
      <c r="B28" s="50"/>
      <c r="C28" s="50"/>
      <c r="D28" s="50"/>
      <c r="E28" s="50"/>
      <c r="F28" s="4"/>
      <c r="G28" s="50"/>
      <c r="H28" s="50"/>
      <c r="I28" s="50"/>
      <c r="L28" s="44"/>
    </row>
    <row r="29" spans="1:12" ht="15">
      <c r="A29" s="50"/>
      <c r="B29" s="73"/>
      <c r="C29" s="50"/>
      <c r="D29" s="50"/>
      <c r="E29" s="50"/>
      <c r="F29" s="50"/>
      <c r="G29" s="50"/>
      <c r="H29" s="50"/>
      <c r="I29" s="50"/>
      <c r="L29" s="44"/>
    </row>
    <row r="30" spans="1:12" ht="15">
      <c r="A30" s="51" t="s">
        <v>25</v>
      </c>
      <c r="B30" s="161" t="s">
        <v>141</v>
      </c>
      <c r="C30" s="157"/>
      <c r="D30" s="157"/>
      <c r="E30" s="50"/>
      <c r="F30" s="50"/>
      <c r="G30" s="50"/>
      <c r="H30" s="50"/>
      <c r="I30" s="50"/>
      <c r="L30" s="44"/>
    </row>
    <row r="31" spans="1:12" ht="138.75" customHeight="1">
      <c r="A31" s="71" t="s">
        <v>1</v>
      </c>
      <c r="B31" s="156" t="s">
        <v>269</v>
      </c>
      <c r="C31" s="157"/>
      <c r="D31" s="157"/>
      <c r="E31" s="73"/>
      <c r="F31" s="50"/>
      <c r="G31" s="73"/>
      <c r="H31" s="73"/>
      <c r="I31" s="73"/>
      <c r="L31" s="44"/>
    </row>
    <row r="32" spans="1:12" ht="49.5" customHeight="1">
      <c r="A32" s="71" t="s">
        <v>2</v>
      </c>
      <c r="B32" s="156" t="s">
        <v>267</v>
      </c>
      <c r="C32" s="157"/>
      <c r="D32" s="157"/>
      <c r="F32" s="50"/>
      <c r="G32" s="73"/>
      <c r="H32" s="73"/>
      <c r="I32" s="73"/>
      <c r="L32" s="44"/>
    </row>
    <row r="33" spans="1:12" ht="21" customHeight="1">
      <c r="A33" s="71" t="s">
        <v>3</v>
      </c>
      <c r="B33" s="156" t="s">
        <v>174</v>
      </c>
      <c r="C33" s="157"/>
      <c r="D33" s="157"/>
      <c r="F33" s="50"/>
      <c r="G33" s="73"/>
      <c r="H33" s="73"/>
      <c r="I33" s="73"/>
      <c r="L33" s="44"/>
    </row>
    <row r="34" spans="1:12" ht="35.25" customHeight="1">
      <c r="A34" s="71" t="s">
        <v>4</v>
      </c>
      <c r="B34" s="156" t="s">
        <v>272</v>
      </c>
      <c r="C34" s="157"/>
      <c r="D34" s="157"/>
      <c r="F34" s="50"/>
      <c r="G34" s="73"/>
      <c r="H34" s="73"/>
      <c r="I34" s="73"/>
      <c r="L34" s="44"/>
    </row>
    <row r="35" spans="1:12" ht="18.75" customHeight="1">
      <c r="A35" s="71" t="s">
        <v>20</v>
      </c>
      <c r="B35" s="156" t="s">
        <v>175</v>
      </c>
      <c r="C35" s="157"/>
      <c r="D35" s="157"/>
      <c r="F35" s="50"/>
      <c r="L35" s="44"/>
    </row>
    <row r="36" spans="1:12" ht="18.75" customHeight="1">
      <c r="A36" s="71" t="s">
        <v>26</v>
      </c>
      <c r="B36" s="156" t="s">
        <v>176</v>
      </c>
      <c r="C36" s="157"/>
      <c r="D36" s="157"/>
      <c r="F36" s="50"/>
      <c r="L36" s="44"/>
    </row>
    <row r="37" spans="1:12" ht="18.75" customHeight="1">
      <c r="A37" s="71" t="s">
        <v>5</v>
      </c>
      <c r="B37" s="156" t="s">
        <v>177</v>
      </c>
      <c r="C37" s="157"/>
      <c r="D37" s="157"/>
      <c r="F37" s="50"/>
      <c r="L37" s="44"/>
    </row>
    <row r="38" spans="1:12" ht="18.75" customHeight="1">
      <c r="A38" s="71" t="s">
        <v>39</v>
      </c>
      <c r="B38" s="156" t="s">
        <v>178</v>
      </c>
      <c r="C38" s="157"/>
      <c r="D38" s="157"/>
      <c r="F38" s="50"/>
      <c r="L38" s="44"/>
    </row>
    <row r="39" spans="1:12" ht="18.75" customHeight="1">
      <c r="A39" s="71" t="s">
        <v>40</v>
      </c>
      <c r="B39" s="156" t="s">
        <v>179</v>
      </c>
      <c r="C39" s="157"/>
      <c r="D39" s="157"/>
      <c r="F39" s="50"/>
      <c r="L39" s="44"/>
    </row>
    <row r="40" spans="1:12" ht="18.75" customHeight="1">
      <c r="A40" s="71" t="s">
        <v>46</v>
      </c>
      <c r="B40" s="156" t="s">
        <v>185</v>
      </c>
      <c r="C40" s="157"/>
      <c r="D40" s="157"/>
      <c r="F40" s="50"/>
      <c r="L40" s="44"/>
    </row>
    <row r="41" spans="1:12" ht="67.5" customHeight="1">
      <c r="A41" s="71" t="s">
        <v>48</v>
      </c>
      <c r="B41" s="156" t="s">
        <v>268</v>
      </c>
      <c r="C41" s="157"/>
      <c r="D41" s="157"/>
      <c r="F41" s="50"/>
      <c r="L41" s="44"/>
    </row>
    <row r="42" spans="1:6" ht="48.75" customHeight="1">
      <c r="A42" s="71" t="s">
        <v>49</v>
      </c>
      <c r="B42" s="156" t="s">
        <v>180</v>
      </c>
      <c r="C42" s="157"/>
      <c r="D42" s="157"/>
      <c r="F42" s="50"/>
    </row>
    <row r="43" spans="1:6" ht="20.25" customHeight="1">
      <c r="A43" s="71" t="s">
        <v>50</v>
      </c>
      <c r="B43" s="156" t="s">
        <v>181</v>
      </c>
      <c r="C43" s="157"/>
      <c r="D43" s="157"/>
      <c r="F43" s="50"/>
    </row>
    <row r="44" spans="1:6" ht="35.25" customHeight="1">
      <c r="A44" s="71" t="s">
        <v>56</v>
      </c>
      <c r="B44" s="156" t="s">
        <v>182</v>
      </c>
      <c r="C44" s="157"/>
      <c r="D44" s="157"/>
      <c r="F44" s="50"/>
    </row>
    <row r="45" spans="1:6" ht="112.5" customHeight="1">
      <c r="A45" s="71" t="s">
        <v>57</v>
      </c>
      <c r="B45" s="156" t="s">
        <v>277</v>
      </c>
      <c r="C45" s="157"/>
      <c r="D45" s="157"/>
      <c r="F45" s="50"/>
    </row>
    <row r="47" spans="1:4" ht="15">
      <c r="A47" s="68" t="s">
        <v>25</v>
      </c>
      <c r="B47" s="161" t="s">
        <v>251</v>
      </c>
      <c r="C47" s="158"/>
      <c r="D47" s="158"/>
    </row>
    <row r="48" spans="1:4" ht="62.25" customHeight="1">
      <c r="A48" s="71" t="s">
        <v>1</v>
      </c>
      <c r="B48" s="156" t="s">
        <v>252</v>
      </c>
      <c r="C48" s="158"/>
      <c r="D48" s="158"/>
    </row>
    <row r="49" spans="1:4" ht="19.5" customHeight="1">
      <c r="A49" s="71" t="s">
        <v>2</v>
      </c>
      <c r="B49" s="156" t="s">
        <v>253</v>
      </c>
      <c r="C49" s="158"/>
      <c r="D49" s="158"/>
    </row>
    <row r="50" spans="1:4" ht="19.5" customHeight="1">
      <c r="A50" s="71" t="s">
        <v>3</v>
      </c>
      <c r="B50" s="156" t="s">
        <v>254</v>
      </c>
      <c r="C50" s="158"/>
      <c r="D50" s="158"/>
    </row>
    <row r="51" spans="1:4" ht="35.25" customHeight="1">
      <c r="A51" s="71" t="s">
        <v>4</v>
      </c>
      <c r="B51" s="156" t="s">
        <v>255</v>
      </c>
      <c r="C51" s="158"/>
      <c r="D51" s="158"/>
    </row>
    <row r="52" spans="1:4" ht="36" customHeight="1">
      <c r="A52" s="90" t="s">
        <v>20</v>
      </c>
      <c r="B52" s="159" t="s">
        <v>271</v>
      </c>
      <c r="C52" s="160"/>
      <c r="D52" s="160"/>
    </row>
    <row r="53" spans="1:4" ht="115.5" customHeight="1">
      <c r="A53" s="90" t="s">
        <v>26</v>
      </c>
      <c r="B53" s="130" t="s">
        <v>289</v>
      </c>
      <c r="C53" s="131"/>
      <c r="D53" s="132"/>
    </row>
    <row r="54" spans="1:4" ht="18" customHeight="1">
      <c r="A54" s="71" t="s">
        <v>5</v>
      </c>
      <c r="B54" s="156" t="s">
        <v>86</v>
      </c>
      <c r="C54" s="158"/>
      <c r="D54" s="158"/>
    </row>
    <row r="55" spans="1:4" ht="18" customHeight="1">
      <c r="A55" s="71" t="s">
        <v>39</v>
      </c>
      <c r="B55" s="156" t="s">
        <v>256</v>
      </c>
      <c r="C55" s="158"/>
      <c r="D55" s="158"/>
    </row>
    <row r="57" spans="2:4" ht="45.75" customHeight="1">
      <c r="B57" s="127" t="s">
        <v>80</v>
      </c>
      <c r="C57" s="128"/>
      <c r="D57" s="129"/>
    </row>
    <row r="58" spans="2:4" ht="15">
      <c r="B58" s="156" t="s">
        <v>61</v>
      </c>
      <c r="C58" s="157"/>
      <c r="D58" s="157"/>
    </row>
  </sheetData>
  <sheetProtection/>
  <mergeCells count="36">
    <mergeCell ref="A21:I21"/>
    <mergeCell ref="E23:F23"/>
    <mergeCell ref="E24:F24"/>
    <mergeCell ref="E26:G26"/>
    <mergeCell ref="E27:G27"/>
    <mergeCell ref="B31:D31"/>
    <mergeCell ref="B32:D32"/>
    <mergeCell ref="B33:D33"/>
    <mergeCell ref="B34:D34"/>
    <mergeCell ref="H2:I2"/>
    <mergeCell ref="F5:G5"/>
    <mergeCell ref="H5:I5"/>
    <mergeCell ref="B30:D30"/>
    <mergeCell ref="A13:B13"/>
    <mergeCell ref="B35:D35"/>
    <mergeCell ref="B36:D36"/>
    <mergeCell ref="B37:D37"/>
    <mergeCell ref="B38:D38"/>
    <mergeCell ref="B39:D39"/>
    <mergeCell ref="B40:D40"/>
    <mergeCell ref="B47:D47"/>
    <mergeCell ref="B48:D48"/>
    <mergeCell ref="B49:D49"/>
    <mergeCell ref="B50:D50"/>
    <mergeCell ref="B51:D51"/>
    <mergeCell ref="B41:D41"/>
    <mergeCell ref="B42:D42"/>
    <mergeCell ref="B43:D43"/>
    <mergeCell ref="B44:D44"/>
    <mergeCell ref="B45:D45"/>
    <mergeCell ref="B58:D58"/>
    <mergeCell ref="B52:D52"/>
    <mergeCell ref="B53:D53"/>
    <mergeCell ref="B54:D54"/>
    <mergeCell ref="B55:D55"/>
    <mergeCell ref="B57:D57"/>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O108"/>
  <sheetViews>
    <sheetView showGridLines="0" tabSelected="1" zoomScale="80" zoomScaleNormal="80" zoomScaleSheetLayoutView="90" workbookViewId="0" topLeftCell="A97">
      <selection activeCell="B103" sqref="B103:D103"/>
    </sheetView>
  </sheetViews>
  <sheetFormatPr defaultColWidth="9.00390625" defaultRowHeight="12.75"/>
  <cols>
    <col min="1" max="1" width="5.875" style="22" customWidth="1"/>
    <col min="2" max="2" width="77.25390625" style="44" customWidth="1"/>
    <col min="3" max="3" width="26.75390625" style="72"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tr">
        <f>'formularz oferty'!C4</f>
        <v>DFP.271.154.2020.AB</v>
      </c>
      <c r="I1" s="24" t="s">
        <v>45</v>
      </c>
      <c r="N1" s="24"/>
      <c r="O1" s="24"/>
    </row>
    <row r="2" spans="8:9" ht="15">
      <c r="H2" s="147" t="s">
        <v>47</v>
      </c>
      <c r="I2" s="147"/>
    </row>
    <row r="3" spans="8:9" ht="15">
      <c r="H3" s="72"/>
      <c r="I3" s="72"/>
    </row>
    <row r="4" spans="8:9" ht="15">
      <c r="H4" s="72"/>
      <c r="I4" s="72"/>
    </row>
    <row r="5" spans="2:9" ht="15">
      <c r="B5" s="25" t="s">
        <v>12</v>
      </c>
      <c r="C5" s="46">
        <v>5</v>
      </c>
      <c r="D5" s="61" t="s">
        <v>44</v>
      </c>
      <c r="E5" s="27"/>
      <c r="F5" s="165" t="s">
        <v>73</v>
      </c>
      <c r="G5" s="157"/>
      <c r="H5" s="166">
        <f>SUM(I41:I45)+SUM(I50:I50)</f>
        <v>0</v>
      </c>
      <c r="I5" s="167"/>
    </row>
    <row r="6" spans="2:9" ht="15">
      <c r="B6" s="25"/>
      <c r="C6" s="26"/>
      <c r="D6" s="27"/>
      <c r="E6" s="28"/>
      <c r="F6" s="46"/>
      <c r="G6" s="28"/>
      <c r="H6" s="46"/>
      <c r="I6" s="37"/>
    </row>
    <row r="7" spans="2:9" ht="15">
      <c r="B7" s="47"/>
      <c r="C7" s="26"/>
      <c r="D7" s="27"/>
      <c r="E7" s="28"/>
      <c r="F7" s="28"/>
      <c r="G7" s="28"/>
      <c r="H7" s="28"/>
      <c r="I7" s="28"/>
    </row>
    <row r="8" spans="1:11" s="33" customFormat="1" ht="71.25">
      <c r="A8" s="70" t="s">
        <v>25</v>
      </c>
      <c r="B8" s="43" t="s">
        <v>259</v>
      </c>
      <c r="C8" s="43" t="s">
        <v>42</v>
      </c>
      <c r="D8" s="52" t="s">
        <v>63</v>
      </c>
      <c r="F8" s="29"/>
      <c r="G8" s="29"/>
      <c r="H8" s="28"/>
      <c r="I8" s="28"/>
      <c r="J8" s="44"/>
      <c r="K8" s="44"/>
    </row>
    <row r="9" spans="1:11" s="33" customFormat="1" ht="15">
      <c r="A9" s="39" t="s">
        <v>1</v>
      </c>
      <c r="B9" s="66" t="s">
        <v>188</v>
      </c>
      <c r="C9" s="88">
        <v>100</v>
      </c>
      <c r="D9" s="64" t="s">
        <v>94</v>
      </c>
      <c r="E9" s="32"/>
      <c r="F9" s="29"/>
      <c r="G9" s="29"/>
      <c r="H9" s="28"/>
      <c r="I9" s="28"/>
      <c r="J9" s="44"/>
      <c r="K9" s="44"/>
    </row>
    <row r="10" spans="1:11" s="33" customFormat="1" ht="15">
      <c r="A10" s="39" t="s">
        <v>2</v>
      </c>
      <c r="B10" s="66" t="s">
        <v>189</v>
      </c>
      <c r="C10" s="88">
        <v>800</v>
      </c>
      <c r="D10" s="64" t="s">
        <v>94</v>
      </c>
      <c r="E10" s="32"/>
      <c r="F10" s="29"/>
      <c r="G10" s="29"/>
      <c r="H10" s="28"/>
      <c r="I10" s="28"/>
      <c r="J10" s="44"/>
      <c r="K10" s="44"/>
    </row>
    <row r="11" spans="1:11" s="33" customFormat="1" ht="15">
      <c r="A11" s="39" t="s">
        <v>3</v>
      </c>
      <c r="B11" s="66" t="s">
        <v>190</v>
      </c>
      <c r="C11" s="88">
        <v>8000</v>
      </c>
      <c r="D11" s="64" t="s">
        <v>94</v>
      </c>
      <c r="E11" s="32"/>
      <c r="F11" s="29"/>
      <c r="G11" s="29"/>
      <c r="H11" s="28"/>
      <c r="I11" s="28"/>
      <c r="J11" s="44"/>
      <c r="K11" s="44"/>
    </row>
    <row r="12" spans="1:11" s="33" customFormat="1" ht="15">
      <c r="A12" s="39" t="s">
        <v>4</v>
      </c>
      <c r="B12" s="66" t="s">
        <v>191</v>
      </c>
      <c r="C12" s="88">
        <v>1500</v>
      </c>
      <c r="D12" s="64" t="s">
        <v>94</v>
      </c>
      <c r="E12" s="32"/>
      <c r="F12" s="29"/>
      <c r="G12" s="29"/>
      <c r="H12" s="28"/>
      <c r="I12" s="28"/>
      <c r="J12" s="44"/>
      <c r="K12" s="44"/>
    </row>
    <row r="13" spans="1:11" s="33" customFormat="1" ht="15">
      <c r="A13" s="39" t="s">
        <v>20</v>
      </c>
      <c r="B13" s="66" t="s">
        <v>192</v>
      </c>
      <c r="C13" s="88">
        <v>500</v>
      </c>
      <c r="D13" s="64" t="s">
        <v>94</v>
      </c>
      <c r="E13" s="32"/>
      <c r="F13" s="29"/>
      <c r="G13" s="29"/>
      <c r="H13" s="28"/>
      <c r="I13" s="28"/>
      <c r="J13" s="44"/>
      <c r="K13" s="44"/>
    </row>
    <row r="14" spans="1:11" s="33" customFormat="1" ht="15">
      <c r="A14" s="39" t="s">
        <v>26</v>
      </c>
      <c r="B14" s="66" t="s">
        <v>193</v>
      </c>
      <c r="C14" s="88">
        <v>1500</v>
      </c>
      <c r="D14" s="64" t="s">
        <v>94</v>
      </c>
      <c r="E14" s="32"/>
      <c r="F14" s="29"/>
      <c r="G14" s="29"/>
      <c r="H14" s="28"/>
      <c r="I14" s="28"/>
      <c r="J14" s="44"/>
      <c r="K14" s="44"/>
    </row>
    <row r="15" spans="1:11" s="33" customFormat="1" ht="15">
      <c r="A15" s="39" t="s">
        <v>5</v>
      </c>
      <c r="B15" s="66" t="s">
        <v>194</v>
      </c>
      <c r="C15" s="88">
        <v>1000</v>
      </c>
      <c r="D15" s="64" t="s">
        <v>94</v>
      </c>
      <c r="E15" s="32"/>
      <c r="F15" s="29"/>
      <c r="G15" s="29"/>
      <c r="H15" s="28"/>
      <c r="I15" s="28"/>
      <c r="J15" s="44"/>
      <c r="K15" s="44"/>
    </row>
    <row r="16" spans="1:11" s="33" customFormat="1" ht="15">
      <c r="A16" s="39" t="s">
        <v>39</v>
      </c>
      <c r="B16" s="66" t="s">
        <v>195</v>
      </c>
      <c r="C16" s="88">
        <v>1200</v>
      </c>
      <c r="D16" s="64" t="s">
        <v>94</v>
      </c>
      <c r="E16" s="32"/>
      <c r="F16" s="29"/>
      <c r="G16" s="29"/>
      <c r="H16" s="28"/>
      <c r="I16" s="28"/>
      <c r="J16" s="44"/>
      <c r="K16" s="44"/>
    </row>
    <row r="17" spans="1:11" s="33" customFormat="1" ht="15">
      <c r="A17" s="39" t="s">
        <v>40</v>
      </c>
      <c r="B17" s="66" t="s">
        <v>196</v>
      </c>
      <c r="C17" s="88">
        <v>100</v>
      </c>
      <c r="D17" s="64" t="s">
        <v>94</v>
      </c>
      <c r="E17" s="32"/>
      <c r="F17" s="29"/>
      <c r="G17" s="29"/>
      <c r="H17" s="28"/>
      <c r="I17" s="28"/>
      <c r="J17" s="44"/>
      <c r="K17" s="44"/>
    </row>
    <row r="18" spans="1:11" s="33" customFormat="1" ht="15">
      <c r="A18" s="39" t="s">
        <v>46</v>
      </c>
      <c r="B18" s="66" t="s">
        <v>197</v>
      </c>
      <c r="C18" s="88">
        <v>100</v>
      </c>
      <c r="D18" s="64" t="s">
        <v>94</v>
      </c>
      <c r="E18" s="32"/>
      <c r="F18" s="29"/>
      <c r="G18" s="29"/>
      <c r="H18" s="28"/>
      <c r="I18" s="28"/>
      <c r="J18" s="44"/>
      <c r="K18" s="44"/>
    </row>
    <row r="19" spans="1:11" s="33" customFormat="1" ht="15">
      <c r="A19" s="39" t="s">
        <v>48</v>
      </c>
      <c r="B19" s="66" t="s">
        <v>198</v>
      </c>
      <c r="C19" s="88">
        <v>100</v>
      </c>
      <c r="D19" s="64" t="s">
        <v>94</v>
      </c>
      <c r="E19" s="32"/>
      <c r="F19" s="29"/>
      <c r="G19" s="29"/>
      <c r="H19" s="28"/>
      <c r="I19" s="28"/>
      <c r="J19" s="44"/>
      <c r="K19" s="44"/>
    </row>
    <row r="20" spans="1:11" s="33" customFormat="1" ht="15">
      <c r="A20" s="39" t="s">
        <v>49</v>
      </c>
      <c r="B20" s="66" t="s">
        <v>199</v>
      </c>
      <c r="C20" s="88">
        <v>500</v>
      </c>
      <c r="D20" s="64" t="s">
        <v>94</v>
      </c>
      <c r="E20" s="32"/>
      <c r="F20" s="29"/>
      <c r="G20" s="29"/>
      <c r="H20" s="28"/>
      <c r="I20" s="28"/>
      <c r="J20" s="44"/>
      <c r="K20" s="44"/>
    </row>
    <row r="21" spans="1:11" s="33" customFormat="1" ht="15">
      <c r="A21" s="39" t="s">
        <v>50</v>
      </c>
      <c r="B21" s="66" t="s">
        <v>200</v>
      </c>
      <c r="C21" s="88">
        <v>2500</v>
      </c>
      <c r="D21" s="64" t="s">
        <v>94</v>
      </c>
      <c r="E21" s="32"/>
      <c r="F21" s="29"/>
      <c r="G21" s="29"/>
      <c r="H21" s="28"/>
      <c r="I21" s="28"/>
      <c r="J21" s="44"/>
      <c r="K21" s="44"/>
    </row>
    <row r="22" spans="1:11" s="33" customFormat="1" ht="15">
      <c r="A22" s="39" t="s">
        <v>56</v>
      </c>
      <c r="B22" s="66" t="s">
        <v>201</v>
      </c>
      <c r="C22" s="88">
        <v>100</v>
      </c>
      <c r="D22" s="64" t="s">
        <v>94</v>
      </c>
      <c r="E22" s="32"/>
      <c r="F22" s="29"/>
      <c r="G22" s="29"/>
      <c r="H22" s="28"/>
      <c r="I22" s="28"/>
      <c r="J22" s="44"/>
      <c r="K22" s="44"/>
    </row>
    <row r="23" spans="1:11" s="33" customFormat="1" ht="15">
      <c r="A23" s="39" t="s">
        <v>57</v>
      </c>
      <c r="B23" s="66" t="s">
        <v>202</v>
      </c>
      <c r="C23" s="88">
        <v>400</v>
      </c>
      <c r="D23" s="64" t="s">
        <v>94</v>
      </c>
      <c r="E23" s="32"/>
      <c r="F23" s="29"/>
      <c r="G23" s="29"/>
      <c r="H23" s="28"/>
      <c r="I23" s="28"/>
      <c r="J23" s="44"/>
      <c r="K23" s="44"/>
    </row>
    <row r="24" spans="1:11" s="33" customFormat="1" ht="15">
      <c r="A24" s="39" t="s">
        <v>58</v>
      </c>
      <c r="B24" s="66" t="s">
        <v>203</v>
      </c>
      <c r="C24" s="88">
        <v>400</v>
      </c>
      <c r="D24" s="64" t="s">
        <v>94</v>
      </c>
      <c r="E24" s="32"/>
      <c r="F24" s="29"/>
      <c r="G24" s="29"/>
      <c r="H24" s="28"/>
      <c r="I24" s="28"/>
      <c r="J24" s="44"/>
      <c r="K24" s="44"/>
    </row>
    <row r="25" spans="1:11" s="33" customFormat="1" ht="15">
      <c r="A25" s="39" t="s">
        <v>59</v>
      </c>
      <c r="B25" s="66" t="s">
        <v>204</v>
      </c>
      <c r="C25" s="88">
        <v>100</v>
      </c>
      <c r="D25" s="64" t="s">
        <v>94</v>
      </c>
      <c r="E25" s="32"/>
      <c r="F25" s="29"/>
      <c r="G25" s="29"/>
      <c r="H25" s="28"/>
      <c r="I25" s="28"/>
      <c r="J25" s="44"/>
      <c r="K25" s="44"/>
    </row>
    <row r="26" spans="1:11" s="33" customFormat="1" ht="15">
      <c r="A26" s="39" t="s">
        <v>60</v>
      </c>
      <c r="B26" s="66" t="s">
        <v>205</v>
      </c>
      <c r="C26" s="88">
        <v>100</v>
      </c>
      <c r="D26" s="64" t="s">
        <v>94</v>
      </c>
      <c r="E26" s="32"/>
      <c r="F26" s="29"/>
      <c r="G26" s="29"/>
      <c r="H26" s="28"/>
      <c r="I26" s="28"/>
      <c r="J26" s="44"/>
      <c r="K26" s="44"/>
    </row>
    <row r="27" spans="1:11" s="33" customFormat="1" ht="15">
      <c r="A27" s="39" t="s">
        <v>95</v>
      </c>
      <c r="B27" s="66" t="s">
        <v>206</v>
      </c>
      <c r="C27" s="88">
        <v>100</v>
      </c>
      <c r="D27" s="64" t="s">
        <v>94</v>
      </c>
      <c r="E27" s="32"/>
      <c r="F27" s="29"/>
      <c r="G27" s="29"/>
      <c r="H27" s="28"/>
      <c r="I27" s="28"/>
      <c r="J27" s="44"/>
      <c r="K27" s="44"/>
    </row>
    <row r="28" spans="1:11" s="33" customFormat="1" ht="15">
      <c r="A28" s="39" t="s">
        <v>96</v>
      </c>
      <c r="B28" s="66" t="s">
        <v>207</v>
      </c>
      <c r="C28" s="88">
        <v>1500</v>
      </c>
      <c r="D28" s="64" t="s">
        <v>94</v>
      </c>
      <c r="E28" s="32"/>
      <c r="F28" s="29"/>
      <c r="G28" s="29"/>
      <c r="H28" s="28"/>
      <c r="I28" s="28"/>
      <c r="J28" s="44"/>
      <c r="K28" s="44"/>
    </row>
    <row r="29" spans="1:11" s="33" customFormat="1" ht="15">
      <c r="A29" s="39" t="s">
        <v>97</v>
      </c>
      <c r="B29" s="66" t="s">
        <v>208</v>
      </c>
      <c r="C29" s="88">
        <v>100</v>
      </c>
      <c r="D29" s="64" t="s">
        <v>94</v>
      </c>
      <c r="E29" s="32"/>
      <c r="F29" s="29"/>
      <c r="G29" s="29"/>
      <c r="H29" s="28"/>
      <c r="I29" s="28"/>
      <c r="J29" s="44"/>
      <c r="K29" s="44"/>
    </row>
    <row r="30" spans="1:11" s="33" customFormat="1" ht="15">
      <c r="A30" s="39" t="s">
        <v>98</v>
      </c>
      <c r="B30" s="66" t="s">
        <v>209</v>
      </c>
      <c r="C30" s="88">
        <v>1500</v>
      </c>
      <c r="D30" s="64" t="s">
        <v>94</v>
      </c>
      <c r="E30" s="32"/>
      <c r="F30" s="29"/>
      <c r="G30" s="29"/>
      <c r="H30" s="28"/>
      <c r="I30" s="28"/>
      <c r="J30" s="44"/>
      <c r="K30" s="44"/>
    </row>
    <row r="31" spans="1:11" s="33" customFormat="1" ht="15">
      <c r="A31" s="39" t="s">
        <v>99</v>
      </c>
      <c r="B31" s="66" t="s">
        <v>210</v>
      </c>
      <c r="C31" s="88">
        <v>100</v>
      </c>
      <c r="D31" s="64" t="s">
        <v>94</v>
      </c>
      <c r="E31" s="32"/>
      <c r="F31" s="29"/>
      <c r="G31" s="29"/>
      <c r="H31" s="28"/>
      <c r="I31" s="28"/>
      <c r="J31" s="44"/>
      <c r="K31" s="44"/>
    </row>
    <row r="32" spans="1:11" s="33" customFormat="1" ht="15">
      <c r="A32" s="39" t="s">
        <v>100</v>
      </c>
      <c r="B32" s="66" t="s">
        <v>211</v>
      </c>
      <c r="C32" s="88">
        <v>1000</v>
      </c>
      <c r="D32" s="64" t="s">
        <v>94</v>
      </c>
      <c r="E32" s="32"/>
      <c r="F32" s="29"/>
      <c r="G32" s="29"/>
      <c r="H32" s="28"/>
      <c r="I32" s="28"/>
      <c r="J32" s="44"/>
      <c r="K32" s="44"/>
    </row>
    <row r="33" spans="1:11" s="33" customFormat="1" ht="15">
      <c r="A33" s="39" t="s">
        <v>101</v>
      </c>
      <c r="B33" s="66" t="s">
        <v>212</v>
      </c>
      <c r="C33" s="88">
        <v>100</v>
      </c>
      <c r="D33" s="64" t="s">
        <v>94</v>
      </c>
      <c r="E33" s="32"/>
      <c r="F33" s="29"/>
      <c r="G33" s="29"/>
      <c r="H33" s="28"/>
      <c r="I33" s="28"/>
      <c r="J33" s="44"/>
      <c r="K33" s="44"/>
    </row>
    <row r="34" spans="1:11" s="33" customFormat="1" ht="30">
      <c r="A34" s="39" t="s">
        <v>102</v>
      </c>
      <c r="B34" s="99" t="s">
        <v>274</v>
      </c>
      <c r="C34" s="88">
        <v>200</v>
      </c>
      <c r="D34" s="64" t="s">
        <v>94</v>
      </c>
      <c r="E34" s="32"/>
      <c r="F34" s="29"/>
      <c r="G34" s="29"/>
      <c r="H34" s="28"/>
      <c r="I34" s="28"/>
      <c r="J34" s="44"/>
      <c r="K34" s="44"/>
    </row>
    <row r="35" spans="1:11" s="33" customFormat="1" ht="30">
      <c r="A35" s="39" t="s">
        <v>103</v>
      </c>
      <c r="B35" s="99" t="s">
        <v>274</v>
      </c>
      <c r="C35" s="88">
        <v>200</v>
      </c>
      <c r="D35" s="64" t="s">
        <v>94</v>
      </c>
      <c r="E35" s="32"/>
      <c r="F35" s="29"/>
      <c r="G35" s="29"/>
      <c r="H35" s="28"/>
      <c r="I35" s="28"/>
      <c r="J35" s="44"/>
      <c r="K35" s="44"/>
    </row>
    <row r="36" spans="1:11" s="33" customFormat="1" ht="15">
      <c r="A36" s="39" t="s">
        <v>104</v>
      </c>
      <c r="B36" s="66" t="s">
        <v>213</v>
      </c>
      <c r="C36" s="88">
        <v>200</v>
      </c>
      <c r="D36" s="64" t="s">
        <v>94</v>
      </c>
      <c r="E36" s="32"/>
      <c r="F36" s="29"/>
      <c r="G36" s="29"/>
      <c r="H36" s="28"/>
      <c r="I36" s="28"/>
      <c r="J36" s="44"/>
      <c r="K36" s="44"/>
    </row>
    <row r="37" spans="1:11" s="33" customFormat="1" ht="15">
      <c r="A37" s="42"/>
      <c r="B37" s="67"/>
      <c r="C37" s="49"/>
      <c r="D37" s="69"/>
      <c r="E37" s="32"/>
      <c r="F37" s="29"/>
      <c r="G37" s="29"/>
      <c r="H37" s="29"/>
      <c r="I37" s="29"/>
      <c r="J37" s="44"/>
      <c r="K37" s="44"/>
    </row>
    <row r="38" spans="1:11" s="33" customFormat="1" ht="15">
      <c r="A38" s="42"/>
      <c r="B38" s="67"/>
      <c r="C38" s="49"/>
      <c r="D38" s="49"/>
      <c r="E38" s="32"/>
      <c r="F38" s="29"/>
      <c r="G38" s="29"/>
      <c r="H38" s="29"/>
      <c r="I38" s="29"/>
      <c r="J38" s="44"/>
      <c r="K38" s="44"/>
    </row>
    <row r="39" spans="1:12" ht="18.75" customHeight="1">
      <c r="A39" s="148" t="s">
        <v>54</v>
      </c>
      <c r="B39" s="148"/>
      <c r="C39" s="34"/>
      <c r="D39" s="34"/>
      <c r="E39" s="34"/>
      <c r="F39" s="30"/>
      <c r="G39" s="30"/>
      <c r="H39" s="30"/>
      <c r="I39" s="30"/>
      <c r="L39" s="44"/>
    </row>
    <row r="40" spans="1:12" ht="52.5" customHeight="1">
      <c r="A40" s="70" t="s">
        <v>25</v>
      </c>
      <c r="B40" s="36" t="s">
        <v>38</v>
      </c>
      <c r="C40" s="45" t="s">
        <v>42</v>
      </c>
      <c r="D40" s="36" t="s">
        <v>53</v>
      </c>
      <c r="E40" s="36" t="s">
        <v>71</v>
      </c>
      <c r="F40" s="36" t="s">
        <v>81</v>
      </c>
      <c r="G40" s="36" t="s">
        <v>82</v>
      </c>
      <c r="H40" s="70" t="s">
        <v>83</v>
      </c>
      <c r="I40" s="70" t="s">
        <v>72</v>
      </c>
      <c r="L40" s="44"/>
    </row>
    <row r="41" spans="1:12" ht="15">
      <c r="A41" s="65" t="s">
        <v>1</v>
      </c>
      <c r="B41" s="79" t="s">
        <v>75</v>
      </c>
      <c r="C41" s="80"/>
      <c r="D41" s="81"/>
      <c r="E41" s="82"/>
      <c r="F41" s="82"/>
      <c r="G41" s="82"/>
      <c r="H41" s="83"/>
      <c r="I41" s="84">
        <f>ROUND(ROUND(H41,2)*F41,2)</f>
        <v>0</v>
      </c>
      <c r="L41" s="44"/>
    </row>
    <row r="42" spans="1:12" ht="15">
      <c r="A42" s="65" t="s">
        <v>2</v>
      </c>
      <c r="B42" s="79"/>
      <c r="C42" s="80"/>
      <c r="D42" s="81"/>
      <c r="E42" s="82"/>
      <c r="F42" s="82"/>
      <c r="G42" s="82"/>
      <c r="H42" s="83"/>
      <c r="I42" s="84">
        <f>ROUND(ROUND(H42,2)*F42,2)</f>
        <v>0</v>
      </c>
      <c r="L42" s="44"/>
    </row>
    <row r="43" spans="1:12" ht="15">
      <c r="A43" s="65" t="s">
        <v>3</v>
      </c>
      <c r="B43" s="79"/>
      <c r="C43" s="80"/>
      <c r="D43" s="81"/>
      <c r="E43" s="82"/>
      <c r="F43" s="82"/>
      <c r="G43" s="82"/>
      <c r="H43" s="83"/>
      <c r="I43" s="84">
        <f>ROUND(ROUND(H43,2)*F43,2)</f>
        <v>0</v>
      </c>
      <c r="L43" s="44"/>
    </row>
    <row r="44" spans="1:12" ht="15">
      <c r="A44" s="65" t="s">
        <v>74</v>
      </c>
      <c r="B44" s="79"/>
      <c r="C44" s="80"/>
      <c r="D44" s="81"/>
      <c r="E44" s="82"/>
      <c r="F44" s="82"/>
      <c r="G44" s="82"/>
      <c r="H44" s="83"/>
      <c r="I44" s="84">
        <f>ROUND(ROUND(H44,2)*F44,2)</f>
        <v>0</v>
      </c>
      <c r="L44" s="44"/>
    </row>
    <row r="45" spans="1:12" ht="15">
      <c r="A45" s="65"/>
      <c r="B45" s="79"/>
      <c r="C45" s="80"/>
      <c r="D45" s="81"/>
      <c r="E45" s="82"/>
      <c r="F45" s="82"/>
      <c r="G45" s="82"/>
      <c r="H45" s="83"/>
      <c r="I45" s="84">
        <f>ROUND(ROUND(H45,2)*F45,2)</f>
        <v>0</v>
      </c>
      <c r="L45" s="44"/>
    </row>
    <row r="46" spans="1:12" ht="13.5" customHeight="1">
      <c r="A46" s="28"/>
      <c r="B46" s="28"/>
      <c r="C46" s="28"/>
      <c r="D46" s="28"/>
      <c r="E46" s="28"/>
      <c r="F46" s="28"/>
      <c r="G46" s="28"/>
      <c r="H46" s="28"/>
      <c r="I46" s="28"/>
      <c r="L46" s="44"/>
    </row>
    <row r="47" spans="1:12" ht="63" customHeight="1">
      <c r="A47" s="149" t="s">
        <v>278</v>
      </c>
      <c r="B47" s="149"/>
      <c r="C47" s="149"/>
      <c r="D47" s="149"/>
      <c r="E47" s="149"/>
      <c r="F47" s="149"/>
      <c r="G47" s="149"/>
      <c r="H47" s="149"/>
      <c r="I47" s="149"/>
      <c r="L47" s="44"/>
    </row>
    <row r="48" spans="1:12" ht="15">
      <c r="A48" s="50"/>
      <c r="B48" s="50"/>
      <c r="C48" s="50"/>
      <c r="D48" s="50"/>
      <c r="E48" s="50"/>
      <c r="F48" s="50"/>
      <c r="G48" s="50"/>
      <c r="H48" s="50"/>
      <c r="I48" s="50"/>
      <c r="L48" s="44"/>
    </row>
    <row r="49" spans="1:12" ht="42.75">
      <c r="A49" s="51" t="s">
        <v>25</v>
      </c>
      <c r="B49" s="43" t="s">
        <v>62</v>
      </c>
      <c r="C49" s="52" t="s">
        <v>42</v>
      </c>
      <c r="D49" s="52" t="s">
        <v>63</v>
      </c>
      <c r="E49" s="150" t="s">
        <v>64</v>
      </c>
      <c r="F49" s="170"/>
      <c r="G49" s="43" t="s">
        <v>65</v>
      </c>
      <c r="H49" s="53" t="s">
        <v>66</v>
      </c>
      <c r="I49" s="53" t="s">
        <v>67</v>
      </c>
      <c r="J49" s="50"/>
      <c r="L49" s="44"/>
    </row>
    <row r="50" spans="1:12" ht="15">
      <c r="A50" s="71" t="s">
        <v>105</v>
      </c>
      <c r="B50" s="56" t="s">
        <v>244</v>
      </c>
      <c r="C50" s="54">
        <v>36</v>
      </c>
      <c r="D50" s="64" t="s">
        <v>68</v>
      </c>
      <c r="E50" s="139"/>
      <c r="F50" s="171"/>
      <c r="G50" s="85"/>
      <c r="H50" s="85"/>
      <c r="I50" s="86">
        <f>ROUND(ROUND(H50,2)*C50,2)</f>
        <v>0</v>
      </c>
      <c r="J50" s="50"/>
      <c r="L50" s="44"/>
    </row>
    <row r="51" spans="1:12" ht="15">
      <c r="A51" s="28"/>
      <c r="B51" s="59"/>
      <c r="C51" s="74"/>
      <c r="D51" s="69"/>
      <c r="E51" s="28"/>
      <c r="F51" s="62"/>
      <c r="G51" s="1"/>
      <c r="H51" s="1"/>
      <c r="I51" s="60"/>
      <c r="J51" s="50"/>
      <c r="L51" s="44"/>
    </row>
    <row r="52" spans="1:12" ht="42.75">
      <c r="A52" s="51" t="s">
        <v>25</v>
      </c>
      <c r="B52" s="43" t="s">
        <v>76</v>
      </c>
      <c r="C52" s="57" t="s">
        <v>78</v>
      </c>
      <c r="D52" s="52" t="s">
        <v>63</v>
      </c>
      <c r="E52" s="164" t="s">
        <v>79</v>
      </c>
      <c r="F52" s="157"/>
      <c r="G52" s="157"/>
      <c r="H52" s="57" t="s">
        <v>69</v>
      </c>
      <c r="I52" s="58" t="s">
        <v>70</v>
      </c>
      <c r="J52" s="50"/>
      <c r="L52" s="44"/>
    </row>
    <row r="53" spans="1:12" ht="15">
      <c r="A53" s="71" t="s">
        <v>1</v>
      </c>
      <c r="B53" s="56" t="s">
        <v>245</v>
      </c>
      <c r="C53" s="54">
        <v>24192</v>
      </c>
      <c r="D53" s="63" t="s">
        <v>77</v>
      </c>
      <c r="E53" s="168">
        <v>0.55</v>
      </c>
      <c r="F53" s="169"/>
      <c r="G53" s="169"/>
      <c r="H53" s="87"/>
      <c r="I53" s="55">
        <f>(C53*E53*H53)/1000</f>
        <v>0</v>
      </c>
      <c r="J53" s="50"/>
      <c r="L53" s="44"/>
    </row>
    <row r="54" spans="1:12" ht="15">
      <c r="A54" s="28"/>
      <c r="B54" s="59"/>
      <c r="C54" s="74"/>
      <c r="D54" s="75"/>
      <c r="E54" s="76"/>
      <c r="F54" s="77"/>
      <c r="G54" s="77"/>
      <c r="H54" s="77"/>
      <c r="I54" s="78"/>
      <c r="J54" s="50"/>
      <c r="L54" s="44"/>
    </row>
    <row r="55" spans="1:12" ht="85.5">
      <c r="A55" s="51" t="s">
        <v>25</v>
      </c>
      <c r="B55" s="43" t="s">
        <v>171</v>
      </c>
      <c r="C55" s="57" t="s">
        <v>78</v>
      </c>
      <c r="D55" s="52" t="s">
        <v>63</v>
      </c>
      <c r="E55" s="164" t="s">
        <v>172</v>
      </c>
      <c r="F55" s="157"/>
      <c r="G55" s="157"/>
      <c r="H55" s="57" t="s">
        <v>257</v>
      </c>
      <c r="I55" s="58" t="s">
        <v>173</v>
      </c>
      <c r="J55" s="50"/>
      <c r="L55" s="44"/>
    </row>
    <row r="56" spans="1:12" ht="15">
      <c r="A56" s="71" t="s">
        <v>1</v>
      </c>
      <c r="B56" s="56" t="s">
        <v>246</v>
      </c>
      <c r="C56" s="54">
        <v>24192</v>
      </c>
      <c r="D56" s="63" t="s">
        <v>77</v>
      </c>
      <c r="E56" s="168">
        <v>0.3</v>
      </c>
      <c r="F56" s="169"/>
      <c r="G56" s="169"/>
      <c r="H56" s="87"/>
      <c r="I56" s="55">
        <f>(C56*E56*H56)</f>
        <v>0</v>
      </c>
      <c r="J56" s="50"/>
      <c r="L56" s="44"/>
    </row>
    <row r="57" spans="1:12" ht="15">
      <c r="A57" s="50"/>
      <c r="B57" s="50"/>
      <c r="C57" s="50"/>
      <c r="D57" s="50"/>
      <c r="E57" s="50"/>
      <c r="F57" s="4"/>
      <c r="G57" s="50"/>
      <c r="H57" s="50"/>
      <c r="I57" s="50"/>
      <c r="L57" s="44"/>
    </row>
    <row r="58" spans="1:12" ht="15">
      <c r="A58" s="50"/>
      <c r="B58" s="73"/>
      <c r="C58" s="50"/>
      <c r="D58" s="50"/>
      <c r="E58" s="50"/>
      <c r="F58" s="50"/>
      <c r="G58" s="50"/>
      <c r="H58" s="50"/>
      <c r="I58" s="50"/>
      <c r="L58" s="44"/>
    </row>
    <row r="59" spans="1:12" ht="15">
      <c r="A59" s="51" t="s">
        <v>25</v>
      </c>
      <c r="B59" s="161" t="s">
        <v>166</v>
      </c>
      <c r="C59" s="157"/>
      <c r="D59" s="157"/>
      <c r="E59" s="50"/>
      <c r="F59" s="50"/>
      <c r="G59" s="50"/>
      <c r="H59" s="50"/>
      <c r="I59" s="50"/>
      <c r="L59" s="44"/>
    </row>
    <row r="60" spans="1:12" ht="48" customHeight="1">
      <c r="A60" s="71" t="s">
        <v>1</v>
      </c>
      <c r="B60" s="156" t="s">
        <v>247</v>
      </c>
      <c r="C60" s="157"/>
      <c r="D60" s="157"/>
      <c r="E60" s="73"/>
      <c r="F60" s="50"/>
      <c r="G60" s="73"/>
      <c r="H60" s="73"/>
      <c r="I60" s="73"/>
      <c r="L60" s="44"/>
    </row>
    <row r="61" spans="1:12" ht="18" customHeight="1">
      <c r="A61" s="71" t="s">
        <v>2</v>
      </c>
      <c r="B61" s="156" t="s">
        <v>216</v>
      </c>
      <c r="C61" s="157"/>
      <c r="D61" s="157"/>
      <c r="F61" s="50"/>
      <c r="G61" s="73"/>
      <c r="H61" s="73"/>
      <c r="I61" s="73"/>
      <c r="L61" s="44"/>
    </row>
    <row r="62" spans="1:12" ht="18" customHeight="1">
      <c r="A62" s="71" t="s">
        <v>3</v>
      </c>
      <c r="B62" s="156" t="s">
        <v>248</v>
      </c>
      <c r="C62" s="157"/>
      <c r="D62" s="157"/>
      <c r="F62" s="50"/>
      <c r="G62" s="73"/>
      <c r="H62" s="73"/>
      <c r="I62" s="73"/>
      <c r="L62" s="44"/>
    </row>
    <row r="63" spans="1:12" ht="18" customHeight="1">
      <c r="A63" s="71" t="s">
        <v>4</v>
      </c>
      <c r="B63" s="156" t="s">
        <v>217</v>
      </c>
      <c r="C63" s="157"/>
      <c r="D63" s="157"/>
      <c r="F63" s="50"/>
      <c r="G63" s="73"/>
      <c r="H63" s="73"/>
      <c r="I63" s="73"/>
      <c r="L63" s="44"/>
    </row>
    <row r="64" spans="1:12" ht="18" customHeight="1">
      <c r="A64" s="71" t="s">
        <v>20</v>
      </c>
      <c r="B64" s="156" t="s">
        <v>218</v>
      </c>
      <c r="C64" s="157"/>
      <c r="D64" s="157"/>
      <c r="F64" s="50"/>
      <c r="G64" s="73"/>
      <c r="H64" s="73"/>
      <c r="I64" s="73"/>
      <c r="L64" s="44"/>
    </row>
    <row r="65" spans="1:12" ht="18" customHeight="1">
      <c r="A65" s="71" t="s">
        <v>26</v>
      </c>
      <c r="B65" s="156" t="s">
        <v>219</v>
      </c>
      <c r="C65" s="157"/>
      <c r="D65" s="157"/>
      <c r="F65" s="50"/>
      <c r="G65" s="73"/>
      <c r="H65" s="73"/>
      <c r="I65" s="73"/>
      <c r="L65" s="44"/>
    </row>
    <row r="66" spans="1:12" ht="18" customHeight="1">
      <c r="A66" s="71" t="s">
        <v>5</v>
      </c>
      <c r="B66" s="156" t="s">
        <v>220</v>
      </c>
      <c r="C66" s="157"/>
      <c r="D66" s="157"/>
      <c r="F66" s="50"/>
      <c r="G66" s="73"/>
      <c r="H66" s="73"/>
      <c r="I66" s="73"/>
      <c r="L66" s="44"/>
    </row>
    <row r="67" spans="1:12" ht="18" customHeight="1">
      <c r="A67" s="71" t="s">
        <v>39</v>
      </c>
      <c r="B67" s="156" t="s">
        <v>221</v>
      </c>
      <c r="C67" s="157"/>
      <c r="D67" s="157"/>
      <c r="F67" s="50"/>
      <c r="G67" s="73"/>
      <c r="H67" s="73"/>
      <c r="I67" s="73"/>
      <c r="L67" s="44"/>
    </row>
    <row r="68" spans="1:12" ht="18" customHeight="1">
      <c r="A68" s="71" t="s">
        <v>40</v>
      </c>
      <c r="B68" s="156" t="s">
        <v>222</v>
      </c>
      <c r="C68" s="157"/>
      <c r="D68" s="157"/>
      <c r="F68" s="50"/>
      <c r="G68" s="73"/>
      <c r="H68" s="73"/>
      <c r="I68" s="73"/>
      <c r="L68" s="44"/>
    </row>
    <row r="69" spans="1:12" ht="18" customHeight="1">
      <c r="A69" s="71" t="s">
        <v>46</v>
      </c>
      <c r="B69" s="156" t="s">
        <v>223</v>
      </c>
      <c r="C69" s="157"/>
      <c r="D69" s="157"/>
      <c r="F69" s="50"/>
      <c r="G69" s="73"/>
      <c r="H69" s="73"/>
      <c r="I69" s="73"/>
      <c r="L69" s="44"/>
    </row>
    <row r="70" spans="1:12" ht="18" customHeight="1">
      <c r="A70" s="71" t="s">
        <v>48</v>
      </c>
      <c r="B70" s="156" t="s">
        <v>224</v>
      </c>
      <c r="C70" s="157"/>
      <c r="D70" s="157"/>
      <c r="F70" s="50"/>
      <c r="G70" s="73"/>
      <c r="H70" s="73"/>
      <c r="I70" s="73"/>
      <c r="L70" s="44"/>
    </row>
    <row r="71" spans="1:12" ht="18" customHeight="1">
      <c r="A71" s="71" t="s">
        <v>49</v>
      </c>
      <c r="B71" s="156" t="s">
        <v>225</v>
      </c>
      <c r="C71" s="157"/>
      <c r="D71" s="157"/>
      <c r="F71" s="50"/>
      <c r="G71" s="73"/>
      <c r="H71" s="73"/>
      <c r="I71" s="73"/>
      <c r="L71" s="44"/>
    </row>
    <row r="72" spans="1:12" ht="33.75" customHeight="1">
      <c r="A72" s="71" t="s">
        <v>50</v>
      </c>
      <c r="B72" s="156" t="s">
        <v>226</v>
      </c>
      <c r="C72" s="157"/>
      <c r="D72" s="157"/>
      <c r="F72" s="50"/>
      <c r="G72" s="73"/>
      <c r="H72" s="73"/>
      <c r="I72" s="73"/>
      <c r="L72" s="44"/>
    </row>
    <row r="73" spans="1:12" ht="33.75" customHeight="1">
      <c r="A73" s="71" t="s">
        <v>56</v>
      </c>
      <c r="B73" s="156" t="s">
        <v>227</v>
      </c>
      <c r="C73" s="157"/>
      <c r="D73" s="157"/>
      <c r="F73" s="50"/>
      <c r="G73" s="73"/>
      <c r="H73" s="73"/>
      <c r="I73" s="73"/>
      <c r="L73" s="44"/>
    </row>
    <row r="74" spans="1:12" ht="48" customHeight="1">
      <c r="A74" s="71" t="s">
        <v>57</v>
      </c>
      <c r="B74" s="156" t="s">
        <v>228</v>
      </c>
      <c r="C74" s="157"/>
      <c r="D74" s="157"/>
      <c r="F74" s="50"/>
      <c r="G74" s="73"/>
      <c r="H74" s="73"/>
      <c r="I74" s="73"/>
      <c r="L74" s="44"/>
    </row>
    <row r="75" spans="1:12" ht="18.75" customHeight="1">
      <c r="A75" s="71" t="s">
        <v>58</v>
      </c>
      <c r="B75" s="156" t="s">
        <v>229</v>
      </c>
      <c r="C75" s="157"/>
      <c r="D75" s="157"/>
      <c r="F75" s="50"/>
      <c r="G75" s="73"/>
      <c r="H75" s="73"/>
      <c r="I75" s="73"/>
      <c r="L75" s="44"/>
    </row>
    <row r="76" spans="1:12" ht="18.75" customHeight="1">
      <c r="A76" s="71" t="s">
        <v>59</v>
      </c>
      <c r="B76" s="156" t="s">
        <v>230</v>
      </c>
      <c r="C76" s="157"/>
      <c r="D76" s="157"/>
      <c r="F76" s="50"/>
      <c r="G76" s="73"/>
      <c r="H76" s="73"/>
      <c r="I76" s="73"/>
      <c r="L76" s="44"/>
    </row>
    <row r="77" spans="1:12" ht="18.75" customHeight="1">
      <c r="A77" s="71" t="s">
        <v>60</v>
      </c>
      <c r="B77" s="156" t="s">
        <v>231</v>
      </c>
      <c r="C77" s="157"/>
      <c r="D77" s="157"/>
      <c r="F77" s="50"/>
      <c r="G77" s="73"/>
      <c r="H77" s="73"/>
      <c r="I77" s="73"/>
      <c r="L77" s="44"/>
    </row>
    <row r="78" spans="1:12" ht="18.75" customHeight="1">
      <c r="A78" s="71" t="s">
        <v>95</v>
      </c>
      <c r="B78" s="156" t="s">
        <v>232</v>
      </c>
      <c r="C78" s="157"/>
      <c r="D78" s="157"/>
      <c r="F78" s="50"/>
      <c r="G78" s="73"/>
      <c r="H78" s="73"/>
      <c r="I78" s="73"/>
      <c r="L78" s="44"/>
    </row>
    <row r="79" spans="1:12" ht="18.75" customHeight="1">
      <c r="A79" s="71" t="s">
        <v>96</v>
      </c>
      <c r="B79" s="156" t="s">
        <v>233</v>
      </c>
      <c r="C79" s="157"/>
      <c r="D79" s="157"/>
      <c r="F79" s="50"/>
      <c r="G79" s="73"/>
      <c r="H79" s="73"/>
      <c r="I79" s="73"/>
      <c r="L79" s="44"/>
    </row>
    <row r="80" spans="1:12" ht="18.75" customHeight="1">
      <c r="A80" s="71" t="s">
        <v>97</v>
      </c>
      <c r="B80" s="156" t="s">
        <v>234</v>
      </c>
      <c r="C80" s="157"/>
      <c r="D80" s="157"/>
      <c r="F80" s="50"/>
      <c r="G80" s="73"/>
      <c r="H80" s="73"/>
      <c r="I80" s="73"/>
      <c r="L80" s="44"/>
    </row>
    <row r="81" spans="1:12" ht="18.75" customHeight="1">
      <c r="A81" s="71" t="s">
        <v>98</v>
      </c>
      <c r="B81" s="156" t="s">
        <v>235</v>
      </c>
      <c r="C81" s="157"/>
      <c r="D81" s="157"/>
      <c r="F81" s="50"/>
      <c r="G81" s="73"/>
      <c r="H81" s="73"/>
      <c r="I81" s="73"/>
      <c r="L81" s="44"/>
    </row>
    <row r="82" spans="1:12" ht="18.75" customHeight="1">
      <c r="A82" s="71" t="s">
        <v>99</v>
      </c>
      <c r="B82" s="156" t="s">
        <v>236</v>
      </c>
      <c r="C82" s="157"/>
      <c r="D82" s="157"/>
      <c r="F82" s="50"/>
      <c r="G82" s="73"/>
      <c r="H82" s="73"/>
      <c r="I82" s="73"/>
      <c r="L82" s="44"/>
    </row>
    <row r="83" spans="1:12" ht="18.75" customHeight="1">
      <c r="A83" s="71" t="s">
        <v>100</v>
      </c>
      <c r="B83" s="156" t="s">
        <v>237</v>
      </c>
      <c r="C83" s="157"/>
      <c r="D83" s="157"/>
      <c r="F83" s="50"/>
      <c r="G83" s="73"/>
      <c r="H83" s="73"/>
      <c r="I83" s="73"/>
      <c r="L83" s="44"/>
    </row>
    <row r="84" spans="1:12" ht="18.75" customHeight="1">
      <c r="A84" s="71" t="s">
        <v>101</v>
      </c>
      <c r="B84" s="156" t="s">
        <v>238</v>
      </c>
      <c r="C84" s="157"/>
      <c r="D84" s="157"/>
      <c r="F84" s="50"/>
      <c r="G84" s="73"/>
      <c r="H84" s="73"/>
      <c r="I84" s="73"/>
      <c r="L84" s="44"/>
    </row>
    <row r="85" spans="1:12" ht="18.75" customHeight="1">
      <c r="A85" s="71" t="s">
        <v>102</v>
      </c>
      <c r="B85" s="156" t="s">
        <v>239</v>
      </c>
      <c r="C85" s="157"/>
      <c r="D85" s="157"/>
      <c r="F85" s="50"/>
      <c r="G85" s="73"/>
      <c r="H85" s="73"/>
      <c r="I85" s="73"/>
      <c r="L85" s="44"/>
    </row>
    <row r="86" spans="1:12" ht="18.75" customHeight="1">
      <c r="A86" s="71" t="s">
        <v>103</v>
      </c>
      <c r="B86" s="156" t="s">
        <v>240</v>
      </c>
      <c r="C86" s="157"/>
      <c r="D86" s="157"/>
      <c r="F86" s="50"/>
      <c r="G86" s="73"/>
      <c r="H86" s="73"/>
      <c r="I86" s="73"/>
      <c r="L86" s="44"/>
    </row>
    <row r="87" spans="1:12" ht="33" customHeight="1">
      <c r="A87" s="71" t="s">
        <v>104</v>
      </c>
      <c r="B87" s="156" t="s">
        <v>241</v>
      </c>
      <c r="C87" s="157"/>
      <c r="D87" s="157"/>
      <c r="F87" s="50"/>
      <c r="G87" s="73"/>
      <c r="H87" s="73"/>
      <c r="I87" s="73"/>
      <c r="L87" s="44"/>
    </row>
    <row r="88" spans="1:12" ht="18.75" customHeight="1">
      <c r="A88" s="71" t="s">
        <v>105</v>
      </c>
      <c r="B88" s="156" t="s">
        <v>242</v>
      </c>
      <c r="C88" s="157"/>
      <c r="D88" s="157"/>
      <c r="F88" s="50"/>
      <c r="L88" s="44"/>
    </row>
    <row r="89" spans="1:12" ht="18.75" customHeight="1">
      <c r="A89" s="71" t="s">
        <v>106</v>
      </c>
      <c r="B89" s="156" t="s">
        <v>243</v>
      </c>
      <c r="C89" s="157"/>
      <c r="D89" s="157"/>
      <c r="F89" s="50"/>
      <c r="L89" s="44"/>
    </row>
    <row r="90" spans="1:12" ht="46.5" customHeight="1">
      <c r="A90" s="71" t="s">
        <v>107</v>
      </c>
      <c r="B90" s="156" t="s">
        <v>264</v>
      </c>
      <c r="C90" s="157"/>
      <c r="D90" s="157"/>
      <c r="F90" s="50"/>
      <c r="L90" s="44"/>
    </row>
    <row r="92" spans="1:4" ht="15">
      <c r="A92" s="51" t="s">
        <v>25</v>
      </c>
      <c r="B92" s="161" t="s">
        <v>270</v>
      </c>
      <c r="C92" s="157"/>
      <c r="D92" s="157"/>
    </row>
    <row r="93" spans="1:4" ht="19.5" customHeight="1">
      <c r="A93" s="71" t="s">
        <v>1</v>
      </c>
      <c r="B93" s="156" t="s">
        <v>249</v>
      </c>
      <c r="C93" s="157"/>
      <c r="D93" s="157"/>
    </row>
    <row r="94" spans="1:4" ht="19.5" customHeight="1">
      <c r="A94" s="71" t="s">
        <v>2</v>
      </c>
      <c r="B94" s="156" t="s">
        <v>250</v>
      </c>
      <c r="C94" s="157"/>
      <c r="D94" s="157"/>
    </row>
    <row r="95" spans="1:4" ht="34.5" customHeight="1">
      <c r="A95" s="91" t="s">
        <v>3</v>
      </c>
      <c r="B95" s="159" t="s">
        <v>273</v>
      </c>
      <c r="C95" s="172"/>
      <c r="D95" s="172"/>
    </row>
    <row r="97" spans="1:4" ht="15">
      <c r="A97" s="68" t="s">
        <v>25</v>
      </c>
      <c r="B97" s="161" t="s">
        <v>251</v>
      </c>
      <c r="C97" s="158"/>
      <c r="D97" s="158"/>
    </row>
    <row r="98" spans="1:4" ht="66" customHeight="1">
      <c r="A98" s="71" t="s">
        <v>1</v>
      </c>
      <c r="B98" s="156" t="s">
        <v>252</v>
      </c>
      <c r="C98" s="158"/>
      <c r="D98" s="158"/>
    </row>
    <row r="99" spans="1:4" ht="20.25" customHeight="1">
      <c r="A99" s="71" t="s">
        <v>2</v>
      </c>
      <c r="B99" s="156" t="s">
        <v>253</v>
      </c>
      <c r="C99" s="158"/>
      <c r="D99" s="158"/>
    </row>
    <row r="100" spans="1:4" ht="20.25" customHeight="1">
      <c r="A100" s="71" t="s">
        <v>3</v>
      </c>
      <c r="B100" s="156" t="s">
        <v>254</v>
      </c>
      <c r="C100" s="158"/>
      <c r="D100" s="158"/>
    </row>
    <row r="101" spans="1:4" ht="33" customHeight="1">
      <c r="A101" s="71" t="s">
        <v>4</v>
      </c>
      <c r="B101" s="156" t="s">
        <v>255</v>
      </c>
      <c r="C101" s="158"/>
      <c r="D101" s="158"/>
    </row>
    <row r="102" spans="1:4" ht="39.75" customHeight="1">
      <c r="A102" s="92" t="s">
        <v>20</v>
      </c>
      <c r="B102" s="159" t="s">
        <v>271</v>
      </c>
      <c r="C102" s="160"/>
      <c r="D102" s="160"/>
    </row>
    <row r="103" spans="1:4" ht="113.25" customHeight="1">
      <c r="A103" s="92" t="s">
        <v>26</v>
      </c>
      <c r="B103" s="130" t="s">
        <v>289</v>
      </c>
      <c r="C103" s="131"/>
      <c r="D103" s="132"/>
    </row>
    <row r="104" spans="1:4" ht="21" customHeight="1">
      <c r="A104" s="71" t="s">
        <v>5</v>
      </c>
      <c r="B104" s="156" t="s">
        <v>86</v>
      </c>
      <c r="C104" s="158"/>
      <c r="D104" s="158"/>
    </row>
    <row r="105" spans="1:4" ht="21" customHeight="1">
      <c r="A105" s="71" t="s">
        <v>39</v>
      </c>
      <c r="B105" s="156" t="s">
        <v>256</v>
      </c>
      <c r="C105" s="158"/>
      <c r="D105" s="158"/>
    </row>
    <row r="107" spans="2:4" ht="47.25" customHeight="1">
      <c r="B107" s="127" t="s">
        <v>80</v>
      </c>
      <c r="C107" s="128"/>
      <c r="D107" s="129"/>
    </row>
    <row r="108" spans="2:4" ht="15">
      <c r="B108" s="156" t="s">
        <v>61</v>
      </c>
      <c r="C108" s="157"/>
      <c r="D108" s="157"/>
    </row>
  </sheetData>
  <sheetProtection/>
  <mergeCells count="58">
    <mergeCell ref="A47:I47"/>
    <mergeCell ref="E49:F49"/>
    <mergeCell ref="E50:F50"/>
    <mergeCell ref="E52:G52"/>
    <mergeCell ref="E53:G53"/>
    <mergeCell ref="H2:I2"/>
    <mergeCell ref="F5:G5"/>
    <mergeCell ref="H5:I5"/>
    <mergeCell ref="A39:B39"/>
    <mergeCell ref="B59:D59"/>
    <mergeCell ref="B60:D60"/>
    <mergeCell ref="B61:D61"/>
    <mergeCell ref="B62:D62"/>
    <mergeCell ref="B71:D71"/>
    <mergeCell ref="B72:D72"/>
    <mergeCell ref="B70:D70"/>
    <mergeCell ref="B63:D63"/>
    <mergeCell ref="B64:D64"/>
    <mergeCell ref="B65:D65"/>
    <mergeCell ref="E55:G55"/>
    <mergeCell ref="B101:D101"/>
    <mergeCell ref="B88:D88"/>
    <mergeCell ref="B89:D89"/>
    <mergeCell ref="B90:D90"/>
    <mergeCell ref="B97:D97"/>
    <mergeCell ref="B98:D98"/>
    <mergeCell ref="B68:D68"/>
    <mergeCell ref="B69:D69"/>
    <mergeCell ref="E56:G56"/>
    <mergeCell ref="B74:D74"/>
    <mergeCell ref="B79:D79"/>
    <mergeCell ref="B80:D80"/>
    <mergeCell ref="B87:D87"/>
    <mergeCell ref="B86:D86"/>
    <mergeCell ref="B75:D75"/>
    <mergeCell ref="B76:D76"/>
    <mergeCell ref="B92:D92"/>
    <mergeCell ref="B93:D93"/>
    <mergeCell ref="B83:D83"/>
    <mergeCell ref="B84:D84"/>
    <mergeCell ref="B85:D85"/>
    <mergeCell ref="B94:D94"/>
    <mergeCell ref="B66:D66"/>
    <mergeCell ref="B67:D67"/>
    <mergeCell ref="B77:D77"/>
    <mergeCell ref="B78:D78"/>
    <mergeCell ref="B95:D95"/>
    <mergeCell ref="B103:D103"/>
    <mergeCell ref="B99:D99"/>
    <mergeCell ref="B73:D73"/>
    <mergeCell ref="B81:D81"/>
    <mergeCell ref="B82:D82"/>
    <mergeCell ref="B104:D104"/>
    <mergeCell ref="B105:D105"/>
    <mergeCell ref="B107:D107"/>
    <mergeCell ref="B108:D108"/>
    <mergeCell ref="B100:D100"/>
    <mergeCell ref="B102:D102"/>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2021-02-03T13:23:25Z</cp:lastPrinted>
  <dcterms:created xsi:type="dcterms:W3CDTF">2003-05-16T10:10:29Z</dcterms:created>
  <dcterms:modified xsi:type="dcterms:W3CDTF">2021-02-09T13:06:46Z</dcterms:modified>
  <cp:category/>
  <cp:version/>
  <cp:contentType/>
  <cp:contentStatus/>
</cp:coreProperties>
</file>