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25200" windowHeight="11880" tabRatio="818" firstSheet="5" activeTab="19"/>
  </bookViews>
  <sheets>
    <sheet name="formularz oferty" sheetId="1" r:id="rId1"/>
    <sheet name="część (1)" sheetId="2" r:id="rId2"/>
    <sheet name="część (2)" sheetId="3" r:id="rId3"/>
    <sheet name="część (3)" sheetId="4" r:id="rId4"/>
    <sheet name="część (4)" sheetId="5" r:id="rId5"/>
    <sheet name="część (5)" sheetId="6" r:id="rId6"/>
    <sheet name="część (6)" sheetId="7" r:id="rId7"/>
    <sheet name="część (7)" sheetId="8" r:id="rId8"/>
    <sheet name="część (8)" sheetId="9" r:id="rId9"/>
    <sheet name="część (9)" sheetId="10" r:id="rId10"/>
    <sheet name="część (10)" sheetId="11" r:id="rId11"/>
    <sheet name="część (11)" sheetId="12" r:id="rId12"/>
    <sheet name="część (12)" sheetId="13" r:id="rId13"/>
    <sheet name="część (13)" sheetId="14" r:id="rId14"/>
    <sheet name="część (14)" sheetId="15" r:id="rId15"/>
    <sheet name="część (15)" sheetId="16" r:id="rId16"/>
    <sheet name="część (16)" sheetId="17" r:id="rId17"/>
    <sheet name="część (17)" sheetId="18" r:id="rId18"/>
    <sheet name="część (18)" sheetId="19" r:id="rId19"/>
    <sheet name="część (19)" sheetId="20" r:id="rId20"/>
    <sheet name="część (20)" sheetId="21" r:id="rId21"/>
    <sheet name="część (21)" sheetId="22" r:id="rId22"/>
  </sheets>
  <definedNames>
    <definedName name="_xlnm.Print_Area" localSheetId="1">'część (1)'!$A$1:$N$14</definedName>
    <definedName name="_xlnm.Print_Area" localSheetId="10">'część (10)'!$A$1:$N$14</definedName>
    <definedName name="_xlnm.Print_Area" localSheetId="11">'część (11)'!$A$1:$N$14</definedName>
    <definedName name="_xlnm.Print_Area" localSheetId="12">'część (12)'!$A$1:$N$14</definedName>
    <definedName name="_xlnm.Print_Area" localSheetId="13">'część (13)'!$A$1:$N$14</definedName>
    <definedName name="_xlnm.Print_Area" localSheetId="14">'część (14)'!$A$1:$N$14</definedName>
    <definedName name="_xlnm.Print_Area" localSheetId="15">'część (15)'!$A$1:$N$14</definedName>
    <definedName name="_xlnm.Print_Area" localSheetId="16">'część (16)'!$A$1:$M$14</definedName>
    <definedName name="_xlnm.Print_Area" localSheetId="18">'część (18)'!$A$1:$M$14</definedName>
    <definedName name="_xlnm.Print_Area" localSheetId="19">'część (19)'!$A$1:$M$12</definedName>
    <definedName name="_xlnm.Print_Area" localSheetId="2">'część (2)'!$A$1:$N$14</definedName>
    <definedName name="_xlnm.Print_Area" localSheetId="20">'część (20)'!$A$1:$N$16</definedName>
    <definedName name="_xlnm.Print_Area" localSheetId="21">'część (21)'!$A$1:$N$16</definedName>
    <definedName name="_xlnm.Print_Area" localSheetId="3">'część (3)'!$A$1:$N$14</definedName>
    <definedName name="_xlnm.Print_Area" localSheetId="4">'część (4)'!$A$1:$N$14</definedName>
    <definedName name="_xlnm.Print_Area" localSheetId="5">'część (5)'!$A$1:$M$14</definedName>
    <definedName name="_xlnm.Print_Area" localSheetId="6">'część (6)'!$A$1:$M$14</definedName>
    <definedName name="_xlnm.Print_Area" localSheetId="7">'część (7)'!$A$1:$M$14</definedName>
    <definedName name="_xlnm.Print_Area" localSheetId="8">'część (8)'!$A$1:$N$15</definedName>
    <definedName name="_xlnm.Print_Area" localSheetId="9">'część (9)'!$A$1:$M$13</definedName>
  </definedNames>
  <calcPr fullCalcOnLoad="1"/>
</workbook>
</file>

<file path=xl/sharedStrings.xml><?xml version="1.0" encoding="utf-8"?>
<sst xmlns="http://schemas.openxmlformats.org/spreadsheetml/2006/main" count="564" uniqueCount="212">
  <si>
    <t>Cena brutto:</t>
  </si>
  <si>
    <t>1.</t>
  </si>
  <si>
    <t>2.</t>
  </si>
  <si>
    <t>3.</t>
  </si>
  <si>
    <t>4.</t>
  </si>
  <si>
    <t>7.</t>
  </si>
  <si>
    <t>8.</t>
  </si>
  <si>
    <t>Dane do umowy:</t>
  </si>
  <si>
    <t>Imię i nazwisko</t>
  </si>
  <si>
    <t>Stanowisko</t>
  </si>
  <si>
    <t xml:space="preserve">   </t>
  </si>
  <si>
    <t>Nr telefonu / e-mail</t>
  </si>
  <si>
    <t>Nazwa i adres banku</t>
  </si>
  <si>
    <t>Część nr:</t>
  </si>
  <si>
    <t>Skład</t>
  </si>
  <si>
    <t>Dawka</t>
  </si>
  <si>
    <t>Wartość brutto pozycji</t>
  </si>
  <si>
    <t>Numer części</t>
  </si>
  <si>
    <t>ARKUSZ CENOWY</t>
  </si>
  <si>
    <t>Osoby które będą zawierały umowę ze strony Wykonawcy:</t>
  </si>
  <si>
    <t>Osoba(y)  odpowiedzialna za realizację umowy ze strony Wykonawcy</t>
  </si>
  <si>
    <t>Oświadczamy, że zapoznaliśmy się ze specyfikacją istotnych warunków zamówienia wraz z jej załącznikami i nie wnosimy do niej zastrzeżeń oraz, że zdobyliśmy konieczne informacje do przygotowania oferty.</t>
  </si>
  <si>
    <t>Nr konta bankowego do rozliczeń pomiędzy Zamawiającym a Wykonawcy</t>
  </si>
  <si>
    <t>część 1</t>
  </si>
  <si>
    <t>część 2</t>
  </si>
  <si>
    <t>część 3</t>
  </si>
  <si>
    <t>część 4</t>
  </si>
  <si>
    <t>część 5</t>
  </si>
  <si>
    <t>część 6</t>
  </si>
  <si>
    <t>część 7</t>
  </si>
  <si>
    <t>część 8</t>
  </si>
  <si>
    <t>część 9</t>
  </si>
  <si>
    <t>część 10</t>
  </si>
  <si>
    <t>część 11</t>
  </si>
  <si>
    <t>część 12</t>
  </si>
  <si>
    <t>część 13</t>
  </si>
  <si>
    <t>część 14</t>
  </si>
  <si>
    <t>część 15</t>
  </si>
  <si>
    <t>część 16</t>
  </si>
  <si>
    <t>część 17</t>
  </si>
  <si>
    <t>część 18</t>
  </si>
  <si>
    <t>część 19</t>
  </si>
  <si>
    <t>część 20</t>
  </si>
  <si>
    <t>część 21</t>
  </si>
  <si>
    <t>Ilość sztuk w opakowaniu jednostkowym</t>
  </si>
  <si>
    <t>Oferowana ilość opakowań jednostkowych</t>
  </si>
  <si>
    <t>Cena brutto jednego opakowania jednostkowego</t>
  </si>
  <si>
    <t>5.</t>
  </si>
  <si>
    <t>Oświadczamy, że jesteśmy związani niniejszą ofertą przez okres podany w specyfikacji istotnych warunków zamówienia.</t>
  </si>
  <si>
    <t>Oświadczamy, ze zapoznaliśmy się z treścią załączonego do specyfikacji wzoru umowy i w przypadku wyboru naszej oferty zawrzemy z zamawiającym  umowę sporządzoną na podstawie tego wzoru.</t>
  </si>
  <si>
    <t>województwo:</t>
  </si>
  <si>
    <t>nazwa Wykonawcy:</t>
  </si>
  <si>
    <t>Poz.</t>
  </si>
  <si>
    <t>6.</t>
  </si>
  <si>
    <t>sztuk</t>
  </si>
  <si>
    <t>Oświadczamy, że termin płatności wynosi 60 dni.</t>
  </si>
  <si>
    <t>Nazwa zamówienia</t>
  </si>
  <si>
    <t>Numer sprawy</t>
  </si>
  <si>
    <t>adres (siedziba) Wykonawcy:</t>
  </si>
  <si>
    <t>Oferujemy wykonanie przedmiotu zamówienia za cenę:</t>
  </si>
  <si>
    <t>NIP</t>
  </si>
  <si>
    <t>REGON</t>
  </si>
  <si>
    <t>osoba do kontaktu</t>
  </si>
  <si>
    <t>telefon</t>
  </si>
  <si>
    <t>faks</t>
  </si>
  <si>
    <t>email</t>
  </si>
  <si>
    <t>FORMULARZ OFERTY</t>
  </si>
  <si>
    <t>Postać /Opakowanie</t>
  </si>
  <si>
    <t>Załącznik nr 1 do specyfikacji</t>
  </si>
  <si>
    <t>załącznik nr 1a do specyfikacji</t>
  </si>
  <si>
    <t>Podmiot Odpowiedzialny</t>
  </si>
  <si>
    <t>Kod EAN</t>
  </si>
  <si>
    <t>Ilość</t>
  </si>
  <si>
    <t>załącznik nr ….. do umowy</t>
  </si>
  <si>
    <t>Postać/ Opakowanie</t>
  </si>
  <si>
    <t>100 mg</t>
  </si>
  <si>
    <t xml:space="preserve">Ilość </t>
  </si>
  <si>
    <t>opakowań</t>
  </si>
  <si>
    <t>** wymagany jeden podmiot odpowiedzialny</t>
  </si>
  <si>
    <t>* wymagany jeden podmiot odpowiedzialny</t>
  </si>
  <si>
    <t>Postać / opakowanie</t>
  </si>
  <si>
    <t>Nazwa handlowa:
Dawka: 
Postać / Opakowanie:</t>
  </si>
  <si>
    <r>
      <t xml:space="preserve">Oświadczamy, że zamierzamy powierzyć następujące części zamówienia podwykonawcom i jednocześnie podajemy nazwy (firmy) podwykonawców*:
Część zamówienia: ......................................................................................................................................................................
Nazwa (firma) podwykonawcy: ................................................................................................................................................
</t>
    </r>
    <r>
      <rPr>
        <i/>
        <sz val="11"/>
        <rFont val="Times New Roman"/>
        <family val="1"/>
      </rPr>
      <t>*Jeżeli wykonawca nie poda tych informacji to Zamawiający przyjmie, że wykonawca nie zamierza powierzać żadnej części zamówienia podwykonawcy</t>
    </r>
  </si>
  <si>
    <r>
      <t xml:space="preserve">Oświadczam, że wybór niniejszej oferty będzie prowadził do powstania u Zamawiającego obowiązku podatkowego zgodnie z przepisami o podatku od towarów i usług w zakresie*:  ................………………………………………………
</t>
    </r>
    <r>
      <rPr>
        <i/>
        <sz val="11"/>
        <rFont val="Times New Roman"/>
        <family val="1"/>
      </rPr>
      <t xml:space="preserve">*Jeżeli wykonawca nie poda powyższej informacji to Zamawiający przyjmie, że wybór oferty nie będzie prowadził do powstania u Zamawiającego obowiązku podatkowego zgodnie z przepisami o podatku od towarów i usług. </t>
    </r>
    <r>
      <rPr>
        <sz val="11"/>
        <rFont val="Times New Roman"/>
        <family val="1"/>
      </rPr>
      <t xml:space="preserve">
</t>
    </r>
  </si>
  <si>
    <t>koncentrat do sporządzania roztworu do infuzji; fiol.</t>
  </si>
  <si>
    <t>Postać / Opakowanie</t>
  </si>
  <si>
    <t>roztwór do wstrz., amp-strzyk.</t>
  </si>
  <si>
    <t>Dostawa produktów leczniczych do Apteki Szpitala Uniwersyteckiego w Krakowie</t>
  </si>
  <si>
    <t>30 mg</t>
  </si>
  <si>
    <t>koncentrat i rozpuszczalnik do sporządzania roztworu do infuzji</t>
  </si>
  <si>
    <t>^ wykaz B Obwieszczenia MZ aktualny na dzień składania oferty</t>
  </si>
  <si>
    <t>Pertuzumabum^</t>
  </si>
  <si>
    <t>420 mg (30 mg/ml, 14 ml)</t>
  </si>
  <si>
    <t>Anakinra^</t>
  </si>
  <si>
    <t>Pixantroni dimaleas ^</t>
  </si>
  <si>
    <t>29 mg</t>
  </si>
  <si>
    <t>proszek do sporządzania koncentratu roztworu do infuzji, fiolka</t>
  </si>
  <si>
    <t>^ wykaz B Obwieszcenia MZ aktualny na dzień składania oferty</t>
  </si>
  <si>
    <t>Ibrutinibum ^</t>
  </si>
  <si>
    <t>140 mg</t>
  </si>
  <si>
    <t>kapsułki twarde, 90 kaps</t>
  </si>
  <si>
    <t>opakowań x 90 kaps twardych</t>
  </si>
  <si>
    <t>Oferowana ilość opakowań x 90 kaps twardych</t>
  </si>
  <si>
    <t>Cena brutto jednego opakowania x 90 kaps twardych</t>
  </si>
  <si>
    <t>Bosutinibum ^</t>
  </si>
  <si>
    <t>Do zakupu 100 mg x 28 tabl i 500 mg x 28 tabl</t>
  </si>
  <si>
    <t>28 tabl powlekanych</t>
  </si>
  <si>
    <t>opakowań a 100 mg x 28 tabl</t>
  </si>
  <si>
    <t>Oferowana ilość opakowań a 100 mg x 28 tabl</t>
  </si>
  <si>
    <t>Cena brutto jednego opakowania a 100 mg x 28 tabl</t>
  </si>
  <si>
    <t>Pirfenidonum ^</t>
  </si>
  <si>
    <t xml:space="preserve"> do zakupu: 267 mg x 63 szt i 267 mg x 252 szt i 801 mg x 84 tabl</t>
  </si>
  <si>
    <t>267 mg x 63 tabletki powlekane</t>
  </si>
  <si>
    <t>opakowań a 267 mg x  63 szt</t>
  </si>
  <si>
    <t>Oferowana ilość opakowań a 267 mg x 63 szt</t>
  </si>
  <si>
    <t>Cena brutto jednego opakowania a 267 mg x 63 szt</t>
  </si>
  <si>
    <t>Afliberceptum ^</t>
  </si>
  <si>
    <t>100 mg (25 mg/ml, 4 ml)</t>
  </si>
  <si>
    <t>koncentrat do sporządzania roztworu do infuzji, fiolka a 4 ml</t>
  </si>
  <si>
    <t>200 mg (25 mg/ml, 8 ml)</t>
  </si>
  <si>
    <t>koncentrat do sporządzania roztworu do infuzji, fiolka a 8 ml</t>
  </si>
  <si>
    <t>Lenalidomide ^</t>
  </si>
  <si>
    <t>21 kaps. twarde</t>
  </si>
  <si>
    <t>opakowań a 21 kaps twardych</t>
  </si>
  <si>
    <t>Oferowana ilość opakowań a 21 kaps twardych</t>
  </si>
  <si>
    <t>Cena brutto jednego opakowania a 21 kaps twardych</t>
  </si>
  <si>
    <t>Mepolizumabum^</t>
  </si>
  <si>
    <t>proszek do sporządzania roztworu do wstrzykiwań, fiolka</t>
  </si>
  <si>
    <t>Omalizumab ^</t>
  </si>
  <si>
    <t xml:space="preserve"> Do zakupu w dawkach: 75 mg, 150 mg</t>
  </si>
  <si>
    <t>roztwór do wstrzykiwań; amp-strzyk.</t>
  </si>
  <si>
    <t>dawek a 75 mg</t>
  </si>
  <si>
    <t>dla dawki 75 mg:
Nazwa handlowa:
Dawka: 
Postać / Opakowanie:
dla dawki 150 mg:
Nazwa handlowa:
Dawka: 
Postać / Opakowanie:</t>
  </si>
  <si>
    <t xml:space="preserve">dla dawki 75 mg:
dla dawki 150 mg:
</t>
  </si>
  <si>
    <t>Oferowana ilość dawek a 75 mg</t>
  </si>
  <si>
    <t>Cena brutto jednej dawki a 75 mg</t>
  </si>
  <si>
    <t>Darbepoetinum alfa ^</t>
  </si>
  <si>
    <t>Do zakupu w dawkach: 20, 30, 40 mcg</t>
  </si>
  <si>
    <t>dawek a 20 mcg</t>
  </si>
  <si>
    <t>dla dawki 20 mcg:
Nazwa handlowa:
Dawka: 
Postać / Opakowanie:
dla dawki 30 mcg:
Nazwa handlowa:
Dawka: 
Postać / Opakowanie:
dla dawki 40 mcg:
Nazwa handlowa:
Dawka: 
Postać / Opakowanie:</t>
  </si>
  <si>
    <t xml:space="preserve">dla dawki 20 mcg:
dla dawki 30 mcg:
dla dawki 40 mcg:
</t>
  </si>
  <si>
    <t>Oferowana ilość dawek a 20 mcg</t>
  </si>
  <si>
    <t>Cena brutto jednej dawki a 20 mcg</t>
  </si>
  <si>
    <t>Cinacalcetum ^</t>
  </si>
  <si>
    <t>Do zakupu w dawkach 30 mg, 60 mg i 90 mg</t>
  </si>
  <si>
    <t>tabl. powl. **</t>
  </si>
  <si>
    <t>dawek a 30 mg</t>
  </si>
  <si>
    <t>dla dawki 30 mg:
Nazwa handlowa:
Dawka: 
Postać / Opakowanie:
dla dawki 60 mg:
Nazwa handlowa:
Dawka: 
Postać / Opakowanie:
dla dawki 90 mg:
Nazwa handlowa:
Dawka: 
Postać / Opakowanie:</t>
  </si>
  <si>
    <t xml:space="preserve">dla dawki 30 mg:
dla dawki 60 mg:
dla dawki 90 mg:
</t>
  </si>
  <si>
    <t>Oferowana ilość dawek a 30 mg</t>
  </si>
  <si>
    <t>Cena brutto jednej dawki a 30 mg</t>
  </si>
  <si>
    <t>** opakowanie maxymalnie 30 szt</t>
  </si>
  <si>
    <t>Idursulfasum ^</t>
  </si>
  <si>
    <t>2 mg/ml, 3 ml</t>
  </si>
  <si>
    <t xml:space="preserve">koncentrat  do sporządzania roztworu do infuzji, fiol. </t>
  </si>
  <si>
    <t>Tocilizumab ^</t>
  </si>
  <si>
    <t>Do zakupu w dawkach 80mg, 200 mg, 400 mg</t>
  </si>
  <si>
    <t xml:space="preserve"> koncentrat do sporządzania roztworu do infuzji</t>
  </si>
  <si>
    <t>dawek a 80 mg</t>
  </si>
  <si>
    <t>dla dawki 80 mg:
Nazwa handlowa:
Dawka: 
Postać / Opakowanie:
dla dawki 200 mg:
Nazwa handlowa:
Dawka: 
Postać / Opakowanie:
dla dawki 400 mg:
Nazwa handlowa:
Dawka: 
Postać / Opakowanie:</t>
  </si>
  <si>
    <t xml:space="preserve">dla dawki 80 mg:
dla dawki 200 mg:
dla dawki 400 mg:
</t>
  </si>
  <si>
    <t>Cena brutto jednej dawki a 80 mg</t>
  </si>
  <si>
    <t>Oferowana ilość dawek a 80 mg</t>
  </si>
  <si>
    <t>Lamivudine ^</t>
  </si>
  <si>
    <t>28 tabl powl., blistry</t>
  </si>
  <si>
    <t>opakowań x 28 tabletek</t>
  </si>
  <si>
    <t>Oferowana ilość opakowań x 28 tabletek</t>
  </si>
  <si>
    <t>Cena brutto jednego opakowania x 28 tabletek</t>
  </si>
  <si>
    <t xml:space="preserve">Pazopanibum ^ </t>
  </si>
  <si>
    <t>Do zakupu w dawkach: 200 mg i 400 mg</t>
  </si>
  <si>
    <t>Do zakupu opakowanie: 200 mg x 30 tabl. twardych i 400 mg x 60 tabl. twardych</t>
  </si>
  <si>
    <t>opakowań 200 mg x 30 tabl</t>
  </si>
  <si>
    <t xml:space="preserve">dla dawki 200 mg:
Nazwa handlowa:
Dawka: 
Postać / Opakowanie:
dla dawki 400 mg:
Nazwa handlowa:
Dawka: 
Postać / Opakowanie:
</t>
  </si>
  <si>
    <t xml:space="preserve">dla dawki 200 mg:
dla dawki 400 mg:
</t>
  </si>
  <si>
    <t>Oferowana ilość opakowań 200 mg x 30 tabl</t>
  </si>
  <si>
    <t>Cena brutto jednego opakowania 200 mg x 30 tabl</t>
  </si>
  <si>
    <t>Glecaprevirum + Pibrentasvirum ^</t>
  </si>
  <si>
    <t>100 mg + 40 mg</t>
  </si>
  <si>
    <t xml:space="preserve">84 tabletki powlekane                                                                                      </t>
  </si>
  <si>
    <t>opakowań a 84 tabletki</t>
  </si>
  <si>
    <t>Oferowana ilość opakowań a 84 tabletki</t>
  </si>
  <si>
    <t>Cena brutto jednego opakowania a 84 tabletki</t>
  </si>
  <si>
    <t>^ wykaz B Obwieszczenie MZ aktualny na dzień składania ofert</t>
  </si>
  <si>
    <t>Levodopum + Carbidopum ^  ^^</t>
  </si>
  <si>
    <t>żel dojelitowy, 7 kasetek po 100 ml</t>
  </si>
  <si>
    <t>opakowań a 7 kasetek</t>
  </si>
  <si>
    <t>Oferowana ilość opakowań a 7 kasetek</t>
  </si>
  <si>
    <t>Cena brutto jednego opakowania a 7 kasetek</t>
  </si>
  <si>
    <t>^  wykaz B Obwieszczenia MZ aktualny na dzień składania ofert - Program lekowy: LECZENIE ZABURZEŃ MOTORYCZNYCH W PRZEBIEGU ZAAWANSOWANEJ CHOROBY PARKINSONA</t>
  </si>
  <si>
    <t>Dimethylis fumaras* ^</t>
  </si>
  <si>
    <t xml:space="preserve">120 mg </t>
  </si>
  <si>
    <t>14 kaps. dojelitowe twarde</t>
  </si>
  <si>
    <t xml:space="preserve">240 mg </t>
  </si>
  <si>
    <t>56 kaps. dojelitowe twarde</t>
  </si>
  <si>
    <t>Entecavirum* **</t>
  </si>
  <si>
    <t>1 mg</t>
  </si>
  <si>
    <t>30 tabletki powlekane</t>
  </si>
  <si>
    <t xml:space="preserve">0,5 mg </t>
  </si>
  <si>
    <t>dla dawki 100 mg x 28 tabl
dla dawki 500 mg x 28 tabl</t>
  </si>
  <si>
    <t>dla dawki 100 mg x 28 tabl
Nazwa handlowa:
Dawka: 
Postać / Opakowanie:
dla dawki 500 mg x 28 tabl
Nazwa handlowa:
Dawka: 
Postać / Opakowanie:</t>
  </si>
  <si>
    <t>dla dawki 267 mg x 63 szt
Nazwa handlowa:
Dawka: 
Postać / Opakowanie:
dla dawki 267 mg x 252 szt
Nazwa handlowa:
Dawka: 
Postać / Opakowanie:
dla dawki 801 mg x 84 szt
Nazwa handlowa:
Dawka: 
Postać / Opakowanie:</t>
  </si>
  <si>
    <t xml:space="preserve">dla dawki 267 mg x 63 szt
dla dawki 267 mg x 252 szt
dla dawki 801 mg x 84 szt
</t>
  </si>
  <si>
    <t>DFP.271.31.2019.KB</t>
  </si>
  <si>
    <t xml:space="preserve">Oświadczamy, że zamówienie będziemy wykonywać do czasu wyczerpania ilości produktów określonych w załączniku nr 1a do specyfikacji, nie dłużej jednak niż przez:
- część 1-21: 18 miesięcy.
</t>
  </si>
  <si>
    <t xml:space="preserve">Oświadczamy, że oferowane przez nas w części części: 1-21 produkty lecznicze są dopuszczone do obrotu na terenie Polski na zasadach określonych w art. 3 lub 4 ust. 1 i 2 lub 4a ustawy prawo farmaceutyczne. Jednocześnie oświadczamy, że na każdorazowe wezwanie Zamawiającego przedstawimy dokumenty dopuszczające do obrotu na terenie Polski. </t>
  </si>
  <si>
    <t xml:space="preserve">^^    Po zawarciu niniejszej umowy w cz 19.- Wykonawca zobowiązuje się do nieodpłatnego użyczenia pomp niezbędnych dla umożliwienia podawania pacjentom oferowanego towaru (dalej: "pompy"). W tym celu Wykonawca przedstawi Szpitalowi Uniwersyteckiemu projekt umowy użyczenia pomp.  
^^         W przypadku braku zawarcia umowy użyczenia pomp w terminie 1 miesiąca od dnia zawarcia niniejszej umowy, Szpitalowi Uniwersyteckiemu przysługuje prawo rozwiązania niniejszej umowy z zachowaniem 14 dniowego okresu wypowiedzenia. 
</t>
  </si>
  <si>
    <r>
      <rPr>
        <sz val="11"/>
        <color indexed="10"/>
        <rFont val="Times New Roman"/>
        <family val="1"/>
      </rPr>
      <t xml:space="preserve">^ </t>
    </r>
    <r>
      <rPr>
        <sz val="11"/>
        <rFont val="Times New Roman"/>
        <family val="1"/>
      </rPr>
      <t>wykaz B Obwieszczenia MZ aktualny na dzień składania oferty</t>
    </r>
  </si>
  <si>
    <t>20 mg +5 mg/ml, 100 ml</t>
  </si>
  <si>
    <t>Temsirolimusum ^</t>
  </si>
  <si>
    <r>
      <t>100 mg/0,67 ml</t>
    </r>
    <r>
      <rPr>
        <sz val="11"/>
        <color indexed="10"/>
        <rFont val="Times New Roman"/>
        <family val="1"/>
      </rPr>
      <t xml:space="preserve"> </t>
    </r>
  </si>
  <si>
    <t>roztwór do wstrzykiwań x 28 amp-strzyk.</t>
  </si>
  <si>
    <r>
      <t>5 mg</t>
    </r>
    <r>
      <rPr>
        <sz val="11"/>
        <color indexed="10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</si>
</sst>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>
  <numFmts count="2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;[Red]#,##0.00\ &quot;zł&quot;"/>
    <numFmt numFmtId="165" formatCode="#,##0.00\ &quot;zł&quot;"/>
    <numFmt numFmtId="166" formatCode="#,##0.00\ [$PLN];\-#,##0.00\ [$PLN]"/>
    <numFmt numFmtId="167" formatCode="_-* #,##0.00\ [$PLN]_-;\-* #,##0.00\ [$PLN]_-;_-* &quot;-&quot;??\ [$PLN]_-;_-@_-"/>
    <numFmt numFmtId="168" formatCode="#,##0.00\ [$PLN]"/>
    <numFmt numFmtId="169" formatCode="#,##0.00_ ;\-#,##0.00\ "/>
    <numFmt numFmtId="170" formatCode="#,##0\ [$PLN];\-#,##0\ [$PLN]"/>
    <numFmt numFmtId="171" formatCode="0.0%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_-* #,##0\ _z_ł_-;\-* #,##0\ _z_ł_-;_-* &quot;-&quot;??\ _z_ł_-;_-@_-"/>
    <numFmt numFmtId="176" formatCode="#,##0\ [$PLN]"/>
    <numFmt numFmtId="177" formatCode="00\-000"/>
    <numFmt numFmtId="178" formatCode="#,##0.000"/>
    <numFmt numFmtId="179" formatCode="#,##0.0000"/>
    <numFmt numFmtId="180" formatCode="#,##0.00000"/>
    <numFmt numFmtId="181" formatCode="[$€-2]\ #,##0.00_);[Red]\([$€-2]\ #,##0.00\)"/>
  </numFmts>
  <fonts count="45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1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rgb="FFFF0000"/>
      <name val="Times New Roman"/>
      <family val="1"/>
    </font>
    <font>
      <sz val="10"/>
      <color rgb="FFFF0000"/>
      <name val="Arial CE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7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left" vertical="top"/>
      <protection locked="0"/>
    </xf>
    <xf numFmtId="9" fontId="4" fillId="0" borderId="0" xfId="0" applyNumberFormat="1" applyFont="1" applyFill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5" fillId="0" borderId="1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Border="1" applyAlignment="1" applyProtection="1">
      <alignment horizontal="right" vertical="top" wrapText="1"/>
      <protection locked="0"/>
    </xf>
    <xf numFmtId="0" fontId="5" fillId="0" borderId="0" xfId="0" applyFont="1" applyFill="1" applyBorder="1" applyAlignment="1" applyProtection="1">
      <alignment horizontal="left" vertical="top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168" fontId="4" fillId="0" borderId="0" xfId="0" applyNumberFormat="1" applyFont="1" applyFill="1" applyBorder="1" applyAlignment="1" applyProtection="1">
      <alignment horizontal="left" vertical="top" wrapText="1"/>
      <protection locked="0"/>
    </xf>
    <xf numFmtId="0" fontId="5" fillId="0" borderId="11" xfId="0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Fill="1" applyAlignment="1" applyProtection="1">
      <alignment horizontal="left" vertical="top"/>
      <protection locked="0"/>
    </xf>
    <xf numFmtId="3" fontId="5" fillId="0" borderId="0" xfId="0" applyNumberFormat="1" applyFont="1" applyFill="1" applyAlignment="1" applyProtection="1">
      <alignment horizontal="left" vertical="top" wrapText="1"/>
      <protection locked="0"/>
    </xf>
    <xf numFmtId="0" fontId="4" fillId="0" borderId="12" xfId="0" applyFont="1" applyFill="1" applyBorder="1" applyAlignment="1" applyProtection="1">
      <alignment horizontal="left" vertical="top" wrapText="1"/>
      <protection locked="0"/>
    </xf>
    <xf numFmtId="4" fontId="4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1" fontId="4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44" fontId="4" fillId="0" borderId="10" xfId="0" applyNumberFormat="1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center" vertical="top"/>
      <protection locked="0"/>
    </xf>
    <xf numFmtId="3" fontId="4" fillId="0" borderId="0" xfId="0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justify" vertical="top" wrapText="1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Alignment="1" applyProtection="1">
      <alignment horizontal="left" vertical="top" wrapText="1"/>
      <protection locked="0"/>
    </xf>
    <xf numFmtId="3" fontId="5" fillId="0" borderId="10" xfId="0" applyNumberFormat="1" applyFont="1" applyFill="1" applyBorder="1" applyAlignment="1" applyProtection="1">
      <alignment horizontal="left" vertical="top" wrapText="1"/>
      <protection locked="0"/>
    </xf>
    <xf numFmtId="44" fontId="4" fillId="0" borderId="10" xfId="67" applyNumberFormat="1" applyFont="1" applyFill="1" applyBorder="1" applyAlignment="1" applyProtection="1">
      <alignment horizontal="left" vertical="top" wrapText="1"/>
      <protection locked="0"/>
    </xf>
    <xf numFmtId="44" fontId="4" fillId="0" borderId="0" xfId="0" applyNumberFormat="1" applyFont="1" applyFill="1" applyBorder="1" applyAlignment="1" applyProtection="1">
      <alignment horizontal="right" vertical="top" wrapText="1"/>
      <protection locked="0"/>
    </xf>
    <xf numFmtId="0" fontId="4" fillId="0" borderId="0" xfId="0" applyFont="1" applyFill="1" applyBorder="1" applyAlignment="1" applyProtection="1">
      <alignment horizontal="left" vertical="top"/>
      <protection locked="0"/>
    </xf>
    <xf numFmtId="0" fontId="4" fillId="0" borderId="0" xfId="0" applyFont="1" applyFill="1" applyAlignment="1" applyProtection="1">
      <alignment horizontal="justify" vertical="top" wrapText="1"/>
      <protection locked="0"/>
    </xf>
    <xf numFmtId="49" fontId="4" fillId="0" borderId="0" xfId="0" applyNumberFormat="1" applyFont="1" applyFill="1" applyBorder="1" applyAlignment="1" applyProtection="1">
      <alignment horizontal="left" vertical="top" wrapText="1"/>
      <protection locked="0"/>
    </xf>
    <xf numFmtId="49" fontId="4" fillId="0" borderId="11" xfId="0" applyNumberFormat="1" applyFont="1" applyFill="1" applyBorder="1" applyAlignment="1" applyProtection="1">
      <alignment horizontal="left" vertical="top" wrapText="1"/>
      <protection locked="0"/>
    </xf>
    <xf numFmtId="49" fontId="4" fillId="0" borderId="0" xfId="0" applyNumberFormat="1" applyFont="1" applyFill="1" applyAlignment="1" applyProtection="1">
      <alignment horizontal="left" vertical="top" wrapText="1"/>
      <protection locked="0"/>
    </xf>
    <xf numFmtId="49" fontId="4" fillId="0" borderId="10" xfId="0" applyNumberFormat="1" applyFont="1" applyFill="1" applyBorder="1" applyAlignment="1" applyProtection="1">
      <alignment horizontal="left" vertical="top" wrapText="1"/>
      <protection locked="0"/>
    </xf>
    <xf numFmtId="3" fontId="4" fillId="0" borderId="10" xfId="0" applyNumberFormat="1" applyFont="1" applyFill="1" applyBorder="1" applyAlignment="1" applyProtection="1">
      <alignment horizontal="right" vertical="top" wrapText="1"/>
      <protection locked="0"/>
    </xf>
    <xf numFmtId="49" fontId="5" fillId="0" borderId="10" xfId="0" applyNumberFormat="1" applyFont="1" applyFill="1" applyBorder="1" applyAlignment="1" applyProtection="1">
      <alignment horizontal="left" vertical="top" wrapText="1"/>
      <protection locked="0"/>
    </xf>
    <xf numFmtId="3" fontId="5" fillId="0" borderId="10" xfId="0" applyNumberFormat="1" applyFont="1" applyFill="1" applyBorder="1" applyAlignment="1" applyProtection="1">
      <alignment horizontal="right" vertical="top" wrapText="1"/>
      <protection locked="0"/>
    </xf>
    <xf numFmtId="3" fontId="5" fillId="0" borderId="11" xfId="42" applyNumberFormat="1" applyFont="1" applyFill="1" applyBorder="1" applyAlignment="1" applyProtection="1">
      <alignment horizontal="left" vertical="top" wrapText="1"/>
      <protection locked="0"/>
    </xf>
    <xf numFmtId="0" fontId="4" fillId="0" borderId="10" xfId="0" applyFont="1" applyFill="1" applyBorder="1" applyAlignment="1">
      <alignment horizontal="left" vertical="top" wrapText="1"/>
    </xf>
    <xf numFmtId="0" fontId="4" fillId="0" borderId="0" xfId="0" applyFont="1" applyFill="1" applyAlignment="1" applyProtection="1">
      <alignment horizontal="right" vertical="top"/>
      <protection locked="0"/>
    </xf>
    <xf numFmtId="44" fontId="4" fillId="0" borderId="0" xfId="67" applyNumberFormat="1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Alignment="1" applyProtection="1">
      <alignment horizontal="right" vertical="top" wrapText="1"/>
      <protection locked="0"/>
    </xf>
    <xf numFmtId="3" fontId="5" fillId="0" borderId="0" xfId="0" applyNumberFormat="1" applyFont="1" applyFill="1" applyAlignment="1" applyProtection="1">
      <alignment horizontal="right" vertical="top" wrapText="1"/>
      <protection locked="0"/>
    </xf>
    <xf numFmtId="3" fontId="4" fillId="0" borderId="10" xfId="42" applyNumberFormat="1" applyFont="1" applyFill="1" applyBorder="1" applyAlignment="1">
      <alignment horizontal="right" vertical="top" wrapText="1"/>
    </xf>
    <xf numFmtId="0" fontId="4" fillId="0" borderId="10" xfId="0" applyFont="1" applyFill="1" applyBorder="1" applyAlignment="1">
      <alignment horizontal="left" vertical="top"/>
    </xf>
    <xf numFmtId="0" fontId="4" fillId="0" borderId="0" xfId="0" applyFont="1" applyFill="1" applyBorder="1" applyAlignment="1" applyProtection="1">
      <alignment horizontal="justify" vertical="top" wrapText="1"/>
      <protection locked="0"/>
    </xf>
    <xf numFmtId="0" fontId="4" fillId="0" borderId="0" xfId="0" applyFont="1" applyFill="1" applyAlignment="1" applyProtection="1">
      <alignment horizontal="justify" vertical="top" wrapText="1"/>
      <protection locked="0"/>
    </xf>
    <xf numFmtId="0" fontId="4" fillId="0" borderId="0" xfId="0" applyFont="1" applyFill="1" applyBorder="1" applyAlignment="1" applyProtection="1">
      <alignment horizontal="justify" vertical="justify" wrapText="1"/>
      <protection locked="0"/>
    </xf>
    <xf numFmtId="0" fontId="4" fillId="0" borderId="0" xfId="0" applyFont="1" applyFill="1" applyAlignment="1" applyProtection="1">
      <alignment horizontal="justify" vertical="justify" wrapText="1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0" fontId="5" fillId="0" borderId="11" xfId="0" applyFont="1" applyFill="1" applyBorder="1" applyAlignment="1" applyProtection="1">
      <alignment horizontal="left" vertical="top" wrapText="1"/>
      <protection locked="0"/>
    </xf>
    <xf numFmtId="0" fontId="5" fillId="0" borderId="12" xfId="0" applyFont="1" applyFill="1" applyBorder="1" applyAlignment="1" applyProtection="1">
      <alignment horizontal="left" vertical="top" wrapText="1"/>
      <protection locked="0"/>
    </xf>
    <xf numFmtId="0" fontId="4" fillId="0" borderId="0" xfId="0" applyNumberFormat="1" applyFont="1" applyFill="1" applyBorder="1" applyAlignment="1" applyProtection="1">
      <alignment horizontal="justify" vertical="top" wrapText="1"/>
      <protection locked="0"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vertical="top" wrapText="1"/>
      <protection locked="0"/>
    </xf>
    <xf numFmtId="49" fontId="5" fillId="0" borderId="11" xfId="0" applyNumberFormat="1" applyFont="1" applyFill="1" applyBorder="1" applyAlignment="1" applyProtection="1">
      <alignment horizontal="left" vertical="top" wrapText="1"/>
      <protection locked="0"/>
    </xf>
    <xf numFmtId="49" fontId="5" fillId="0" borderId="12" xfId="0" applyNumberFormat="1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top" wrapText="1"/>
    </xf>
    <xf numFmtId="49" fontId="4" fillId="0" borderId="11" xfId="0" applyNumberFormat="1" applyFont="1" applyFill="1" applyBorder="1" applyAlignment="1" applyProtection="1">
      <alignment horizontal="left" vertical="top" wrapText="1"/>
      <protection locked="0"/>
    </xf>
    <xf numFmtId="49" fontId="4" fillId="0" borderId="13" xfId="0" applyNumberFormat="1" applyFont="1" applyFill="1" applyBorder="1" applyAlignment="1" applyProtection="1">
      <alignment horizontal="left" vertical="top" wrapText="1"/>
      <protection locked="0"/>
    </xf>
    <xf numFmtId="49" fontId="4" fillId="0" borderId="12" xfId="0" applyNumberFormat="1" applyFont="1" applyFill="1" applyBorder="1" applyAlignment="1" applyProtection="1">
      <alignment horizontal="left" vertical="top" wrapText="1"/>
      <protection locked="0"/>
    </xf>
    <xf numFmtId="0" fontId="5" fillId="0" borderId="10" xfId="0" applyFont="1" applyFill="1" applyBorder="1" applyAlignment="1" applyProtection="1">
      <alignment horizontal="left" vertical="top" wrapText="1"/>
      <protection locked="0"/>
    </xf>
    <xf numFmtId="0" fontId="5" fillId="0" borderId="11" xfId="0" applyFont="1" applyFill="1" applyBorder="1" applyAlignment="1" applyProtection="1">
      <alignment horizontal="center" vertical="top" wrapText="1"/>
      <protection locked="0"/>
    </xf>
    <xf numFmtId="0" fontId="5" fillId="0" borderId="12" xfId="0" applyFont="1" applyFill="1" applyBorder="1" applyAlignment="1" applyProtection="1">
      <alignment horizontal="center" vertical="top" wrapText="1"/>
      <protection locked="0"/>
    </xf>
    <xf numFmtId="0" fontId="0" fillId="0" borderId="0" xfId="0" applyFont="1" applyAlignment="1">
      <alignment horizontal="justify" vertical="top" wrapText="1"/>
    </xf>
    <xf numFmtId="44" fontId="4" fillId="0" borderId="11" xfId="0" applyNumberFormat="1" applyFont="1" applyFill="1" applyBorder="1" applyAlignment="1" applyProtection="1">
      <alignment horizontal="left" vertical="top" wrapText="1"/>
      <protection locked="0"/>
    </xf>
    <xf numFmtId="44" fontId="4" fillId="0" borderId="12" xfId="0" applyNumberFormat="1" applyFont="1" applyFill="1" applyBorder="1" applyAlignment="1" applyProtection="1">
      <alignment horizontal="left" vertical="top" wrapText="1"/>
      <protection locked="0"/>
    </xf>
    <xf numFmtId="0" fontId="43" fillId="0" borderId="0" xfId="0" applyFont="1" applyFill="1" applyAlignment="1" applyProtection="1">
      <alignment vertical="top" wrapText="1"/>
      <protection locked="0"/>
    </xf>
    <xf numFmtId="0" fontId="44" fillId="0" borderId="0" xfId="0" applyFont="1" applyAlignment="1">
      <alignment vertical="top" wrapText="1"/>
    </xf>
  </cellXfs>
  <cellStyles count="5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3" xfId="45"/>
    <cellStyle name="Dziesiętny 4" xfId="46"/>
    <cellStyle name="Hyperlink" xfId="47"/>
    <cellStyle name="Komórka połączona" xfId="48"/>
    <cellStyle name="Komórka zaznaczona" xfId="49"/>
    <cellStyle name="Nagłówek 1" xfId="50"/>
    <cellStyle name="Nagłówek 2" xfId="51"/>
    <cellStyle name="Nagłówek 3" xfId="52"/>
    <cellStyle name="Nagłówek 4" xfId="53"/>
    <cellStyle name="Neutralny" xfId="54"/>
    <cellStyle name="Normalny 2" xfId="55"/>
    <cellStyle name="Normalny 3" xfId="56"/>
    <cellStyle name="Normalny 4" xfId="57"/>
    <cellStyle name="Normalny 7" xfId="58"/>
    <cellStyle name="Obliczenia" xfId="59"/>
    <cellStyle name="Followed Hyperlink" xfId="60"/>
    <cellStyle name="Percent" xfId="61"/>
    <cellStyle name="Suma" xfId="62"/>
    <cellStyle name="Tekst objaśnienia" xfId="63"/>
    <cellStyle name="Tekst ostrzeżenia" xfId="64"/>
    <cellStyle name="Tytuł" xfId="65"/>
    <cellStyle name="Uwaga" xfId="66"/>
    <cellStyle name="Currency" xfId="67"/>
    <cellStyle name="Currency [0]" xfId="68"/>
    <cellStyle name="Walutowy 2" xfId="69"/>
    <cellStyle name="Walutowy 3" xfId="70"/>
    <cellStyle name="Zły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B1:E67"/>
  <sheetViews>
    <sheetView showGridLines="0" zoomScale="87" zoomScaleNormal="87" zoomScaleSheetLayoutView="85" zoomScalePageLayoutView="115" workbookViewId="0" topLeftCell="A34">
      <selection activeCell="D41" sqref="D41"/>
    </sheetView>
  </sheetViews>
  <sheetFormatPr defaultColWidth="9.00390625" defaultRowHeight="12.75"/>
  <cols>
    <col min="1" max="1" width="9.125" style="9" customWidth="1"/>
    <col min="2" max="2" width="6.125" style="9" customWidth="1"/>
    <col min="3" max="4" width="30.00390625" style="9" customWidth="1"/>
    <col min="5" max="5" width="43.375" style="19" customWidth="1"/>
    <col min="6" max="9" width="9.125" style="9" customWidth="1"/>
    <col min="10" max="10" width="22.25390625" style="9" customWidth="1"/>
    <col min="11" max="12" width="16.125" style="9" customWidth="1"/>
    <col min="13" max="16384" width="9.125" style="9" customWidth="1"/>
  </cols>
  <sheetData>
    <row r="1" ht="15">
      <c r="E1" s="7" t="s">
        <v>68</v>
      </c>
    </row>
    <row r="2" spans="3:5" ht="15">
      <c r="C2" s="18"/>
      <c r="D2" s="18" t="s">
        <v>66</v>
      </c>
      <c r="E2" s="18"/>
    </row>
    <row r="4" spans="3:4" ht="15">
      <c r="C4" s="9" t="s">
        <v>57</v>
      </c>
      <c r="D4" s="9" t="s">
        <v>202</v>
      </c>
    </row>
    <row r="6" spans="3:5" ht="15">
      <c r="C6" s="9" t="s">
        <v>56</v>
      </c>
      <c r="D6" s="44" t="s">
        <v>87</v>
      </c>
      <c r="E6" s="44"/>
    </row>
    <row r="8" spans="3:5" ht="15">
      <c r="C8" s="21" t="s">
        <v>51</v>
      </c>
      <c r="D8" s="63"/>
      <c r="E8" s="48"/>
    </row>
    <row r="9" spans="3:5" ht="15">
      <c r="C9" s="21" t="s">
        <v>58</v>
      </c>
      <c r="D9" s="64"/>
      <c r="E9" s="65"/>
    </row>
    <row r="10" spans="3:5" ht="15">
      <c r="C10" s="21" t="s">
        <v>50</v>
      </c>
      <c r="D10" s="49"/>
      <c r="E10" s="50"/>
    </row>
    <row r="11" spans="3:5" ht="15">
      <c r="C11" s="21" t="s">
        <v>60</v>
      </c>
      <c r="D11" s="49"/>
      <c r="E11" s="50"/>
    </row>
    <row r="12" spans="3:5" ht="15">
      <c r="C12" s="21" t="s">
        <v>61</v>
      </c>
      <c r="D12" s="49"/>
      <c r="E12" s="50"/>
    </row>
    <row r="13" spans="3:5" ht="15">
      <c r="C13" s="21" t="s">
        <v>62</v>
      </c>
      <c r="D13" s="49"/>
      <c r="E13" s="50"/>
    </row>
    <row r="14" spans="3:5" ht="15">
      <c r="C14" s="21" t="s">
        <v>63</v>
      </c>
      <c r="D14" s="49"/>
      <c r="E14" s="50"/>
    </row>
    <row r="15" spans="3:5" ht="15">
      <c r="C15" s="21" t="s">
        <v>64</v>
      </c>
      <c r="D15" s="49"/>
      <c r="E15" s="50"/>
    </row>
    <row r="16" spans="3:5" ht="15">
      <c r="C16" s="21" t="s">
        <v>65</v>
      </c>
      <c r="D16" s="49"/>
      <c r="E16" s="50"/>
    </row>
    <row r="17" spans="4:5" ht="15">
      <c r="D17" s="6"/>
      <c r="E17" s="22"/>
    </row>
    <row r="18" spans="3:5" ht="15">
      <c r="C18" s="53" t="s">
        <v>59</v>
      </c>
      <c r="D18" s="52"/>
      <c r="E18" s="23"/>
    </row>
    <row r="19" spans="4:5" ht="15">
      <c r="D19" s="1"/>
      <c r="E19" s="23"/>
    </row>
    <row r="20" spans="3:5" ht="21" customHeight="1">
      <c r="C20" s="5" t="s">
        <v>17</v>
      </c>
      <c r="D20" s="24" t="s">
        <v>0</v>
      </c>
      <c r="E20" s="6"/>
    </row>
    <row r="21" spans="3:5" ht="15">
      <c r="C21" s="21" t="s">
        <v>23</v>
      </c>
      <c r="D21" s="25">
        <f>'część (1)'!H$6</f>
        <v>0</v>
      </c>
      <c r="E21" s="26"/>
    </row>
    <row r="22" spans="3:5" ht="15">
      <c r="C22" s="21" t="s">
        <v>24</v>
      </c>
      <c r="D22" s="25">
        <f>'część (2)'!H$6</f>
        <v>0</v>
      </c>
      <c r="E22" s="26"/>
    </row>
    <row r="23" spans="3:5" ht="15">
      <c r="C23" s="21" t="s">
        <v>25</v>
      </c>
      <c r="D23" s="25">
        <f>'część (3)'!H$6</f>
        <v>0</v>
      </c>
      <c r="E23" s="26"/>
    </row>
    <row r="24" spans="3:5" ht="15">
      <c r="C24" s="21" t="s">
        <v>26</v>
      </c>
      <c r="D24" s="25">
        <f>'część (4)'!H$6</f>
        <v>0</v>
      </c>
      <c r="E24" s="26"/>
    </row>
    <row r="25" spans="3:5" ht="15">
      <c r="C25" s="21" t="s">
        <v>27</v>
      </c>
      <c r="D25" s="25">
        <f>'część (5)'!H$6</f>
        <v>0</v>
      </c>
      <c r="E25" s="26"/>
    </row>
    <row r="26" spans="3:5" ht="15">
      <c r="C26" s="21" t="s">
        <v>28</v>
      </c>
      <c r="D26" s="25">
        <f>'część (6)'!H$6</f>
        <v>0</v>
      </c>
      <c r="E26" s="26"/>
    </row>
    <row r="27" spans="3:5" ht="15">
      <c r="C27" s="21" t="s">
        <v>29</v>
      </c>
      <c r="D27" s="25">
        <f>'część (7)'!H$6</f>
        <v>0</v>
      </c>
      <c r="E27" s="26"/>
    </row>
    <row r="28" spans="3:5" ht="15">
      <c r="C28" s="21" t="s">
        <v>30</v>
      </c>
      <c r="D28" s="25">
        <f>'część (8)'!H$6</f>
        <v>0</v>
      </c>
      <c r="E28" s="26"/>
    </row>
    <row r="29" spans="3:5" ht="15">
      <c r="C29" s="21" t="s">
        <v>31</v>
      </c>
      <c r="D29" s="25">
        <f>'część (9)'!H$6</f>
        <v>0</v>
      </c>
      <c r="E29" s="26"/>
    </row>
    <row r="30" spans="3:5" ht="15">
      <c r="C30" s="21" t="s">
        <v>32</v>
      </c>
      <c r="D30" s="25">
        <f>'część (10)'!H$6</f>
        <v>0</v>
      </c>
      <c r="E30" s="26"/>
    </row>
    <row r="31" spans="3:5" ht="15">
      <c r="C31" s="21" t="s">
        <v>33</v>
      </c>
      <c r="D31" s="25">
        <f>'część (11)'!H$6</f>
        <v>0</v>
      </c>
      <c r="E31" s="26"/>
    </row>
    <row r="32" spans="3:5" ht="15">
      <c r="C32" s="21" t="s">
        <v>34</v>
      </c>
      <c r="D32" s="25">
        <f>'część (12)'!H$6</f>
        <v>0</v>
      </c>
      <c r="E32" s="26"/>
    </row>
    <row r="33" spans="3:5" ht="15">
      <c r="C33" s="21" t="s">
        <v>35</v>
      </c>
      <c r="D33" s="25">
        <f>'część (13)'!H$6</f>
        <v>0</v>
      </c>
      <c r="E33" s="26"/>
    </row>
    <row r="34" spans="3:5" ht="15">
      <c r="C34" s="21" t="s">
        <v>36</v>
      </c>
      <c r="D34" s="25">
        <f>'część (14)'!H$6</f>
        <v>0</v>
      </c>
      <c r="E34" s="26"/>
    </row>
    <row r="35" spans="3:5" ht="15">
      <c r="C35" s="21" t="s">
        <v>37</v>
      </c>
      <c r="D35" s="25">
        <f>'część (15)'!H$6</f>
        <v>0</v>
      </c>
      <c r="E35" s="26"/>
    </row>
    <row r="36" spans="3:5" ht="15">
      <c r="C36" s="21" t="s">
        <v>38</v>
      </c>
      <c r="D36" s="25">
        <f>'część (16)'!H$6</f>
        <v>0</v>
      </c>
      <c r="E36" s="26"/>
    </row>
    <row r="37" spans="3:5" ht="15">
      <c r="C37" s="21" t="s">
        <v>39</v>
      </c>
      <c r="D37" s="25">
        <f>'część (17)'!H$6</f>
        <v>0</v>
      </c>
      <c r="E37" s="26"/>
    </row>
    <row r="38" spans="3:5" ht="15">
      <c r="C38" s="21" t="s">
        <v>40</v>
      </c>
      <c r="D38" s="25">
        <f>'część (18)'!H$6</f>
        <v>0</v>
      </c>
      <c r="E38" s="26"/>
    </row>
    <row r="39" spans="3:5" ht="15">
      <c r="C39" s="21" t="s">
        <v>41</v>
      </c>
      <c r="D39" s="25">
        <f>'część (19)'!H$6</f>
        <v>0</v>
      </c>
      <c r="E39" s="26"/>
    </row>
    <row r="40" spans="3:5" ht="15">
      <c r="C40" s="21" t="s">
        <v>42</v>
      </c>
      <c r="D40" s="25">
        <f>'część (20)'!H$6</f>
        <v>0</v>
      </c>
      <c r="E40" s="26"/>
    </row>
    <row r="41" spans="3:5" ht="15">
      <c r="C41" s="21" t="s">
        <v>43</v>
      </c>
      <c r="D41" s="25">
        <f>'część (21)'!H$6</f>
        <v>0</v>
      </c>
      <c r="E41" s="26"/>
    </row>
    <row r="42" spans="4:5" ht="15">
      <c r="D42" s="39"/>
      <c r="E42" s="26"/>
    </row>
    <row r="43" spans="3:5" ht="72.75" customHeight="1">
      <c r="C43" s="53" t="s">
        <v>83</v>
      </c>
      <c r="D43" s="59"/>
      <c r="E43" s="59"/>
    </row>
    <row r="44" spans="2:5" ht="21" customHeight="1">
      <c r="B44" s="9" t="s">
        <v>1</v>
      </c>
      <c r="C44" s="52" t="s">
        <v>55</v>
      </c>
      <c r="D44" s="53"/>
      <c r="E44" s="54"/>
    </row>
    <row r="45" spans="2:5" ht="55.5" customHeight="1">
      <c r="B45" s="9" t="s">
        <v>2</v>
      </c>
      <c r="C45" s="51" t="s">
        <v>203</v>
      </c>
      <c r="D45" s="51"/>
      <c r="E45" s="51"/>
    </row>
    <row r="46" spans="2:5" ht="69" customHeight="1">
      <c r="B46" s="9" t="s">
        <v>3</v>
      </c>
      <c r="C46" s="51" t="s">
        <v>204</v>
      </c>
      <c r="D46" s="66"/>
      <c r="E46" s="66"/>
    </row>
    <row r="47" spans="2:5" ht="36" customHeight="1">
      <c r="B47" s="27" t="s">
        <v>4</v>
      </c>
      <c r="C47" s="44" t="s">
        <v>21</v>
      </c>
      <c r="D47" s="45"/>
      <c r="E47" s="45"/>
    </row>
    <row r="48" spans="2:5" ht="32.25" customHeight="1">
      <c r="B48" s="27" t="s">
        <v>47</v>
      </c>
      <c r="C48" s="46" t="s">
        <v>48</v>
      </c>
      <c r="D48" s="47"/>
      <c r="E48" s="47"/>
    </row>
    <row r="49" spans="2:5" ht="39" customHeight="1">
      <c r="B49" s="27" t="s">
        <v>53</v>
      </c>
      <c r="C49" s="44" t="s">
        <v>49</v>
      </c>
      <c r="D49" s="45"/>
      <c r="E49" s="45"/>
    </row>
    <row r="50" spans="2:5" ht="96.75" customHeight="1">
      <c r="B50" s="27" t="s">
        <v>5</v>
      </c>
      <c r="C50" s="44" t="s">
        <v>82</v>
      </c>
      <c r="D50" s="44"/>
      <c r="E50" s="44"/>
    </row>
    <row r="51" spans="2:5" ht="18" customHeight="1">
      <c r="B51" s="9" t="s">
        <v>6</v>
      </c>
      <c r="C51" s="4" t="s">
        <v>7</v>
      </c>
      <c r="D51" s="1"/>
      <c r="E51" s="9"/>
    </row>
    <row r="52" spans="2:5" ht="18" customHeight="1">
      <c r="B52" s="29"/>
      <c r="C52" s="60" t="s">
        <v>19</v>
      </c>
      <c r="D52" s="61"/>
      <c r="E52" s="62"/>
    </row>
    <row r="53" spans="3:5" ht="18" customHeight="1">
      <c r="C53" s="60" t="s">
        <v>8</v>
      </c>
      <c r="D53" s="62"/>
      <c r="E53" s="21"/>
    </row>
    <row r="54" spans="3:5" ht="18" customHeight="1">
      <c r="C54" s="55"/>
      <c r="D54" s="56"/>
      <c r="E54" s="21"/>
    </row>
    <row r="55" spans="3:5" ht="18" customHeight="1">
      <c r="C55" s="55"/>
      <c r="D55" s="56"/>
      <c r="E55" s="21"/>
    </row>
    <row r="56" spans="3:5" ht="18" customHeight="1">
      <c r="C56" s="55"/>
      <c r="D56" s="56"/>
      <c r="E56" s="21"/>
    </row>
    <row r="57" spans="3:5" ht="18" customHeight="1">
      <c r="C57" s="31" t="s">
        <v>10</v>
      </c>
      <c r="D57" s="31"/>
      <c r="E57" s="7"/>
    </row>
    <row r="58" spans="3:5" ht="18" customHeight="1">
      <c r="C58" s="60" t="s">
        <v>20</v>
      </c>
      <c r="D58" s="61"/>
      <c r="E58" s="62"/>
    </row>
    <row r="59" spans="3:5" ht="18" customHeight="1">
      <c r="C59" s="32" t="s">
        <v>8</v>
      </c>
      <c r="D59" s="30" t="s">
        <v>9</v>
      </c>
      <c r="E59" s="33" t="s">
        <v>11</v>
      </c>
    </row>
    <row r="60" spans="3:5" ht="18" customHeight="1">
      <c r="C60" s="34"/>
      <c r="D60" s="30"/>
      <c r="E60" s="35"/>
    </row>
    <row r="61" spans="3:5" ht="18" customHeight="1">
      <c r="C61" s="34"/>
      <c r="D61" s="30"/>
      <c r="E61" s="35"/>
    </row>
    <row r="62" spans="3:5" ht="18" customHeight="1">
      <c r="C62" s="31"/>
      <c r="D62" s="31"/>
      <c r="E62" s="7"/>
    </row>
    <row r="63" spans="3:5" ht="18" customHeight="1">
      <c r="C63" s="60" t="s">
        <v>22</v>
      </c>
      <c r="D63" s="61"/>
      <c r="E63" s="62"/>
    </row>
    <row r="64" spans="3:5" ht="18" customHeight="1">
      <c r="C64" s="60" t="s">
        <v>12</v>
      </c>
      <c r="D64" s="62"/>
      <c r="E64" s="21"/>
    </row>
    <row r="65" spans="3:5" ht="18" customHeight="1">
      <c r="C65" s="48"/>
      <c r="D65" s="48"/>
      <c r="E65" s="21"/>
    </row>
    <row r="66" spans="3:5" ht="34.5" customHeight="1">
      <c r="C66" s="20"/>
      <c r="D66" s="28"/>
      <c r="E66" s="28"/>
    </row>
    <row r="67" spans="3:5" ht="21" customHeight="1">
      <c r="C67" s="57"/>
      <c r="D67" s="58"/>
      <c r="E67" s="58"/>
    </row>
  </sheetData>
  <sheetProtection/>
  <mergeCells count="29">
    <mergeCell ref="C64:D64"/>
    <mergeCell ref="C63:E63"/>
    <mergeCell ref="D8:E8"/>
    <mergeCell ref="D16:E16"/>
    <mergeCell ref="D15:E15"/>
    <mergeCell ref="D9:E9"/>
    <mergeCell ref="D10:E10"/>
    <mergeCell ref="C54:D54"/>
    <mergeCell ref="C46:E46"/>
    <mergeCell ref="C67:E67"/>
    <mergeCell ref="C43:E43"/>
    <mergeCell ref="C47:E47"/>
    <mergeCell ref="C52:E52"/>
    <mergeCell ref="C53:D53"/>
    <mergeCell ref="D6:E6"/>
    <mergeCell ref="D13:E13"/>
    <mergeCell ref="C18:D18"/>
    <mergeCell ref="D11:E11"/>
    <mergeCell ref="D14:E14"/>
    <mergeCell ref="C49:E49"/>
    <mergeCell ref="C48:E48"/>
    <mergeCell ref="C50:E50"/>
    <mergeCell ref="C65:D65"/>
    <mergeCell ref="D12:E12"/>
    <mergeCell ref="C45:E45"/>
    <mergeCell ref="C44:E44"/>
    <mergeCell ref="C55:D55"/>
    <mergeCell ref="C56:D56"/>
    <mergeCell ref="C58:E58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portrait" paperSize="9" scale="87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S16"/>
  <sheetViews>
    <sheetView showGridLines="0" zoomScale="87" zoomScaleNormal="87" zoomScalePageLayoutView="85" workbookViewId="0" topLeftCell="A1">
      <selection activeCell="F30" sqref="F30"/>
    </sheetView>
  </sheetViews>
  <sheetFormatPr defaultColWidth="9.00390625" defaultRowHeight="12.75"/>
  <cols>
    <col min="1" max="1" width="4.75390625" style="1" customWidth="1"/>
    <col min="2" max="2" width="14.875" style="1" customWidth="1"/>
    <col min="3" max="3" width="14.25390625" style="1" customWidth="1"/>
    <col min="4" max="4" width="21.75390625" style="1" customWidth="1"/>
    <col min="5" max="5" width="7.875" style="40" customWidth="1"/>
    <col min="6" max="6" width="17.625" style="1" customWidth="1"/>
    <col min="7" max="7" width="36.625" style="1" customWidth="1"/>
    <col min="8" max="9" width="18.625" style="1" customWidth="1"/>
    <col min="10" max="10" width="19.125" style="1" customWidth="1"/>
    <col min="11" max="11" width="14.625" style="1" customWidth="1"/>
    <col min="12" max="12" width="17.875" style="1" customWidth="1"/>
    <col min="13" max="13" width="14.75390625" style="1" customWidth="1"/>
    <col min="14" max="14" width="8.00390625" style="1" customWidth="1"/>
    <col min="15" max="15" width="15.875" style="1" customWidth="1"/>
    <col min="16" max="16" width="15.875" style="3" customWidth="1"/>
    <col min="17" max="17" width="15.875" style="1" customWidth="1"/>
    <col min="18" max="19" width="14.25390625" style="1" customWidth="1"/>
    <col min="20" max="20" width="15.25390625" style="1" customWidth="1"/>
    <col min="21" max="16384" width="9.125" style="1" customWidth="1"/>
  </cols>
  <sheetData>
    <row r="1" spans="2:19" ht="15">
      <c r="B1" s="2" t="str">
        <f>'formularz oferty'!D4</f>
        <v>DFP.271.31.2019.KB</v>
      </c>
      <c r="M1" s="38" t="s">
        <v>69</v>
      </c>
      <c r="R1" s="2"/>
      <c r="S1" s="2"/>
    </row>
    <row r="2" spans="7:9" ht="15">
      <c r="G2" s="52"/>
      <c r="H2" s="52"/>
      <c r="I2" s="52"/>
    </row>
    <row r="3" ht="15">
      <c r="M3" s="38" t="s">
        <v>73</v>
      </c>
    </row>
    <row r="4" spans="2:16" ht="15">
      <c r="B4" s="4" t="s">
        <v>13</v>
      </c>
      <c r="C4" s="5">
        <v>9</v>
      </c>
      <c r="D4" s="6"/>
      <c r="E4" s="7"/>
      <c r="F4" s="9"/>
      <c r="G4" s="8" t="s">
        <v>18</v>
      </c>
      <c r="H4" s="9"/>
      <c r="I4" s="6"/>
      <c r="J4" s="9"/>
      <c r="K4" s="9"/>
      <c r="L4" s="9"/>
      <c r="M4" s="9"/>
      <c r="P4" s="1"/>
    </row>
    <row r="5" spans="2:16" ht="15">
      <c r="B5" s="4"/>
      <c r="C5" s="6"/>
      <c r="D5" s="6"/>
      <c r="E5" s="7"/>
      <c r="F5" s="9"/>
      <c r="G5" s="8"/>
      <c r="H5" s="9"/>
      <c r="I5" s="6"/>
      <c r="J5" s="9"/>
      <c r="K5" s="9"/>
      <c r="L5" s="9"/>
      <c r="M5" s="9"/>
      <c r="P5" s="1"/>
    </row>
    <row r="6" spans="1:16" ht="15">
      <c r="A6" s="4"/>
      <c r="B6" s="4"/>
      <c r="C6" s="10"/>
      <c r="D6" s="10"/>
      <c r="E6" s="7"/>
      <c r="F6" s="9"/>
      <c r="G6" s="11" t="s">
        <v>0</v>
      </c>
      <c r="H6" s="67">
        <f>SUM(M11:M11)</f>
        <v>0</v>
      </c>
      <c r="I6" s="68"/>
      <c r="P6" s="1"/>
    </row>
    <row r="7" spans="1:16" ht="15">
      <c r="A7" s="4"/>
      <c r="C7" s="9"/>
      <c r="D7" s="9"/>
      <c r="E7" s="7"/>
      <c r="F7" s="9"/>
      <c r="G7" s="9"/>
      <c r="H7" s="9"/>
      <c r="I7" s="9"/>
      <c r="J7" s="9"/>
      <c r="K7" s="9"/>
      <c r="P7" s="1"/>
    </row>
    <row r="8" spans="1:16" ht="15">
      <c r="A8" s="4"/>
      <c r="B8" s="12"/>
      <c r="C8" s="13"/>
      <c r="D8" s="13"/>
      <c r="E8" s="41"/>
      <c r="F8" s="13"/>
      <c r="G8" s="13"/>
      <c r="H8" s="13"/>
      <c r="I8" s="13"/>
      <c r="J8" s="13"/>
      <c r="K8" s="13"/>
      <c r="P8" s="1"/>
    </row>
    <row r="9" spans="2:16" ht="15">
      <c r="B9" s="4"/>
      <c r="P9" s="1"/>
    </row>
    <row r="10" spans="1:13" s="4" customFormat="1" ht="63" customHeight="1">
      <c r="A10" s="5" t="s">
        <v>52</v>
      </c>
      <c r="B10" s="5" t="s">
        <v>14</v>
      </c>
      <c r="C10" s="5" t="s">
        <v>15</v>
      </c>
      <c r="D10" s="5" t="s">
        <v>67</v>
      </c>
      <c r="E10" s="36" t="s">
        <v>72</v>
      </c>
      <c r="F10" s="14"/>
      <c r="G10" s="5" t="str">
        <f>"Nazwa handlowa /
"&amp;C10&amp;" / 
"&amp;D10</f>
        <v>Nazwa handlowa /
Dawka / 
Postać /Opakowanie</v>
      </c>
      <c r="H10" s="5" t="s">
        <v>70</v>
      </c>
      <c r="I10" s="5" t="str">
        <f>B10</f>
        <v>Skład</v>
      </c>
      <c r="J10" s="5" t="s">
        <v>71</v>
      </c>
      <c r="K10" s="5" t="s">
        <v>124</v>
      </c>
      <c r="L10" s="5" t="s">
        <v>125</v>
      </c>
      <c r="M10" s="5" t="s">
        <v>16</v>
      </c>
    </row>
    <row r="11" spans="1:13" ht="45">
      <c r="A11" s="21" t="s">
        <v>1</v>
      </c>
      <c r="B11" s="37" t="s">
        <v>121</v>
      </c>
      <c r="C11" s="37" t="s">
        <v>211</v>
      </c>
      <c r="D11" s="37" t="s">
        <v>122</v>
      </c>
      <c r="E11" s="42">
        <v>80</v>
      </c>
      <c r="F11" s="14" t="s">
        <v>123</v>
      </c>
      <c r="G11" s="15" t="s">
        <v>81</v>
      </c>
      <c r="H11" s="15"/>
      <c r="I11" s="15"/>
      <c r="J11" s="16"/>
      <c r="K11" s="15"/>
      <c r="L11" s="15"/>
      <c r="M11" s="17">
        <f>ROUND(K11*ROUND(L11,2),2)</f>
        <v>0</v>
      </c>
    </row>
    <row r="13" ht="15">
      <c r="B13" s="2"/>
    </row>
    <row r="14" ht="15">
      <c r="B14" s="2"/>
    </row>
    <row r="15" spans="2:6" ht="45" customHeight="1">
      <c r="B15" s="52"/>
      <c r="C15" s="58"/>
      <c r="D15" s="58"/>
      <c r="E15" s="58"/>
      <c r="F15" s="58"/>
    </row>
    <row r="16" ht="15">
      <c r="B16" s="2"/>
    </row>
  </sheetData>
  <sheetProtection/>
  <mergeCells count="3">
    <mergeCell ref="G2:I2"/>
    <mergeCell ref="H6:I6"/>
    <mergeCell ref="B15:F1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6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6"/>
  <sheetViews>
    <sheetView showGridLines="0" zoomScale="87" zoomScaleNormal="87" zoomScalePageLayoutView="85" workbookViewId="0" topLeftCell="A1">
      <selection activeCell="I29" sqref="I29"/>
    </sheetView>
  </sheetViews>
  <sheetFormatPr defaultColWidth="9.00390625" defaultRowHeight="12.75"/>
  <cols>
    <col min="1" max="1" width="4.75390625" style="1" customWidth="1"/>
    <col min="2" max="2" width="20.00390625" style="1" customWidth="1"/>
    <col min="3" max="3" width="14.625" style="1" customWidth="1"/>
    <col min="4" max="4" width="27.25390625" style="1" customWidth="1"/>
    <col min="5" max="5" width="7.875" style="40" customWidth="1"/>
    <col min="6" max="6" width="11.375" style="1" customWidth="1"/>
    <col min="7" max="7" width="36.625" style="1" customWidth="1"/>
    <col min="8" max="9" width="18.625" style="1" customWidth="1"/>
    <col min="10" max="10" width="22.75390625" style="1" customWidth="1"/>
    <col min="11" max="12" width="14.625" style="1" customWidth="1"/>
    <col min="13" max="14" width="14.7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DFP.271.31.2019.KB</v>
      </c>
      <c r="N1" s="38" t="s">
        <v>69</v>
      </c>
      <c r="S1" s="2"/>
      <c r="T1" s="2"/>
    </row>
    <row r="2" spans="7:9" ht="15">
      <c r="G2" s="52"/>
      <c r="H2" s="52"/>
      <c r="I2" s="52"/>
    </row>
    <row r="3" ht="15">
      <c r="N3" s="38" t="s">
        <v>73</v>
      </c>
    </row>
    <row r="4" spans="2:17" ht="15">
      <c r="B4" s="4" t="s">
        <v>13</v>
      </c>
      <c r="C4" s="5">
        <v>10</v>
      </c>
      <c r="D4" s="6"/>
      <c r="E4" s="7"/>
      <c r="F4" s="9"/>
      <c r="G4" s="8" t="s">
        <v>18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7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7"/>
      <c r="F6" s="9"/>
      <c r="G6" s="11" t="s">
        <v>0</v>
      </c>
      <c r="H6" s="67">
        <f>SUM(N11:N11)</f>
        <v>0</v>
      </c>
      <c r="I6" s="68"/>
      <c r="Q6" s="1"/>
    </row>
    <row r="7" spans="1:17" ht="15">
      <c r="A7" s="4"/>
      <c r="C7" s="9"/>
      <c r="D7" s="9"/>
      <c r="E7" s="7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41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4.25" customHeight="1">
      <c r="A10" s="5" t="s">
        <v>52</v>
      </c>
      <c r="B10" s="5" t="s">
        <v>14</v>
      </c>
      <c r="C10" s="5" t="s">
        <v>15</v>
      </c>
      <c r="D10" s="5" t="s">
        <v>67</v>
      </c>
      <c r="E10" s="36" t="s">
        <v>76</v>
      </c>
      <c r="F10" s="14"/>
      <c r="G10" s="5" t="str">
        <f>"Nazwa handlowa /
"&amp;C10&amp;" / 
"&amp;D10</f>
        <v>Nazwa handlowa /
Dawka / 
Postać /Opakowanie</v>
      </c>
      <c r="H10" s="5" t="s">
        <v>70</v>
      </c>
      <c r="I10" s="5" t="str">
        <f>B10</f>
        <v>Skład</v>
      </c>
      <c r="J10" s="5" t="s">
        <v>71</v>
      </c>
      <c r="K10" s="5" t="s">
        <v>44</v>
      </c>
      <c r="L10" s="5" t="s">
        <v>45</v>
      </c>
      <c r="M10" s="5" t="s">
        <v>46</v>
      </c>
      <c r="N10" s="5" t="s">
        <v>16</v>
      </c>
    </row>
    <row r="11" spans="1:14" ht="45">
      <c r="A11" s="21" t="s">
        <v>1</v>
      </c>
      <c r="B11" s="37" t="s">
        <v>126</v>
      </c>
      <c r="C11" s="37" t="s">
        <v>75</v>
      </c>
      <c r="D11" s="37" t="s">
        <v>127</v>
      </c>
      <c r="E11" s="42">
        <v>450</v>
      </c>
      <c r="F11" s="14" t="s">
        <v>54</v>
      </c>
      <c r="G11" s="15" t="s">
        <v>81</v>
      </c>
      <c r="H11" s="15"/>
      <c r="I11" s="15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3" ht="15">
      <c r="B13" s="2" t="s">
        <v>90</v>
      </c>
    </row>
    <row r="14" ht="15">
      <c r="B14" s="2"/>
    </row>
    <row r="15" spans="2:6" ht="45" customHeight="1">
      <c r="B15" s="52"/>
      <c r="C15" s="58"/>
      <c r="D15" s="58"/>
      <c r="E15" s="58"/>
      <c r="F15" s="58"/>
    </row>
    <row r="16" ht="15">
      <c r="B16" s="2"/>
    </row>
  </sheetData>
  <sheetProtection/>
  <mergeCells count="3">
    <mergeCell ref="G2:I2"/>
    <mergeCell ref="H6:I6"/>
    <mergeCell ref="B15:F1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1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6"/>
  <sheetViews>
    <sheetView showGridLines="0" zoomScale="87" zoomScaleNormal="87" zoomScalePageLayoutView="85" workbookViewId="0" topLeftCell="A1">
      <selection activeCell="F11" sqref="F11"/>
    </sheetView>
  </sheetViews>
  <sheetFormatPr defaultColWidth="9.00390625" defaultRowHeight="12.75"/>
  <cols>
    <col min="1" max="1" width="4.75390625" style="1" customWidth="1"/>
    <col min="2" max="2" width="19.25390625" style="1" customWidth="1"/>
    <col min="3" max="3" width="21.375" style="1" customWidth="1"/>
    <col min="4" max="4" width="27.25390625" style="1" customWidth="1"/>
    <col min="5" max="5" width="7.875" style="40" customWidth="1"/>
    <col min="6" max="6" width="11.375" style="1" customWidth="1"/>
    <col min="7" max="7" width="36.625" style="1" customWidth="1"/>
    <col min="8" max="9" width="18.625" style="1" customWidth="1"/>
    <col min="10" max="10" width="22.75390625" style="1" customWidth="1"/>
    <col min="11" max="11" width="7.875" style="1" hidden="1" customWidth="1"/>
    <col min="12" max="12" width="14.625" style="1" customWidth="1"/>
    <col min="13" max="14" width="14.7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DFP.271.31.2019.KB</v>
      </c>
      <c r="N1" s="38" t="s">
        <v>69</v>
      </c>
      <c r="S1" s="2"/>
      <c r="T1" s="2"/>
    </row>
    <row r="2" spans="7:9" ht="15">
      <c r="G2" s="52"/>
      <c r="H2" s="52"/>
      <c r="I2" s="52"/>
    </row>
    <row r="3" ht="15">
      <c r="N3" s="38" t="s">
        <v>73</v>
      </c>
    </row>
    <row r="4" spans="2:17" ht="15">
      <c r="B4" s="4" t="s">
        <v>13</v>
      </c>
      <c r="C4" s="5">
        <v>11</v>
      </c>
      <c r="D4" s="6"/>
      <c r="E4" s="7"/>
      <c r="F4" s="9"/>
      <c r="G4" s="8" t="s">
        <v>18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7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7"/>
      <c r="F6" s="9"/>
      <c r="G6" s="11" t="s">
        <v>0</v>
      </c>
      <c r="H6" s="67">
        <f>SUM(N11:N11)</f>
        <v>0</v>
      </c>
      <c r="I6" s="68"/>
      <c r="Q6" s="1"/>
    </row>
    <row r="7" spans="1:17" ht="15">
      <c r="A7" s="4"/>
      <c r="C7" s="9"/>
      <c r="D7" s="9"/>
      <c r="E7" s="7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41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4.25" customHeight="1">
      <c r="A10" s="5" t="s">
        <v>52</v>
      </c>
      <c r="B10" s="5" t="s">
        <v>14</v>
      </c>
      <c r="C10" s="5" t="s">
        <v>15</v>
      </c>
      <c r="D10" s="5" t="s">
        <v>74</v>
      </c>
      <c r="E10" s="36" t="s">
        <v>76</v>
      </c>
      <c r="F10" s="14"/>
      <c r="G10" s="5" t="str">
        <f>"Nazwa handlowa /
"&amp;C10&amp;" / 
"&amp;D10</f>
        <v>Nazwa handlowa /
Dawka / 
Postać/ Opakowanie</v>
      </c>
      <c r="H10" s="5" t="s">
        <v>70</v>
      </c>
      <c r="I10" s="5" t="str">
        <f>B10</f>
        <v>Skład</v>
      </c>
      <c r="J10" s="5" t="s">
        <v>71</v>
      </c>
      <c r="K10" s="5"/>
      <c r="L10" s="5" t="s">
        <v>134</v>
      </c>
      <c r="M10" s="5" t="s">
        <v>135</v>
      </c>
      <c r="N10" s="5" t="s">
        <v>16</v>
      </c>
    </row>
    <row r="11" spans="1:14" ht="136.5" customHeight="1">
      <c r="A11" s="21" t="s">
        <v>1</v>
      </c>
      <c r="B11" s="37" t="s">
        <v>128</v>
      </c>
      <c r="C11" s="37" t="s">
        <v>129</v>
      </c>
      <c r="D11" s="37" t="s">
        <v>130</v>
      </c>
      <c r="E11" s="42">
        <v>2700</v>
      </c>
      <c r="F11" s="14" t="s">
        <v>131</v>
      </c>
      <c r="G11" s="15" t="s">
        <v>132</v>
      </c>
      <c r="H11" s="15"/>
      <c r="I11" s="15"/>
      <c r="J11" s="15" t="s">
        <v>133</v>
      </c>
      <c r="K11" s="15"/>
      <c r="L11" s="15"/>
      <c r="M11" s="15"/>
      <c r="N11" s="17">
        <f>ROUND(L11*ROUND(M11,2),2)</f>
        <v>0</v>
      </c>
    </row>
    <row r="13" ht="15">
      <c r="B13" s="2" t="s">
        <v>90</v>
      </c>
    </row>
    <row r="14" spans="2:6" ht="36" customHeight="1">
      <c r="B14" s="52"/>
      <c r="C14" s="59"/>
      <c r="D14" s="59"/>
      <c r="E14" s="59"/>
      <c r="F14" s="59"/>
    </row>
    <row r="15" spans="2:6" ht="15">
      <c r="B15" s="52"/>
      <c r="C15" s="58"/>
      <c r="D15" s="58"/>
      <c r="E15" s="58"/>
      <c r="F15" s="58"/>
    </row>
    <row r="16" ht="15">
      <c r="B16" s="2"/>
    </row>
  </sheetData>
  <sheetProtection/>
  <mergeCells count="4">
    <mergeCell ref="G2:I2"/>
    <mergeCell ref="H6:I6"/>
    <mergeCell ref="B15:F15"/>
    <mergeCell ref="B14:F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3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6"/>
  <sheetViews>
    <sheetView showGridLines="0" zoomScale="87" zoomScaleNormal="87" zoomScalePageLayoutView="85" workbookViewId="0" topLeftCell="A1">
      <selection activeCell="F11" sqref="F11"/>
    </sheetView>
  </sheetViews>
  <sheetFormatPr defaultColWidth="9.00390625" defaultRowHeight="12.75"/>
  <cols>
    <col min="1" max="1" width="4.75390625" style="1" customWidth="1"/>
    <col min="2" max="2" width="20.625" style="1" customWidth="1"/>
    <col min="3" max="3" width="21.375" style="1" customWidth="1"/>
    <col min="4" max="4" width="27.25390625" style="1" customWidth="1"/>
    <col min="5" max="5" width="7.875" style="40" customWidth="1"/>
    <col min="6" max="6" width="11.375" style="1" customWidth="1"/>
    <col min="7" max="7" width="36.625" style="1" customWidth="1"/>
    <col min="8" max="9" width="18.625" style="1" customWidth="1"/>
    <col min="10" max="10" width="22.75390625" style="1" customWidth="1"/>
    <col min="11" max="11" width="7.875" style="1" hidden="1" customWidth="1"/>
    <col min="12" max="12" width="14.625" style="1" customWidth="1"/>
    <col min="13" max="14" width="14.7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DFP.271.31.2019.KB</v>
      </c>
      <c r="N1" s="38" t="s">
        <v>69</v>
      </c>
      <c r="S1" s="2"/>
      <c r="T1" s="2"/>
    </row>
    <row r="2" spans="7:9" ht="15">
      <c r="G2" s="52"/>
      <c r="H2" s="52"/>
      <c r="I2" s="52"/>
    </row>
    <row r="3" ht="15">
      <c r="N3" s="38" t="s">
        <v>73</v>
      </c>
    </row>
    <row r="4" spans="2:17" ht="15">
      <c r="B4" s="4" t="s">
        <v>13</v>
      </c>
      <c r="C4" s="5">
        <v>12</v>
      </c>
      <c r="D4" s="6"/>
      <c r="E4" s="7"/>
      <c r="F4" s="9"/>
      <c r="G4" s="8" t="s">
        <v>18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7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7"/>
      <c r="F6" s="9"/>
      <c r="G6" s="11" t="s">
        <v>0</v>
      </c>
      <c r="H6" s="67">
        <f>SUM(N11:N11)</f>
        <v>0</v>
      </c>
      <c r="I6" s="68"/>
      <c r="Q6" s="1"/>
    </row>
    <row r="7" spans="1:17" ht="15">
      <c r="A7" s="4"/>
      <c r="C7" s="9"/>
      <c r="D7" s="9"/>
      <c r="E7" s="7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41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4.25" customHeight="1">
      <c r="A10" s="5" t="s">
        <v>52</v>
      </c>
      <c r="B10" s="5" t="s">
        <v>14</v>
      </c>
      <c r="C10" s="5" t="s">
        <v>15</v>
      </c>
      <c r="D10" s="5" t="s">
        <v>74</v>
      </c>
      <c r="E10" s="36" t="s">
        <v>76</v>
      </c>
      <c r="F10" s="14"/>
      <c r="G10" s="5" t="str">
        <f>"Nazwa handlowa /
"&amp;C10&amp;" / 
"&amp;D10</f>
        <v>Nazwa handlowa /
Dawka / 
Postać/ Opakowanie</v>
      </c>
      <c r="H10" s="5" t="s">
        <v>70</v>
      </c>
      <c r="I10" s="5" t="str">
        <f>B10</f>
        <v>Skład</v>
      </c>
      <c r="J10" s="5" t="s">
        <v>71</v>
      </c>
      <c r="K10" s="5"/>
      <c r="L10" s="5" t="s">
        <v>141</v>
      </c>
      <c r="M10" s="5" t="s">
        <v>142</v>
      </c>
      <c r="N10" s="5" t="s">
        <v>16</v>
      </c>
    </row>
    <row r="11" spans="1:14" ht="210" customHeight="1">
      <c r="A11" s="21" t="s">
        <v>1</v>
      </c>
      <c r="B11" s="37" t="s">
        <v>136</v>
      </c>
      <c r="C11" s="37" t="s">
        <v>137</v>
      </c>
      <c r="D11" s="37" t="s">
        <v>86</v>
      </c>
      <c r="E11" s="42">
        <v>1300</v>
      </c>
      <c r="F11" s="14" t="s">
        <v>138</v>
      </c>
      <c r="G11" s="15" t="s">
        <v>139</v>
      </c>
      <c r="H11" s="15"/>
      <c r="I11" s="15"/>
      <c r="J11" s="15" t="s">
        <v>140</v>
      </c>
      <c r="K11" s="15"/>
      <c r="L11" s="15"/>
      <c r="M11" s="15"/>
      <c r="N11" s="17">
        <f>ROUND(L11*ROUND(M11,2),2)</f>
        <v>0</v>
      </c>
    </row>
    <row r="13" ht="15">
      <c r="B13" s="2" t="s">
        <v>90</v>
      </c>
    </row>
    <row r="14" spans="2:6" ht="16.5" customHeight="1">
      <c r="B14" s="52"/>
      <c r="C14" s="59"/>
      <c r="D14" s="59"/>
      <c r="E14" s="59"/>
      <c r="F14" s="59"/>
    </row>
    <row r="15" spans="2:6" ht="15">
      <c r="B15" s="52"/>
      <c r="C15" s="58"/>
      <c r="D15" s="58"/>
      <c r="E15" s="58"/>
      <c r="F15" s="58"/>
    </row>
    <row r="16" ht="15">
      <c r="B16" s="2"/>
    </row>
  </sheetData>
  <sheetProtection/>
  <mergeCells count="4">
    <mergeCell ref="G2:I2"/>
    <mergeCell ref="H6:I6"/>
    <mergeCell ref="B14:F14"/>
    <mergeCell ref="B15:F1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2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6"/>
  <sheetViews>
    <sheetView showGridLines="0" zoomScale="87" zoomScaleNormal="87" zoomScalePageLayoutView="85" workbookViewId="0" topLeftCell="A1">
      <selection activeCell="G11" sqref="G11"/>
    </sheetView>
  </sheetViews>
  <sheetFormatPr defaultColWidth="9.00390625" defaultRowHeight="12.75"/>
  <cols>
    <col min="1" max="1" width="4.75390625" style="1" customWidth="1"/>
    <col min="2" max="2" width="20.625" style="1" customWidth="1"/>
    <col min="3" max="3" width="21.375" style="1" customWidth="1"/>
    <col min="4" max="4" width="27.25390625" style="1" customWidth="1"/>
    <col min="5" max="5" width="7.875" style="40" customWidth="1"/>
    <col min="6" max="6" width="11.375" style="1" customWidth="1"/>
    <col min="7" max="7" width="36.625" style="1" customWidth="1"/>
    <col min="8" max="9" width="18.625" style="1" customWidth="1"/>
    <col min="10" max="10" width="22.75390625" style="1" customWidth="1"/>
    <col min="11" max="11" width="7.875" style="1" hidden="1" customWidth="1"/>
    <col min="12" max="12" width="14.625" style="1" customWidth="1"/>
    <col min="13" max="14" width="14.7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DFP.271.31.2019.KB</v>
      </c>
      <c r="N1" s="38" t="s">
        <v>69</v>
      </c>
      <c r="S1" s="2"/>
      <c r="T1" s="2"/>
    </row>
    <row r="2" spans="7:9" ht="15">
      <c r="G2" s="52"/>
      <c r="H2" s="52"/>
      <c r="I2" s="52"/>
    </row>
    <row r="3" ht="15">
      <c r="N3" s="38" t="s">
        <v>73</v>
      </c>
    </row>
    <row r="4" spans="2:17" ht="15">
      <c r="B4" s="4" t="s">
        <v>13</v>
      </c>
      <c r="C4" s="5">
        <v>13</v>
      </c>
      <c r="D4" s="6"/>
      <c r="E4" s="7"/>
      <c r="F4" s="9"/>
      <c r="G4" s="8" t="s">
        <v>18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7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7"/>
      <c r="F6" s="9"/>
      <c r="G6" s="11" t="s">
        <v>0</v>
      </c>
      <c r="H6" s="67">
        <f>SUM(N11:N11)</f>
        <v>0</v>
      </c>
      <c r="I6" s="68"/>
      <c r="Q6" s="1"/>
    </row>
    <row r="7" spans="1:17" ht="15">
      <c r="A7" s="4"/>
      <c r="C7" s="9"/>
      <c r="D7" s="9"/>
      <c r="E7" s="7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41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49.5" customHeight="1">
      <c r="A10" s="5" t="s">
        <v>52</v>
      </c>
      <c r="B10" s="5" t="s">
        <v>14</v>
      </c>
      <c r="C10" s="5" t="s">
        <v>15</v>
      </c>
      <c r="D10" s="5" t="s">
        <v>74</v>
      </c>
      <c r="E10" s="36" t="s">
        <v>76</v>
      </c>
      <c r="F10" s="14"/>
      <c r="G10" s="5" t="str">
        <f>"Nazwa handlowa /
"&amp;C10&amp;" / 
"&amp;D10</f>
        <v>Nazwa handlowa /
Dawka / 
Postać/ Opakowanie</v>
      </c>
      <c r="H10" s="5" t="s">
        <v>70</v>
      </c>
      <c r="I10" s="5" t="str">
        <f>B10</f>
        <v>Skład</v>
      </c>
      <c r="J10" s="5" t="s">
        <v>71</v>
      </c>
      <c r="K10" s="5"/>
      <c r="L10" s="5" t="s">
        <v>149</v>
      </c>
      <c r="M10" s="5" t="s">
        <v>150</v>
      </c>
      <c r="N10" s="5" t="s">
        <v>16</v>
      </c>
    </row>
    <row r="11" spans="1:14" ht="210" customHeight="1">
      <c r="A11" s="21" t="s">
        <v>1</v>
      </c>
      <c r="B11" s="37" t="s">
        <v>143</v>
      </c>
      <c r="C11" s="37" t="s">
        <v>144</v>
      </c>
      <c r="D11" s="37" t="s">
        <v>145</v>
      </c>
      <c r="E11" s="42">
        <v>16800</v>
      </c>
      <c r="F11" s="14" t="s">
        <v>146</v>
      </c>
      <c r="G11" s="15" t="s">
        <v>147</v>
      </c>
      <c r="H11" s="15"/>
      <c r="I11" s="15"/>
      <c r="J11" s="15" t="s">
        <v>148</v>
      </c>
      <c r="K11" s="15"/>
      <c r="L11" s="15"/>
      <c r="M11" s="15"/>
      <c r="N11" s="17">
        <f>ROUND(L11*ROUND(M11,2),2)</f>
        <v>0</v>
      </c>
    </row>
    <row r="13" ht="15">
      <c r="B13" s="2" t="s">
        <v>90</v>
      </c>
    </row>
    <row r="14" spans="2:6" ht="36" customHeight="1">
      <c r="B14" s="52" t="s">
        <v>151</v>
      </c>
      <c r="C14" s="59"/>
      <c r="D14" s="59"/>
      <c r="E14" s="59"/>
      <c r="F14" s="59"/>
    </row>
    <row r="15" spans="2:6" ht="15">
      <c r="B15" s="52"/>
      <c r="C15" s="58"/>
      <c r="D15" s="58"/>
      <c r="E15" s="58"/>
      <c r="F15" s="58"/>
    </row>
    <row r="16" ht="15">
      <c r="B16" s="2"/>
    </row>
  </sheetData>
  <sheetProtection/>
  <mergeCells count="4">
    <mergeCell ref="G2:I2"/>
    <mergeCell ref="H6:I6"/>
    <mergeCell ref="B14:F14"/>
    <mergeCell ref="B15:F1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2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6"/>
  <sheetViews>
    <sheetView showGridLines="0" zoomScale="87" zoomScaleNormal="87" zoomScalePageLayoutView="80" workbookViewId="0" topLeftCell="A1">
      <selection activeCell="F11" sqref="F11"/>
    </sheetView>
  </sheetViews>
  <sheetFormatPr defaultColWidth="9.00390625" defaultRowHeight="12.75"/>
  <cols>
    <col min="1" max="1" width="4.75390625" style="1" customWidth="1"/>
    <col min="2" max="2" width="15.625" style="1" customWidth="1"/>
    <col min="3" max="3" width="17.25390625" style="1" customWidth="1"/>
    <col min="4" max="4" width="25.625" style="1" customWidth="1"/>
    <col min="5" max="5" width="7.875" style="40" customWidth="1"/>
    <col min="6" max="6" width="11.375" style="1" customWidth="1"/>
    <col min="7" max="7" width="36.625" style="1" customWidth="1"/>
    <col min="8" max="9" width="18.625" style="1" customWidth="1"/>
    <col min="10" max="10" width="22.75390625" style="1" customWidth="1"/>
    <col min="11" max="12" width="14.625" style="1" customWidth="1"/>
    <col min="13" max="14" width="14.7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DFP.271.31.2019.KB</v>
      </c>
      <c r="N1" s="38" t="s">
        <v>69</v>
      </c>
      <c r="S1" s="2"/>
      <c r="T1" s="2"/>
    </row>
    <row r="2" spans="7:9" ht="15">
      <c r="G2" s="52"/>
      <c r="H2" s="52"/>
      <c r="I2" s="52"/>
    </row>
    <row r="3" ht="15">
      <c r="N3" s="38" t="s">
        <v>73</v>
      </c>
    </row>
    <row r="4" spans="2:17" ht="15">
      <c r="B4" s="4" t="s">
        <v>13</v>
      </c>
      <c r="C4" s="5">
        <v>14</v>
      </c>
      <c r="D4" s="6"/>
      <c r="E4" s="7"/>
      <c r="F4" s="9"/>
      <c r="G4" s="8" t="s">
        <v>18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7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7"/>
      <c r="F6" s="9"/>
      <c r="G6" s="11" t="s">
        <v>0</v>
      </c>
      <c r="H6" s="67">
        <f>SUM(N11:N11)</f>
        <v>0</v>
      </c>
      <c r="I6" s="68"/>
      <c r="Q6" s="1"/>
    </row>
    <row r="7" spans="1:17" ht="15">
      <c r="A7" s="4"/>
      <c r="C7" s="9"/>
      <c r="D7" s="9"/>
      <c r="E7" s="7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41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67.5" customHeight="1">
      <c r="A10" s="5" t="s">
        <v>52</v>
      </c>
      <c r="B10" s="5" t="s">
        <v>14</v>
      </c>
      <c r="C10" s="5" t="s">
        <v>15</v>
      </c>
      <c r="D10" s="5" t="s">
        <v>67</v>
      </c>
      <c r="E10" s="36" t="s">
        <v>76</v>
      </c>
      <c r="F10" s="14"/>
      <c r="G10" s="5" t="str">
        <f>"Nazwa handlowa /
"&amp;C10&amp;" / 
"&amp;D10</f>
        <v>Nazwa handlowa /
Dawka / 
Postać /Opakowanie</v>
      </c>
      <c r="H10" s="5" t="s">
        <v>70</v>
      </c>
      <c r="I10" s="5" t="str">
        <f>B10</f>
        <v>Skład</v>
      </c>
      <c r="J10" s="5" t="s">
        <v>71</v>
      </c>
      <c r="K10" s="5" t="s">
        <v>44</v>
      </c>
      <c r="L10" s="5" t="s">
        <v>45</v>
      </c>
      <c r="M10" s="5" t="s">
        <v>46</v>
      </c>
      <c r="N10" s="5" t="s">
        <v>16</v>
      </c>
    </row>
    <row r="11" spans="1:14" ht="45">
      <c r="A11" s="21" t="s">
        <v>1</v>
      </c>
      <c r="B11" s="37" t="s">
        <v>152</v>
      </c>
      <c r="C11" s="37" t="s">
        <v>153</v>
      </c>
      <c r="D11" s="37" t="s">
        <v>154</v>
      </c>
      <c r="E11" s="42">
        <v>450</v>
      </c>
      <c r="F11" s="14" t="s">
        <v>54</v>
      </c>
      <c r="G11" s="15" t="s">
        <v>81</v>
      </c>
      <c r="H11" s="15"/>
      <c r="I11" s="15"/>
      <c r="J11" s="16"/>
      <c r="K11" s="15"/>
      <c r="L11" s="15"/>
      <c r="M11" s="15"/>
      <c r="N11" s="17">
        <f>ROUND(L11*ROUND(M11,2),2)</f>
        <v>0</v>
      </c>
    </row>
    <row r="13" ht="15">
      <c r="B13" s="2" t="s">
        <v>90</v>
      </c>
    </row>
    <row r="14" spans="2:6" ht="15" customHeight="1">
      <c r="B14" s="52"/>
      <c r="C14" s="59"/>
      <c r="D14" s="59"/>
      <c r="E14" s="59"/>
      <c r="F14" s="59"/>
    </row>
    <row r="15" spans="2:6" ht="15">
      <c r="B15" s="52"/>
      <c r="C15" s="58"/>
      <c r="D15" s="58"/>
      <c r="E15" s="58"/>
      <c r="F15" s="58"/>
    </row>
    <row r="16" ht="15">
      <c r="B16" s="2"/>
    </row>
  </sheetData>
  <sheetProtection/>
  <mergeCells count="4">
    <mergeCell ref="G2:I2"/>
    <mergeCell ref="H6:I6"/>
    <mergeCell ref="B15:F15"/>
    <mergeCell ref="B14:F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1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6"/>
  <sheetViews>
    <sheetView showGridLines="0" zoomScale="87" zoomScaleNormal="87" zoomScalePageLayoutView="85" workbookViewId="0" topLeftCell="A1">
      <selection activeCell="F11" sqref="F11"/>
    </sheetView>
  </sheetViews>
  <sheetFormatPr defaultColWidth="9.00390625" defaultRowHeight="12.75"/>
  <cols>
    <col min="1" max="1" width="4.75390625" style="1" customWidth="1"/>
    <col min="2" max="2" width="20.625" style="1" customWidth="1"/>
    <col min="3" max="3" width="21.375" style="1" customWidth="1"/>
    <col min="4" max="4" width="27.25390625" style="1" customWidth="1"/>
    <col min="5" max="5" width="7.875" style="40" customWidth="1"/>
    <col min="6" max="6" width="11.375" style="1" customWidth="1"/>
    <col min="7" max="7" width="36.625" style="1" customWidth="1"/>
    <col min="8" max="9" width="18.625" style="1" customWidth="1"/>
    <col min="10" max="10" width="22.75390625" style="1" customWidth="1"/>
    <col min="11" max="11" width="7.875" style="1" hidden="1" customWidth="1"/>
    <col min="12" max="12" width="14.625" style="1" customWidth="1"/>
    <col min="13" max="14" width="14.7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DFP.271.31.2019.KB</v>
      </c>
      <c r="N1" s="38" t="s">
        <v>69</v>
      </c>
      <c r="S1" s="2"/>
      <c r="T1" s="2"/>
    </row>
    <row r="2" spans="7:9" ht="15">
      <c r="G2" s="52"/>
      <c r="H2" s="52"/>
      <c r="I2" s="52"/>
    </row>
    <row r="3" ht="15">
      <c r="N3" s="38" t="s">
        <v>73</v>
      </c>
    </row>
    <row r="4" spans="2:17" ht="15">
      <c r="B4" s="4" t="s">
        <v>13</v>
      </c>
      <c r="C4" s="5">
        <v>15</v>
      </c>
      <c r="D4" s="6"/>
      <c r="E4" s="7"/>
      <c r="F4" s="9"/>
      <c r="G4" s="8" t="s">
        <v>18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7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7"/>
      <c r="F6" s="9"/>
      <c r="G6" s="11" t="s">
        <v>0</v>
      </c>
      <c r="H6" s="67">
        <f>SUM(N11:N11)</f>
        <v>0</v>
      </c>
      <c r="I6" s="68"/>
      <c r="Q6" s="1"/>
    </row>
    <row r="7" spans="1:17" ht="15">
      <c r="A7" s="4"/>
      <c r="C7" s="9"/>
      <c r="D7" s="9"/>
      <c r="E7" s="7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41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49.5" customHeight="1">
      <c r="A10" s="5" t="s">
        <v>52</v>
      </c>
      <c r="B10" s="5" t="s">
        <v>14</v>
      </c>
      <c r="C10" s="5" t="s">
        <v>15</v>
      </c>
      <c r="D10" s="5" t="s">
        <v>74</v>
      </c>
      <c r="E10" s="36" t="s">
        <v>76</v>
      </c>
      <c r="F10" s="14"/>
      <c r="G10" s="5" t="str">
        <f>"Nazwa handlowa /
"&amp;C10&amp;" / 
"&amp;D10</f>
        <v>Nazwa handlowa /
Dawka / 
Postać/ Opakowanie</v>
      </c>
      <c r="H10" s="5" t="s">
        <v>70</v>
      </c>
      <c r="I10" s="5" t="str">
        <f>B10</f>
        <v>Skład</v>
      </c>
      <c r="J10" s="5" t="s">
        <v>71</v>
      </c>
      <c r="K10" s="5"/>
      <c r="L10" s="5" t="s">
        <v>162</v>
      </c>
      <c r="M10" s="5" t="s">
        <v>161</v>
      </c>
      <c r="N10" s="5" t="s">
        <v>16</v>
      </c>
    </row>
    <row r="11" spans="1:14" ht="210" customHeight="1">
      <c r="A11" s="21" t="s">
        <v>1</v>
      </c>
      <c r="B11" s="37" t="s">
        <v>155</v>
      </c>
      <c r="C11" s="37" t="s">
        <v>156</v>
      </c>
      <c r="D11" s="37" t="s">
        <v>157</v>
      </c>
      <c r="E11" s="42">
        <v>1500</v>
      </c>
      <c r="F11" s="14" t="s">
        <v>158</v>
      </c>
      <c r="G11" s="15" t="s">
        <v>159</v>
      </c>
      <c r="H11" s="15"/>
      <c r="I11" s="15"/>
      <c r="J11" s="15" t="s">
        <v>160</v>
      </c>
      <c r="K11" s="15"/>
      <c r="L11" s="15"/>
      <c r="M11" s="15"/>
      <c r="N11" s="17">
        <f>ROUND(L11*ROUND(M11,2),2)</f>
        <v>0</v>
      </c>
    </row>
    <row r="13" ht="15">
      <c r="B13" s="2" t="s">
        <v>90</v>
      </c>
    </row>
    <row r="14" spans="2:6" ht="12.75" customHeight="1">
      <c r="B14" s="52"/>
      <c r="C14" s="59"/>
      <c r="D14" s="59"/>
      <c r="E14" s="59"/>
      <c r="F14" s="59"/>
    </row>
    <row r="15" spans="2:6" ht="15">
      <c r="B15" s="52"/>
      <c r="C15" s="58"/>
      <c r="D15" s="58"/>
      <c r="E15" s="58"/>
      <c r="F15" s="58"/>
    </row>
    <row r="16" ht="15">
      <c r="B16" s="2"/>
    </row>
  </sheetData>
  <sheetProtection/>
  <mergeCells count="4">
    <mergeCell ref="G2:I2"/>
    <mergeCell ref="H6:I6"/>
    <mergeCell ref="B14:F14"/>
    <mergeCell ref="B15:F1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2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S16"/>
  <sheetViews>
    <sheetView showGridLines="0" zoomScale="87" zoomScaleNormal="87" zoomScalePageLayoutView="80" workbookViewId="0" topLeftCell="A1">
      <selection activeCell="K24" sqref="K24"/>
    </sheetView>
  </sheetViews>
  <sheetFormatPr defaultColWidth="9.00390625" defaultRowHeight="12.75"/>
  <cols>
    <col min="1" max="1" width="4.75390625" style="1" customWidth="1"/>
    <col min="2" max="2" width="17.625" style="1" customWidth="1"/>
    <col min="3" max="3" width="20.625" style="1" customWidth="1"/>
    <col min="4" max="4" width="25.875" style="1" customWidth="1"/>
    <col min="5" max="5" width="7.875" style="40" customWidth="1"/>
    <col min="6" max="6" width="11.375" style="1" customWidth="1"/>
    <col min="7" max="7" width="36.625" style="1" customWidth="1"/>
    <col min="8" max="9" width="18.625" style="1" customWidth="1"/>
    <col min="10" max="10" width="22.75390625" style="1" customWidth="1"/>
    <col min="11" max="11" width="14.625" style="1" customWidth="1"/>
    <col min="12" max="13" width="14.75390625" style="1" customWidth="1"/>
    <col min="14" max="14" width="8.00390625" style="1" customWidth="1"/>
    <col min="15" max="15" width="15.875" style="1" customWidth="1"/>
    <col min="16" max="16" width="15.875" style="3" customWidth="1"/>
    <col min="17" max="17" width="15.875" style="1" customWidth="1"/>
    <col min="18" max="19" width="14.25390625" style="1" customWidth="1"/>
    <col min="20" max="20" width="15.25390625" style="1" customWidth="1"/>
    <col min="21" max="16384" width="9.125" style="1" customWidth="1"/>
  </cols>
  <sheetData>
    <row r="1" spans="2:19" ht="15">
      <c r="B1" s="2" t="str">
        <f>'formularz oferty'!D4</f>
        <v>DFP.271.31.2019.KB</v>
      </c>
      <c r="M1" s="38" t="s">
        <v>69</v>
      </c>
      <c r="R1" s="2"/>
      <c r="S1" s="2"/>
    </row>
    <row r="2" spans="7:9" ht="15">
      <c r="G2" s="52"/>
      <c r="H2" s="52"/>
      <c r="I2" s="52"/>
    </row>
    <row r="3" ht="15">
      <c r="M3" s="38" t="s">
        <v>73</v>
      </c>
    </row>
    <row r="4" spans="2:16" ht="15">
      <c r="B4" s="4" t="s">
        <v>13</v>
      </c>
      <c r="C4" s="5">
        <v>16</v>
      </c>
      <c r="D4" s="6"/>
      <c r="E4" s="7"/>
      <c r="F4" s="9"/>
      <c r="G4" s="8" t="s">
        <v>18</v>
      </c>
      <c r="H4" s="9"/>
      <c r="I4" s="6"/>
      <c r="J4" s="9"/>
      <c r="K4" s="9"/>
      <c r="L4" s="9"/>
      <c r="M4" s="9"/>
      <c r="P4" s="1"/>
    </row>
    <row r="5" spans="2:16" ht="15">
      <c r="B5" s="4"/>
      <c r="C5" s="6"/>
      <c r="D5" s="6"/>
      <c r="E5" s="7"/>
      <c r="F5" s="9"/>
      <c r="G5" s="8"/>
      <c r="H5" s="9"/>
      <c r="I5" s="6"/>
      <c r="J5" s="9"/>
      <c r="K5" s="9"/>
      <c r="L5" s="9"/>
      <c r="M5" s="9"/>
      <c r="P5" s="1"/>
    </row>
    <row r="6" spans="1:16" ht="15">
      <c r="A6" s="4"/>
      <c r="B6" s="4"/>
      <c r="C6" s="10"/>
      <c r="D6" s="10"/>
      <c r="E6" s="7"/>
      <c r="F6" s="9"/>
      <c r="G6" s="11" t="s">
        <v>0</v>
      </c>
      <c r="H6" s="67">
        <f>SUM(M11:M11)</f>
        <v>0</v>
      </c>
      <c r="I6" s="68"/>
      <c r="P6" s="1"/>
    </row>
    <row r="7" spans="1:16" ht="15">
      <c r="A7" s="4"/>
      <c r="C7" s="9"/>
      <c r="D7" s="9"/>
      <c r="E7" s="7"/>
      <c r="F7" s="9"/>
      <c r="G7" s="9"/>
      <c r="H7" s="9"/>
      <c r="I7" s="9"/>
      <c r="J7" s="9"/>
      <c r="K7" s="9"/>
      <c r="P7" s="1"/>
    </row>
    <row r="8" spans="1:16" ht="15">
      <c r="A8" s="4"/>
      <c r="B8" s="12"/>
      <c r="C8" s="13"/>
      <c r="D8" s="13"/>
      <c r="E8" s="41"/>
      <c r="F8" s="13"/>
      <c r="G8" s="13"/>
      <c r="H8" s="13"/>
      <c r="I8" s="13"/>
      <c r="J8" s="13"/>
      <c r="K8" s="13"/>
      <c r="P8" s="1"/>
    </row>
    <row r="9" spans="2:16" ht="15">
      <c r="B9" s="4"/>
      <c r="P9" s="1"/>
    </row>
    <row r="10" spans="1:13" s="4" customFormat="1" ht="63.75" customHeight="1">
      <c r="A10" s="5" t="s">
        <v>52</v>
      </c>
      <c r="B10" s="5" t="s">
        <v>14</v>
      </c>
      <c r="C10" s="5" t="s">
        <v>15</v>
      </c>
      <c r="D10" s="5" t="s">
        <v>67</v>
      </c>
      <c r="E10" s="36" t="s">
        <v>76</v>
      </c>
      <c r="F10" s="14"/>
      <c r="G10" s="5" t="str">
        <f>"Nazwa handlowa /
"&amp;C10&amp;" / 
"&amp;D10</f>
        <v>Nazwa handlowa /
Dawka / 
Postać /Opakowanie</v>
      </c>
      <c r="H10" s="5" t="s">
        <v>70</v>
      </c>
      <c r="I10" s="5" t="str">
        <f>B10</f>
        <v>Skład</v>
      </c>
      <c r="J10" s="5" t="s">
        <v>71</v>
      </c>
      <c r="K10" s="5" t="s">
        <v>166</v>
      </c>
      <c r="L10" s="5" t="s">
        <v>167</v>
      </c>
      <c r="M10" s="5" t="s">
        <v>16</v>
      </c>
    </row>
    <row r="11" spans="1:13" ht="45">
      <c r="A11" s="21" t="s">
        <v>1</v>
      </c>
      <c r="B11" s="37" t="s">
        <v>163</v>
      </c>
      <c r="C11" s="37" t="s">
        <v>75</v>
      </c>
      <c r="D11" s="37" t="s">
        <v>164</v>
      </c>
      <c r="E11" s="42">
        <v>1100</v>
      </c>
      <c r="F11" s="14" t="s">
        <v>165</v>
      </c>
      <c r="G11" s="15" t="s">
        <v>81</v>
      </c>
      <c r="H11" s="15"/>
      <c r="I11" s="15"/>
      <c r="J11" s="16"/>
      <c r="K11" s="15"/>
      <c r="L11" s="15"/>
      <c r="M11" s="17">
        <f>ROUND(K11*ROUND(L11,2),2)</f>
        <v>0</v>
      </c>
    </row>
    <row r="13" ht="15">
      <c r="B13" s="2" t="s">
        <v>90</v>
      </c>
    </row>
    <row r="14" spans="2:6" ht="13.5" customHeight="1">
      <c r="B14" s="52"/>
      <c r="C14" s="59"/>
      <c r="D14" s="59"/>
      <c r="E14" s="59"/>
      <c r="F14" s="59"/>
    </row>
    <row r="15" spans="2:6" ht="15">
      <c r="B15" s="52"/>
      <c r="C15" s="58"/>
      <c r="D15" s="58"/>
      <c r="E15" s="58"/>
      <c r="F15" s="58"/>
    </row>
    <row r="16" ht="15">
      <c r="B16" s="2"/>
    </row>
  </sheetData>
  <sheetProtection/>
  <mergeCells count="4">
    <mergeCell ref="G2:I2"/>
    <mergeCell ref="H6:I6"/>
    <mergeCell ref="B15:F15"/>
    <mergeCell ref="B14:F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4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S16"/>
  <sheetViews>
    <sheetView showGridLines="0" zoomScale="87" zoomScaleNormal="87" zoomScalePageLayoutView="80" workbookViewId="0" topLeftCell="A1">
      <selection activeCell="J11" sqref="J11"/>
    </sheetView>
  </sheetViews>
  <sheetFormatPr defaultColWidth="9.00390625" defaultRowHeight="12.75"/>
  <cols>
    <col min="1" max="1" width="4.75390625" style="1" customWidth="1"/>
    <col min="2" max="2" width="27.625" style="1" customWidth="1"/>
    <col min="3" max="3" width="18.00390625" style="1" customWidth="1"/>
    <col min="4" max="4" width="33.625" style="1" customWidth="1"/>
    <col min="5" max="5" width="7.875" style="40" customWidth="1"/>
    <col min="6" max="6" width="11.375" style="1" customWidth="1"/>
    <col min="7" max="7" width="36.625" style="1" customWidth="1"/>
    <col min="8" max="9" width="18.625" style="1" customWidth="1"/>
    <col min="10" max="10" width="22.75390625" style="1" customWidth="1"/>
    <col min="11" max="11" width="14.625" style="1" customWidth="1"/>
    <col min="12" max="13" width="14.75390625" style="1" customWidth="1"/>
    <col min="14" max="14" width="8.00390625" style="1" customWidth="1"/>
    <col min="15" max="15" width="15.875" style="1" customWidth="1"/>
    <col min="16" max="16" width="15.875" style="3" customWidth="1"/>
    <col min="17" max="17" width="15.875" style="1" customWidth="1"/>
    <col min="18" max="19" width="14.25390625" style="1" customWidth="1"/>
    <col min="20" max="20" width="15.25390625" style="1" customWidth="1"/>
    <col min="21" max="16384" width="9.125" style="1" customWidth="1"/>
  </cols>
  <sheetData>
    <row r="1" spans="2:19" ht="15">
      <c r="B1" s="2" t="str">
        <f>'formularz oferty'!D4</f>
        <v>DFP.271.31.2019.KB</v>
      </c>
      <c r="M1" s="38" t="s">
        <v>69</v>
      </c>
      <c r="R1" s="2"/>
      <c r="S1" s="2"/>
    </row>
    <row r="2" spans="7:9" ht="15">
      <c r="G2" s="52"/>
      <c r="H2" s="52"/>
      <c r="I2" s="52"/>
    </row>
    <row r="3" ht="15">
      <c r="M3" s="38" t="s">
        <v>73</v>
      </c>
    </row>
    <row r="4" spans="2:16" ht="15">
      <c r="B4" s="4" t="s">
        <v>13</v>
      </c>
      <c r="C4" s="5">
        <v>17</v>
      </c>
      <c r="D4" s="6"/>
      <c r="E4" s="7"/>
      <c r="F4" s="9"/>
      <c r="G4" s="8" t="s">
        <v>18</v>
      </c>
      <c r="H4" s="9"/>
      <c r="I4" s="6"/>
      <c r="J4" s="9"/>
      <c r="K4" s="9"/>
      <c r="L4" s="9"/>
      <c r="M4" s="9"/>
      <c r="P4" s="1"/>
    </row>
    <row r="5" spans="2:16" ht="15">
      <c r="B5" s="4"/>
      <c r="C5" s="6"/>
      <c r="D5" s="6"/>
      <c r="E5" s="7"/>
      <c r="F5" s="9"/>
      <c r="G5" s="8"/>
      <c r="H5" s="9"/>
      <c r="I5" s="6"/>
      <c r="J5" s="9"/>
      <c r="K5" s="9"/>
      <c r="L5" s="9"/>
      <c r="M5" s="9"/>
      <c r="P5" s="1"/>
    </row>
    <row r="6" spans="1:16" ht="15">
      <c r="A6" s="4"/>
      <c r="B6" s="4"/>
      <c r="C6" s="10"/>
      <c r="D6" s="10"/>
      <c r="E6" s="7"/>
      <c r="F6" s="9"/>
      <c r="G6" s="11" t="s">
        <v>0</v>
      </c>
      <c r="H6" s="67">
        <f>SUM(M11:M11)</f>
        <v>0</v>
      </c>
      <c r="I6" s="68"/>
      <c r="P6" s="1"/>
    </row>
    <row r="7" spans="1:16" ht="15">
      <c r="A7" s="4"/>
      <c r="C7" s="9"/>
      <c r="D7" s="9"/>
      <c r="E7" s="7"/>
      <c r="F7" s="9"/>
      <c r="G7" s="9"/>
      <c r="H7" s="9"/>
      <c r="I7" s="9"/>
      <c r="J7" s="9"/>
      <c r="K7" s="9"/>
      <c r="P7" s="1"/>
    </row>
    <row r="8" spans="1:16" ht="15">
      <c r="A8" s="4"/>
      <c r="B8" s="12"/>
      <c r="C8" s="13"/>
      <c r="D8" s="13"/>
      <c r="E8" s="41"/>
      <c r="F8" s="13"/>
      <c r="G8" s="13"/>
      <c r="H8" s="13"/>
      <c r="I8" s="13"/>
      <c r="J8" s="13"/>
      <c r="K8" s="13"/>
      <c r="P8" s="1"/>
    </row>
    <row r="9" spans="2:16" ht="15">
      <c r="B9" s="4"/>
      <c r="P9" s="1"/>
    </row>
    <row r="10" spans="1:13" s="4" customFormat="1" ht="74.25" customHeight="1">
      <c r="A10" s="5" t="s">
        <v>52</v>
      </c>
      <c r="B10" s="5" t="s">
        <v>14</v>
      </c>
      <c r="C10" s="5" t="s">
        <v>15</v>
      </c>
      <c r="D10" s="5" t="s">
        <v>67</v>
      </c>
      <c r="E10" s="36" t="s">
        <v>76</v>
      </c>
      <c r="F10" s="14"/>
      <c r="G10" s="5" t="str">
        <f>"Nazwa handlowa /
"&amp;C10&amp;" / 
"&amp;D10</f>
        <v>Nazwa handlowa /
Dawka / 
Postać /Opakowanie</v>
      </c>
      <c r="H10" s="5" t="s">
        <v>70</v>
      </c>
      <c r="I10" s="5" t="str">
        <f>B10</f>
        <v>Skład</v>
      </c>
      <c r="J10" s="5" t="s">
        <v>71</v>
      </c>
      <c r="K10" s="5" t="s">
        <v>174</v>
      </c>
      <c r="L10" s="5" t="s">
        <v>175</v>
      </c>
      <c r="M10" s="5" t="s">
        <v>16</v>
      </c>
    </row>
    <row r="11" spans="1:13" ht="140.25" customHeight="1">
      <c r="A11" s="21" t="s">
        <v>1</v>
      </c>
      <c r="B11" s="37" t="s">
        <v>168</v>
      </c>
      <c r="C11" s="37" t="s">
        <v>169</v>
      </c>
      <c r="D11" s="37" t="s">
        <v>170</v>
      </c>
      <c r="E11" s="42">
        <v>1500</v>
      </c>
      <c r="F11" s="14" t="s">
        <v>171</v>
      </c>
      <c r="G11" s="15" t="s">
        <v>172</v>
      </c>
      <c r="H11" s="15"/>
      <c r="I11" s="15"/>
      <c r="J11" s="16" t="s">
        <v>173</v>
      </c>
      <c r="K11" s="15"/>
      <c r="L11" s="15"/>
      <c r="M11" s="17">
        <f>ROUND(K11*ROUND(L11,2),2)</f>
        <v>0</v>
      </c>
    </row>
    <row r="13" ht="15">
      <c r="B13" s="2" t="s">
        <v>90</v>
      </c>
    </row>
    <row r="14" ht="15">
      <c r="B14" s="2"/>
    </row>
    <row r="15" spans="2:6" ht="10.5" customHeight="1">
      <c r="B15" s="52"/>
      <c r="C15" s="58"/>
      <c r="D15" s="58"/>
      <c r="E15" s="58"/>
      <c r="F15" s="58"/>
    </row>
    <row r="16" ht="15">
      <c r="B16" s="2"/>
    </row>
  </sheetData>
  <sheetProtection/>
  <mergeCells count="3">
    <mergeCell ref="G2:I2"/>
    <mergeCell ref="H6:I6"/>
    <mergeCell ref="B15:F1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3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S16"/>
  <sheetViews>
    <sheetView showGridLines="0" zoomScale="87" zoomScaleNormal="87" zoomScalePageLayoutView="80" workbookViewId="0" topLeftCell="A1">
      <selection activeCell="J11" sqref="J11"/>
    </sheetView>
  </sheetViews>
  <sheetFormatPr defaultColWidth="9.00390625" defaultRowHeight="12.75"/>
  <cols>
    <col min="1" max="1" width="4.75390625" style="1" customWidth="1"/>
    <col min="2" max="2" width="28.00390625" style="1" customWidth="1"/>
    <col min="3" max="3" width="10.125" style="1" customWidth="1"/>
    <col min="4" max="4" width="29.375" style="1" customWidth="1"/>
    <col min="5" max="5" width="7.875" style="40" customWidth="1"/>
    <col min="6" max="6" width="11.375" style="1" customWidth="1"/>
    <col min="7" max="7" width="36.625" style="1" customWidth="1"/>
    <col min="8" max="9" width="18.625" style="1" customWidth="1"/>
    <col min="10" max="10" width="22.75390625" style="1" customWidth="1"/>
    <col min="11" max="11" width="14.625" style="1" customWidth="1"/>
    <col min="12" max="13" width="14.75390625" style="1" customWidth="1"/>
    <col min="14" max="14" width="8.00390625" style="1" customWidth="1"/>
    <col min="15" max="15" width="15.875" style="1" customWidth="1"/>
    <col min="16" max="16" width="15.875" style="3" customWidth="1"/>
    <col min="17" max="17" width="15.875" style="1" customWidth="1"/>
    <col min="18" max="19" width="14.25390625" style="1" customWidth="1"/>
    <col min="20" max="20" width="15.25390625" style="1" customWidth="1"/>
    <col min="21" max="16384" width="9.125" style="1" customWidth="1"/>
  </cols>
  <sheetData>
    <row r="1" spans="2:19" ht="15">
      <c r="B1" s="2" t="str">
        <f>'formularz oferty'!D4</f>
        <v>DFP.271.31.2019.KB</v>
      </c>
      <c r="M1" s="38" t="s">
        <v>69</v>
      </c>
      <c r="R1" s="2"/>
      <c r="S1" s="2"/>
    </row>
    <row r="2" spans="7:9" ht="15">
      <c r="G2" s="52"/>
      <c r="H2" s="52"/>
      <c r="I2" s="52"/>
    </row>
    <row r="3" ht="15">
      <c r="M3" s="38" t="s">
        <v>73</v>
      </c>
    </row>
    <row r="4" spans="2:16" ht="15">
      <c r="B4" s="4" t="s">
        <v>13</v>
      </c>
      <c r="C4" s="5">
        <v>18</v>
      </c>
      <c r="D4" s="6"/>
      <c r="E4" s="7"/>
      <c r="F4" s="9"/>
      <c r="G4" s="8" t="s">
        <v>18</v>
      </c>
      <c r="H4" s="9"/>
      <c r="I4" s="6"/>
      <c r="J4" s="9"/>
      <c r="K4" s="9"/>
      <c r="L4" s="9"/>
      <c r="M4" s="9"/>
      <c r="P4" s="1"/>
    </row>
    <row r="5" spans="2:16" ht="15">
      <c r="B5" s="4"/>
      <c r="C5" s="6"/>
      <c r="D5" s="6"/>
      <c r="E5" s="7"/>
      <c r="F5" s="9"/>
      <c r="G5" s="8"/>
      <c r="H5" s="9"/>
      <c r="I5" s="6"/>
      <c r="J5" s="9"/>
      <c r="K5" s="9"/>
      <c r="L5" s="9"/>
      <c r="M5" s="9"/>
      <c r="P5" s="1"/>
    </row>
    <row r="6" spans="1:16" ht="15">
      <c r="A6" s="4"/>
      <c r="B6" s="4"/>
      <c r="C6" s="10"/>
      <c r="D6" s="10"/>
      <c r="E6" s="7"/>
      <c r="F6" s="9"/>
      <c r="G6" s="11" t="s">
        <v>0</v>
      </c>
      <c r="H6" s="67">
        <f>SUM(M11:M11)</f>
        <v>0</v>
      </c>
      <c r="I6" s="68"/>
      <c r="P6" s="1"/>
    </row>
    <row r="7" spans="1:16" ht="15">
      <c r="A7" s="4"/>
      <c r="C7" s="9"/>
      <c r="D7" s="9"/>
      <c r="E7" s="7"/>
      <c r="F7" s="9"/>
      <c r="G7" s="9"/>
      <c r="H7" s="9"/>
      <c r="I7" s="9"/>
      <c r="J7" s="9"/>
      <c r="K7" s="9"/>
      <c r="P7" s="1"/>
    </row>
    <row r="8" spans="1:16" ht="15">
      <c r="A8" s="4"/>
      <c r="B8" s="12"/>
      <c r="C8" s="13"/>
      <c r="D8" s="13"/>
      <c r="E8" s="41"/>
      <c r="F8" s="13"/>
      <c r="G8" s="13"/>
      <c r="H8" s="13"/>
      <c r="I8" s="13"/>
      <c r="J8" s="13"/>
      <c r="K8" s="13"/>
      <c r="P8" s="1"/>
    </row>
    <row r="9" spans="2:16" ht="15">
      <c r="B9" s="4"/>
      <c r="P9" s="1"/>
    </row>
    <row r="10" spans="1:13" s="4" customFormat="1" ht="74.25" customHeight="1">
      <c r="A10" s="5" t="s">
        <v>52</v>
      </c>
      <c r="B10" s="5" t="s">
        <v>14</v>
      </c>
      <c r="C10" s="5" t="s">
        <v>15</v>
      </c>
      <c r="D10" s="5" t="s">
        <v>67</v>
      </c>
      <c r="E10" s="36" t="s">
        <v>72</v>
      </c>
      <c r="F10" s="14"/>
      <c r="G10" s="5" t="str">
        <f>"Nazwa handlowa /
"&amp;C10&amp;" / 
"&amp;D10</f>
        <v>Nazwa handlowa /
Dawka / 
Postać /Opakowanie</v>
      </c>
      <c r="H10" s="5" t="s">
        <v>70</v>
      </c>
      <c r="I10" s="5" t="str">
        <f>B10</f>
        <v>Skład</v>
      </c>
      <c r="J10" s="5" t="s">
        <v>71</v>
      </c>
      <c r="K10" s="5" t="s">
        <v>180</v>
      </c>
      <c r="L10" s="5" t="s">
        <v>181</v>
      </c>
      <c r="M10" s="5" t="s">
        <v>16</v>
      </c>
    </row>
    <row r="11" spans="1:13" ht="45">
      <c r="A11" s="21" t="s">
        <v>1</v>
      </c>
      <c r="B11" s="37" t="s">
        <v>176</v>
      </c>
      <c r="C11" s="37" t="s">
        <v>177</v>
      </c>
      <c r="D11" s="37" t="s">
        <v>178</v>
      </c>
      <c r="E11" s="42">
        <v>360</v>
      </c>
      <c r="F11" s="14" t="s">
        <v>179</v>
      </c>
      <c r="G11" s="15" t="s">
        <v>81</v>
      </c>
      <c r="H11" s="15"/>
      <c r="I11" s="15"/>
      <c r="J11" s="16"/>
      <c r="K11" s="15"/>
      <c r="L11" s="15"/>
      <c r="M11" s="17">
        <f>ROUND(K11*ROUND(L11,2),2)</f>
        <v>0</v>
      </c>
    </row>
    <row r="13" ht="15">
      <c r="B13" s="2" t="s">
        <v>182</v>
      </c>
    </row>
    <row r="14" ht="15">
      <c r="B14" s="2"/>
    </row>
    <row r="15" spans="2:6" ht="45" customHeight="1">
      <c r="B15" s="52"/>
      <c r="C15" s="58"/>
      <c r="D15" s="58"/>
      <c r="E15" s="58"/>
      <c r="F15" s="58"/>
    </row>
    <row r="16" ht="15">
      <c r="B16" s="2"/>
    </row>
  </sheetData>
  <sheetProtection/>
  <mergeCells count="3">
    <mergeCell ref="G2:I2"/>
    <mergeCell ref="H6:I6"/>
    <mergeCell ref="B15:F1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3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5"/>
  <sheetViews>
    <sheetView showGridLines="0" zoomScale="87" zoomScaleNormal="87" zoomScalePageLayoutView="85" workbookViewId="0" topLeftCell="A1">
      <selection activeCell="G28" sqref="G28"/>
    </sheetView>
  </sheetViews>
  <sheetFormatPr defaultColWidth="9.00390625" defaultRowHeight="12.75"/>
  <cols>
    <col min="1" max="1" width="4.75390625" style="1" customWidth="1"/>
    <col min="2" max="2" width="21.25390625" style="1" customWidth="1"/>
    <col min="3" max="3" width="11.25390625" style="1" customWidth="1"/>
    <col min="4" max="4" width="33.75390625" style="1" customWidth="1"/>
    <col min="5" max="5" width="7.875" style="40" customWidth="1"/>
    <col min="6" max="6" width="11.375" style="1" customWidth="1"/>
    <col min="7" max="7" width="36.625" style="1" customWidth="1"/>
    <col min="8" max="9" width="18.625" style="1" customWidth="1"/>
    <col min="10" max="10" width="22.75390625" style="1" customWidth="1"/>
    <col min="11" max="12" width="14.625" style="1" customWidth="1"/>
    <col min="13" max="14" width="14.7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DFP.271.31.2019.KB</v>
      </c>
      <c r="N1" s="38" t="s">
        <v>69</v>
      </c>
      <c r="S1" s="2"/>
      <c r="T1" s="2"/>
    </row>
    <row r="2" spans="7:9" ht="15">
      <c r="G2" s="52"/>
      <c r="H2" s="52"/>
      <c r="I2" s="52"/>
    </row>
    <row r="3" ht="15">
      <c r="N3" s="38" t="s">
        <v>73</v>
      </c>
    </row>
    <row r="4" spans="2:17" ht="15">
      <c r="B4" s="4" t="s">
        <v>13</v>
      </c>
      <c r="C4" s="5">
        <v>1</v>
      </c>
      <c r="D4" s="6"/>
      <c r="E4" s="7"/>
      <c r="F4" s="9"/>
      <c r="G4" s="8" t="s">
        <v>18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7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7"/>
      <c r="F6" s="9"/>
      <c r="G6" s="11" t="s">
        <v>0</v>
      </c>
      <c r="H6" s="67">
        <f>SUM(N11:N11)</f>
        <v>0</v>
      </c>
      <c r="I6" s="68"/>
      <c r="Q6" s="1"/>
    </row>
    <row r="7" spans="1:17" ht="15">
      <c r="A7" s="4"/>
      <c r="C7" s="9"/>
      <c r="D7" s="9"/>
      <c r="E7" s="7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41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4.25" customHeight="1">
      <c r="A10" s="5" t="s">
        <v>52</v>
      </c>
      <c r="B10" s="5" t="s">
        <v>14</v>
      </c>
      <c r="C10" s="5" t="s">
        <v>15</v>
      </c>
      <c r="D10" s="5" t="s">
        <v>74</v>
      </c>
      <c r="E10" s="36" t="s">
        <v>72</v>
      </c>
      <c r="F10" s="14"/>
      <c r="G10" s="5" t="str">
        <f>"Nazwa handlowa /
"&amp;C10&amp;" / 
"&amp;D10</f>
        <v>Nazwa handlowa /
Dawka / 
Postać/ Opakowanie</v>
      </c>
      <c r="H10" s="5" t="s">
        <v>70</v>
      </c>
      <c r="I10" s="5" t="str">
        <f>B10</f>
        <v>Skład</v>
      </c>
      <c r="J10" s="5" t="s">
        <v>71</v>
      </c>
      <c r="K10" s="5" t="s">
        <v>44</v>
      </c>
      <c r="L10" s="5" t="s">
        <v>45</v>
      </c>
      <c r="M10" s="5" t="s">
        <v>46</v>
      </c>
      <c r="N10" s="5" t="s">
        <v>16</v>
      </c>
    </row>
    <row r="11" spans="1:14" ht="45">
      <c r="A11" s="21" t="s">
        <v>1</v>
      </c>
      <c r="B11" s="37" t="s">
        <v>208</v>
      </c>
      <c r="C11" s="37" t="s">
        <v>88</v>
      </c>
      <c r="D11" s="37" t="s">
        <v>89</v>
      </c>
      <c r="E11" s="42">
        <v>160</v>
      </c>
      <c r="F11" s="14" t="s">
        <v>54</v>
      </c>
      <c r="G11" s="15" t="s">
        <v>81</v>
      </c>
      <c r="H11" s="15"/>
      <c r="I11" s="15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3" ht="15">
      <c r="B13" s="2" t="s">
        <v>206</v>
      </c>
    </row>
    <row r="14" ht="15">
      <c r="B14" s="2"/>
    </row>
    <row r="15" spans="2:6" ht="37.5" customHeight="1">
      <c r="B15" s="52"/>
      <c r="C15" s="59"/>
      <c r="D15" s="59"/>
      <c r="E15" s="59"/>
      <c r="F15" s="59"/>
    </row>
  </sheetData>
  <sheetProtection/>
  <mergeCells count="3">
    <mergeCell ref="G2:I2"/>
    <mergeCell ref="H6:I6"/>
    <mergeCell ref="B15:F1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0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S14"/>
  <sheetViews>
    <sheetView showGridLines="0" tabSelected="1" zoomScale="87" zoomScaleNormal="87" zoomScalePageLayoutView="80" workbookViewId="0" topLeftCell="A25">
      <selection activeCell="B14" sqref="B14:J14"/>
    </sheetView>
  </sheetViews>
  <sheetFormatPr defaultColWidth="9.00390625" defaultRowHeight="12.75"/>
  <cols>
    <col min="1" max="1" width="4.75390625" style="1" customWidth="1"/>
    <col min="2" max="2" width="29.375" style="1" customWidth="1"/>
    <col min="3" max="3" width="20.75390625" style="1" customWidth="1"/>
    <col min="4" max="4" width="17.875" style="1" customWidth="1"/>
    <col min="5" max="5" width="8.00390625" style="40" customWidth="1"/>
    <col min="6" max="6" width="11.375" style="1" customWidth="1"/>
    <col min="7" max="7" width="36.625" style="1" customWidth="1"/>
    <col min="8" max="9" width="18.625" style="1" customWidth="1"/>
    <col min="10" max="10" width="22.75390625" style="1" customWidth="1"/>
    <col min="11" max="11" width="14.625" style="1" customWidth="1"/>
    <col min="12" max="13" width="14.75390625" style="1" customWidth="1"/>
    <col min="14" max="14" width="8.00390625" style="1" customWidth="1"/>
    <col min="15" max="15" width="15.875" style="1" customWidth="1"/>
    <col min="16" max="16" width="15.875" style="3" customWidth="1"/>
    <col min="17" max="17" width="15.875" style="1" customWidth="1"/>
    <col min="18" max="19" width="14.25390625" style="1" customWidth="1"/>
    <col min="20" max="20" width="15.25390625" style="1" customWidth="1"/>
    <col min="21" max="16384" width="9.125" style="1" customWidth="1"/>
  </cols>
  <sheetData>
    <row r="1" spans="2:19" ht="15">
      <c r="B1" s="2" t="str">
        <f>'formularz oferty'!D4</f>
        <v>DFP.271.31.2019.KB</v>
      </c>
      <c r="M1" s="38" t="s">
        <v>69</v>
      </c>
      <c r="R1" s="2"/>
      <c r="S1" s="2"/>
    </row>
    <row r="2" spans="7:9" ht="15">
      <c r="G2" s="52"/>
      <c r="H2" s="52"/>
      <c r="I2" s="52"/>
    </row>
    <row r="3" ht="15">
      <c r="M3" s="38" t="s">
        <v>73</v>
      </c>
    </row>
    <row r="4" spans="2:16" ht="15">
      <c r="B4" s="4" t="s">
        <v>13</v>
      </c>
      <c r="C4" s="5">
        <v>19</v>
      </c>
      <c r="D4" s="6"/>
      <c r="E4" s="7"/>
      <c r="F4" s="9"/>
      <c r="G4" s="8" t="s">
        <v>18</v>
      </c>
      <c r="H4" s="9"/>
      <c r="I4" s="6"/>
      <c r="J4" s="9"/>
      <c r="K4" s="9"/>
      <c r="L4" s="9"/>
      <c r="M4" s="9"/>
      <c r="P4" s="1"/>
    </row>
    <row r="5" spans="2:16" ht="15">
      <c r="B5" s="4"/>
      <c r="C5" s="6"/>
      <c r="D5" s="6"/>
      <c r="E5" s="7"/>
      <c r="F5" s="9"/>
      <c r="G5" s="8"/>
      <c r="H5" s="9"/>
      <c r="I5" s="6"/>
      <c r="J5" s="9"/>
      <c r="K5" s="9"/>
      <c r="L5" s="9"/>
      <c r="M5" s="9"/>
      <c r="P5" s="1"/>
    </row>
    <row r="6" spans="1:16" ht="15">
      <c r="A6" s="4"/>
      <c r="B6" s="4"/>
      <c r="C6" s="10"/>
      <c r="D6" s="10"/>
      <c r="E6" s="7"/>
      <c r="F6" s="9"/>
      <c r="G6" s="11" t="s">
        <v>0</v>
      </c>
      <c r="H6" s="67">
        <f>SUM(M11:M11)</f>
        <v>0</v>
      </c>
      <c r="I6" s="68"/>
      <c r="P6" s="1"/>
    </row>
    <row r="7" spans="1:16" ht="15">
      <c r="A7" s="4"/>
      <c r="C7" s="9"/>
      <c r="D7" s="9"/>
      <c r="E7" s="7"/>
      <c r="F7" s="9"/>
      <c r="G7" s="9"/>
      <c r="H7" s="9"/>
      <c r="I7" s="9"/>
      <c r="J7" s="9"/>
      <c r="K7" s="9"/>
      <c r="P7" s="1"/>
    </row>
    <row r="8" spans="1:16" ht="15">
      <c r="A8" s="4"/>
      <c r="B8" s="12"/>
      <c r="C8" s="13"/>
      <c r="D8" s="13"/>
      <c r="E8" s="41"/>
      <c r="F8" s="13"/>
      <c r="G8" s="13"/>
      <c r="H8" s="13"/>
      <c r="I8" s="13"/>
      <c r="J8" s="13"/>
      <c r="K8" s="13"/>
      <c r="P8" s="1"/>
    </row>
    <row r="9" spans="2:16" ht="15">
      <c r="B9" s="4"/>
      <c r="P9" s="1"/>
    </row>
    <row r="10" spans="1:13" s="4" customFormat="1" ht="63.75" customHeight="1">
      <c r="A10" s="5" t="s">
        <v>52</v>
      </c>
      <c r="B10" s="5" t="s">
        <v>14</v>
      </c>
      <c r="C10" s="5" t="s">
        <v>15</v>
      </c>
      <c r="D10" s="5" t="s">
        <v>67</v>
      </c>
      <c r="E10" s="36" t="s">
        <v>76</v>
      </c>
      <c r="F10" s="14"/>
      <c r="G10" s="5" t="str">
        <f>"Nazwa handlowa /
"&amp;C10&amp;" / 
"&amp;D10</f>
        <v>Nazwa handlowa /
Dawka / 
Postać /Opakowanie</v>
      </c>
      <c r="H10" s="5" t="s">
        <v>70</v>
      </c>
      <c r="I10" s="5" t="str">
        <f>B10</f>
        <v>Skład</v>
      </c>
      <c r="J10" s="5" t="s">
        <v>71</v>
      </c>
      <c r="K10" s="5" t="s">
        <v>186</v>
      </c>
      <c r="L10" s="5" t="s">
        <v>187</v>
      </c>
      <c r="M10" s="5" t="s">
        <v>16</v>
      </c>
    </row>
    <row r="11" spans="1:13" ht="45">
      <c r="A11" s="21" t="s">
        <v>1</v>
      </c>
      <c r="B11" s="37" t="s">
        <v>183</v>
      </c>
      <c r="C11" s="43" t="s">
        <v>207</v>
      </c>
      <c r="D11" s="37" t="s">
        <v>184</v>
      </c>
      <c r="E11" s="42">
        <v>450</v>
      </c>
      <c r="F11" s="14" t="s">
        <v>185</v>
      </c>
      <c r="G11" s="15" t="s">
        <v>81</v>
      </c>
      <c r="H11" s="15"/>
      <c r="I11" s="15"/>
      <c r="J11" s="16"/>
      <c r="K11" s="15"/>
      <c r="L11" s="15"/>
      <c r="M11" s="17">
        <f>ROUND(K11*ROUND(L11,2),2)</f>
        <v>0</v>
      </c>
    </row>
    <row r="13" ht="25.5" customHeight="1">
      <c r="B13" s="2" t="s">
        <v>188</v>
      </c>
    </row>
    <row r="14" spans="2:10" ht="60" customHeight="1">
      <c r="B14" s="69" t="s">
        <v>205</v>
      </c>
      <c r="C14" s="70"/>
      <c r="D14" s="70"/>
      <c r="E14" s="70"/>
      <c r="F14" s="70"/>
      <c r="G14" s="70"/>
      <c r="H14" s="70"/>
      <c r="I14" s="70"/>
      <c r="J14" s="70"/>
    </row>
  </sheetData>
  <sheetProtection/>
  <mergeCells count="3">
    <mergeCell ref="G2:I2"/>
    <mergeCell ref="H6:I6"/>
    <mergeCell ref="B14:J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7"/>
  <sheetViews>
    <sheetView showGridLines="0" zoomScale="87" zoomScaleNormal="87" zoomScalePageLayoutView="80" workbookViewId="0" topLeftCell="A1">
      <selection activeCell="C15" sqref="C15"/>
    </sheetView>
  </sheetViews>
  <sheetFormatPr defaultColWidth="9.00390625" defaultRowHeight="12.75"/>
  <cols>
    <col min="1" max="1" width="4.75390625" style="1" customWidth="1"/>
    <col min="2" max="2" width="30.75390625" style="1" customWidth="1"/>
    <col min="3" max="3" width="16.125" style="1" customWidth="1"/>
    <col min="4" max="4" width="14.00390625" style="1" customWidth="1"/>
    <col min="5" max="5" width="7.875" style="40" customWidth="1"/>
    <col min="6" max="6" width="11.375" style="1" customWidth="1"/>
    <col min="7" max="7" width="36.625" style="1" customWidth="1"/>
    <col min="8" max="9" width="18.625" style="1" customWidth="1"/>
    <col min="10" max="10" width="22.75390625" style="1" customWidth="1"/>
    <col min="11" max="12" width="14.625" style="1" customWidth="1"/>
    <col min="13" max="14" width="14.7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DFP.271.31.2019.KB</v>
      </c>
      <c r="N1" s="38" t="s">
        <v>69</v>
      </c>
      <c r="S1" s="2"/>
      <c r="T1" s="2"/>
    </row>
    <row r="2" spans="7:9" ht="15">
      <c r="G2" s="52"/>
      <c r="H2" s="52"/>
      <c r="I2" s="52"/>
    </row>
    <row r="3" ht="15">
      <c r="N3" s="38" t="s">
        <v>73</v>
      </c>
    </row>
    <row r="4" spans="2:17" ht="15">
      <c r="B4" s="4" t="s">
        <v>13</v>
      </c>
      <c r="C4" s="5">
        <v>20</v>
      </c>
      <c r="D4" s="6"/>
      <c r="E4" s="7"/>
      <c r="F4" s="9"/>
      <c r="G4" s="8" t="s">
        <v>18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7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7"/>
      <c r="F6" s="9"/>
      <c r="G6" s="11" t="s">
        <v>0</v>
      </c>
      <c r="H6" s="67">
        <f>SUM(N11:N12)</f>
        <v>0</v>
      </c>
      <c r="I6" s="68"/>
      <c r="Q6" s="1"/>
    </row>
    <row r="7" spans="1:17" ht="15">
      <c r="A7" s="4"/>
      <c r="C7" s="9"/>
      <c r="D7" s="9"/>
      <c r="E7" s="7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41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4.25" customHeight="1">
      <c r="A10" s="5" t="s">
        <v>52</v>
      </c>
      <c r="B10" s="5" t="s">
        <v>14</v>
      </c>
      <c r="C10" s="5" t="s">
        <v>15</v>
      </c>
      <c r="D10" s="5" t="s">
        <v>67</v>
      </c>
      <c r="E10" s="36" t="s">
        <v>76</v>
      </c>
      <c r="F10" s="14"/>
      <c r="G10" s="5" t="str">
        <f>"Nazwa handlowa /
"&amp;C10&amp;" / 
"&amp;D10</f>
        <v>Nazwa handlowa /
Dawka / 
Postać /Opakowanie</v>
      </c>
      <c r="H10" s="5" t="s">
        <v>70</v>
      </c>
      <c r="I10" s="5" t="str">
        <f>B10</f>
        <v>Skład</v>
      </c>
      <c r="J10" s="5" t="s">
        <v>71</v>
      </c>
      <c r="K10" s="5" t="s">
        <v>44</v>
      </c>
      <c r="L10" s="5" t="s">
        <v>45</v>
      </c>
      <c r="M10" s="5" t="s">
        <v>46</v>
      </c>
      <c r="N10" s="5" t="s">
        <v>16</v>
      </c>
    </row>
    <row r="11" spans="1:14" ht="45">
      <c r="A11" s="21" t="s">
        <v>1</v>
      </c>
      <c r="B11" s="37" t="s">
        <v>189</v>
      </c>
      <c r="C11" s="37" t="s">
        <v>190</v>
      </c>
      <c r="D11" s="37" t="s">
        <v>191</v>
      </c>
      <c r="E11" s="42">
        <v>80</v>
      </c>
      <c r="F11" s="14" t="s">
        <v>77</v>
      </c>
      <c r="G11" s="15" t="s">
        <v>81</v>
      </c>
      <c r="H11" s="15"/>
      <c r="I11" s="15"/>
      <c r="J11" s="16"/>
      <c r="K11" s="15"/>
      <c r="L11" s="15"/>
      <c r="M11" s="15"/>
      <c r="N11" s="17">
        <f>ROUND(L11*ROUND(M11,2),2)</f>
        <v>0</v>
      </c>
    </row>
    <row r="12" spans="1:14" ht="45">
      <c r="A12" s="21" t="s">
        <v>2</v>
      </c>
      <c r="B12" s="37" t="s">
        <v>189</v>
      </c>
      <c r="C12" s="37" t="s">
        <v>192</v>
      </c>
      <c r="D12" s="37" t="s">
        <v>193</v>
      </c>
      <c r="E12" s="42">
        <v>3000</v>
      </c>
      <c r="F12" s="14" t="s">
        <v>77</v>
      </c>
      <c r="G12" s="15" t="s">
        <v>81</v>
      </c>
      <c r="H12" s="15"/>
      <c r="I12" s="15"/>
      <c r="J12" s="16"/>
      <c r="K12" s="15"/>
      <c r="L12" s="15"/>
      <c r="M12" s="15"/>
      <c r="N12" s="17">
        <f>ROUND(L12*ROUND(M12,2),2)</f>
        <v>0</v>
      </c>
    </row>
    <row r="14" ht="15">
      <c r="B14" s="2" t="s">
        <v>79</v>
      </c>
    </row>
    <row r="15" ht="15">
      <c r="B15" s="2" t="s">
        <v>90</v>
      </c>
    </row>
    <row r="16" spans="2:6" ht="15">
      <c r="B16" s="52"/>
      <c r="C16" s="58"/>
      <c r="D16" s="58"/>
      <c r="E16" s="58"/>
      <c r="F16" s="58"/>
    </row>
    <row r="17" ht="15">
      <c r="B17" s="2"/>
    </row>
  </sheetData>
  <sheetProtection/>
  <mergeCells count="3">
    <mergeCell ref="G2:I2"/>
    <mergeCell ref="H6:I6"/>
    <mergeCell ref="B16:F1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1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7"/>
  <sheetViews>
    <sheetView showGridLines="0" zoomScale="87" zoomScaleNormal="87" zoomScalePageLayoutView="80" workbookViewId="0" topLeftCell="A1">
      <selection activeCell="G16" sqref="G16"/>
    </sheetView>
  </sheetViews>
  <sheetFormatPr defaultColWidth="9.00390625" defaultRowHeight="12.75"/>
  <cols>
    <col min="1" max="1" width="4.75390625" style="1" customWidth="1"/>
    <col min="2" max="2" width="30.75390625" style="1" customWidth="1"/>
    <col min="3" max="3" width="16.125" style="1" customWidth="1"/>
    <col min="4" max="4" width="14.00390625" style="1" customWidth="1"/>
    <col min="5" max="5" width="7.875" style="40" customWidth="1"/>
    <col min="6" max="6" width="11.375" style="1" customWidth="1"/>
    <col min="7" max="7" width="36.625" style="1" customWidth="1"/>
    <col min="8" max="9" width="18.625" style="1" customWidth="1"/>
    <col min="10" max="10" width="22.75390625" style="1" customWidth="1"/>
    <col min="11" max="12" width="14.625" style="1" customWidth="1"/>
    <col min="13" max="14" width="14.7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DFP.271.31.2019.KB</v>
      </c>
      <c r="N1" s="38" t="s">
        <v>69</v>
      </c>
      <c r="S1" s="2"/>
      <c r="T1" s="2"/>
    </row>
    <row r="2" spans="7:9" ht="15">
      <c r="G2" s="52"/>
      <c r="H2" s="52"/>
      <c r="I2" s="52"/>
    </row>
    <row r="3" ht="15">
      <c r="N3" s="38" t="s">
        <v>73</v>
      </c>
    </row>
    <row r="4" spans="2:17" ht="15">
      <c r="B4" s="4" t="s">
        <v>13</v>
      </c>
      <c r="C4" s="5">
        <v>21</v>
      </c>
      <c r="D4" s="6"/>
      <c r="E4" s="7"/>
      <c r="F4" s="9"/>
      <c r="G4" s="8" t="s">
        <v>18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7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7"/>
      <c r="F6" s="9"/>
      <c r="G6" s="11" t="s">
        <v>0</v>
      </c>
      <c r="H6" s="67">
        <f>SUM(N11:N12)</f>
        <v>0</v>
      </c>
      <c r="I6" s="68"/>
      <c r="Q6" s="1"/>
    </row>
    <row r="7" spans="1:17" ht="15">
      <c r="A7" s="4"/>
      <c r="C7" s="9"/>
      <c r="D7" s="9"/>
      <c r="E7" s="7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41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4.25" customHeight="1">
      <c r="A10" s="5" t="s">
        <v>52</v>
      </c>
      <c r="B10" s="5" t="s">
        <v>14</v>
      </c>
      <c r="C10" s="5" t="s">
        <v>15</v>
      </c>
      <c r="D10" s="5" t="s">
        <v>67</v>
      </c>
      <c r="E10" s="36" t="s">
        <v>76</v>
      </c>
      <c r="F10" s="14"/>
      <c r="G10" s="5" t="str">
        <f>"Nazwa handlowa /
"&amp;C10&amp;" / 
"&amp;D10</f>
        <v>Nazwa handlowa /
Dawka / 
Postać /Opakowanie</v>
      </c>
      <c r="H10" s="5" t="s">
        <v>70</v>
      </c>
      <c r="I10" s="5" t="str">
        <f>B10</f>
        <v>Skład</v>
      </c>
      <c r="J10" s="5" t="s">
        <v>71</v>
      </c>
      <c r="K10" s="5" t="s">
        <v>44</v>
      </c>
      <c r="L10" s="5" t="s">
        <v>45</v>
      </c>
      <c r="M10" s="5" t="s">
        <v>46</v>
      </c>
      <c r="N10" s="5" t="s">
        <v>16</v>
      </c>
    </row>
    <row r="11" spans="1:14" ht="45">
      <c r="A11" s="21" t="s">
        <v>1</v>
      </c>
      <c r="B11" s="37" t="s">
        <v>194</v>
      </c>
      <c r="C11" s="37" t="s">
        <v>195</v>
      </c>
      <c r="D11" s="37" t="s">
        <v>196</v>
      </c>
      <c r="E11" s="42">
        <v>1100</v>
      </c>
      <c r="F11" s="14" t="s">
        <v>77</v>
      </c>
      <c r="G11" s="15" t="s">
        <v>81</v>
      </c>
      <c r="H11" s="15"/>
      <c r="I11" s="15"/>
      <c r="J11" s="16"/>
      <c r="K11" s="15"/>
      <c r="L11" s="15"/>
      <c r="M11" s="15"/>
      <c r="N11" s="17">
        <f>ROUND(L11*ROUND(M11,2),2)</f>
        <v>0</v>
      </c>
    </row>
    <row r="12" spans="1:14" ht="45">
      <c r="A12" s="21" t="s">
        <v>2</v>
      </c>
      <c r="B12" s="37" t="s">
        <v>194</v>
      </c>
      <c r="C12" s="37" t="s">
        <v>197</v>
      </c>
      <c r="D12" s="37" t="s">
        <v>196</v>
      </c>
      <c r="E12" s="42">
        <v>2200</v>
      </c>
      <c r="F12" s="14" t="s">
        <v>77</v>
      </c>
      <c r="G12" s="15" t="s">
        <v>81</v>
      </c>
      <c r="H12" s="15"/>
      <c r="I12" s="15"/>
      <c r="J12" s="16"/>
      <c r="K12" s="15"/>
      <c r="L12" s="15"/>
      <c r="M12" s="15"/>
      <c r="N12" s="17">
        <f>ROUND(L12*ROUND(M12,2),2)</f>
        <v>0</v>
      </c>
    </row>
    <row r="14" ht="15">
      <c r="B14" s="2" t="s">
        <v>90</v>
      </c>
    </row>
    <row r="15" ht="15">
      <c r="B15" s="2" t="s">
        <v>78</v>
      </c>
    </row>
    <row r="16" spans="2:6" ht="15">
      <c r="B16" s="52"/>
      <c r="C16" s="58"/>
      <c r="D16" s="58"/>
      <c r="E16" s="58"/>
      <c r="F16" s="58"/>
    </row>
    <row r="17" ht="15">
      <c r="B17" s="2"/>
    </row>
  </sheetData>
  <sheetProtection/>
  <mergeCells count="3">
    <mergeCell ref="G2:I2"/>
    <mergeCell ref="H6:I6"/>
    <mergeCell ref="B16:F1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1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5"/>
  <sheetViews>
    <sheetView showGridLines="0" zoomScale="87" zoomScaleNormal="87" zoomScalePageLayoutView="85" workbookViewId="0" topLeftCell="A1">
      <selection activeCell="J11" sqref="J11"/>
    </sheetView>
  </sheetViews>
  <sheetFormatPr defaultColWidth="9.00390625" defaultRowHeight="12.75"/>
  <cols>
    <col min="1" max="1" width="4.75390625" style="1" customWidth="1"/>
    <col min="2" max="2" width="21.25390625" style="1" customWidth="1"/>
    <col min="3" max="3" width="11.25390625" style="1" customWidth="1"/>
    <col min="4" max="4" width="33.75390625" style="1" customWidth="1"/>
    <col min="5" max="5" width="7.875" style="40" customWidth="1"/>
    <col min="6" max="6" width="11.375" style="1" customWidth="1"/>
    <col min="7" max="7" width="36.625" style="1" customWidth="1"/>
    <col min="8" max="9" width="18.625" style="1" customWidth="1"/>
    <col min="10" max="10" width="22.75390625" style="1" customWidth="1"/>
    <col min="11" max="12" width="14.625" style="1" customWidth="1"/>
    <col min="13" max="14" width="14.7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DFP.271.31.2019.KB</v>
      </c>
      <c r="N1" s="38" t="s">
        <v>69</v>
      </c>
      <c r="S1" s="2"/>
      <c r="T1" s="2"/>
    </row>
    <row r="2" spans="7:9" ht="15">
      <c r="G2" s="52"/>
      <c r="H2" s="52"/>
      <c r="I2" s="52"/>
    </row>
    <row r="3" ht="15">
      <c r="N3" s="38" t="s">
        <v>73</v>
      </c>
    </row>
    <row r="4" spans="2:17" ht="15">
      <c r="B4" s="4" t="s">
        <v>13</v>
      </c>
      <c r="C4" s="5">
        <v>2</v>
      </c>
      <c r="D4" s="6"/>
      <c r="E4" s="7"/>
      <c r="F4" s="9"/>
      <c r="G4" s="8" t="s">
        <v>18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7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7"/>
      <c r="F6" s="9"/>
      <c r="G6" s="11" t="s">
        <v>0</v>
      </c>
      <c r="H6" s="67">
        <f>SUM(N11:N11)</f>
        <v>0</v>
      </c>
      <c r="I6" s="68"/>
      <c r="Q6" s="1"/>
    </row>
    <row r="7" spans="1:17" ht="15">
      <c r="A7" s="4"/>
      <c r="C7" s="9"/>
      <c r="D7" s="9"/>
      <c r="E7" s="7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41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4.25" customHeight="1">
      <c r="A10" s="5" t="s">
        <v>52</v>
      </c>
      <c r="B10" s="5" t="s">
        <v>14</v>
      </c>
      <c r="C10" s="5" t="s">
        <v>15</v>
      </c>
      <c r="D10" s="5" t="s">
        <v>74</v>
      </c>
      <c r="E10" s="36" t="s">
        <v>72</v>
      </c>
      <c r="F10" s="14"/>
      <c r="G10" s="5" t="str">
        <f>"Nazwa handlowa /
"&amp;C10&amp;" / 
"&amp;D10</f>
        <v>Nazwa handlowa /
Dawka / 
Postać/ Opakowanie</v>
      </c>
      <c r="H10" s="5" t="s">
        <v>70</v>
      </c>
      <c r="I10" s="5" t="str">
        <f>B10</f>
        <v>Skład</v>
      </c>
      <c r="J10" s="5" t="s">
        <v>71</v>
      </c>
      <c r="K10" s="5" t="s">
        <v>44</v>
      </c>
      <c r="L10" s="5" t="s">
        <v>45</v>
      </c>
      <c r="M10" s="5" t="s">
        <v>46</v>
      </c>
      <c r="N10" s="5" t="s">
        <v>16</v>
      </c>
    </row>
    <row r="11" spans="1:14" ht="45">
      <c r="A11" s="21" t="s">
        <v>1</v>
      </c>
      <c r="B11" s="37" t="s">
        <v>91</v>
      </c>
      <c r="C11" s="37" t="s">
        <v>92</v>
      </c>
      <c r="D11" s="37" t="s">
        <v>84</v>
      </c>
      <c r="E11" s="42">
        <v>400</v>
      </c>
      <c r="F11" s="14" t="s">
        <v>54</v>
      </c>
      <c r="G11" s="15" t="s">
        <v>81</v>
      </c>
      <c r="H11" s="15"/>
      <c r="I11" s="15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3" ht="15">
      <c r="B13" s="2" t="s">
        <v>90</v>
      </c>
    </row>
    <row r="14" ht="15">
      <c r="B14" s="2"/>
    </row>
    <row r="15" spans="2:6" ht="37.5" customHeight="1">
      <c r="B15" s="52"/>
      <c r="C15" s="59"/>
      <c r="D15" s="59"/>
      <c r="E15" s="59"/>
      <c r="F15" s="59"/>
    </row>
  </sheetData>
  <sheetProtection/>
  <mergeCells count="3">
    <mergeCell ref="G2:I2"/>
    <mergeCell ref="H6:I6"/>
    <mergeCell ref="B15:F1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0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5"/>
  <sheetViews>
    <sheetView showGridLines="0" zoomScale="87" zoomScaleNormal="87" zoomScalePageLayoutView="85" workbookViewId="0" topLeftCell="A1">
      <selection activeCell="G24" sqref="G24"/>
    </sheetView>
  </sheetViews>
  <sheetFormatPr defaultColWidth="9.00390625" defaultRowHeight="12.75"/>
  <cols>
    <col min="1" max="1" width="4.75390625" style="1" customWidth="1"/>
    <col min="2" max="2" width="21.25390625" style="1" customWidth="1"/>
    <col min="3" max="3" width="15.875" style="1" customWidth="1"/>
    <col min="4" max="4" width="27.375" style="1" customWidth="1"/>
    <col min="5" max="5" width="7.875" style="40" customWidth="1"/>
    <col min="6" max="6" width="11.375" style="1" customWidth="1"/>
    <col min="7" max="7" width="36.625" style="1" customWidth="1"/>
    <col min="8" max="9" width="18.625" style="1" customWidth="1"/>
    <col min="10" max="10" width="22.75390625" style="1" customWidth="1"/>
    <col min="11" max="12" width="14.625" style="1" customWidth="1"/>
    <col min="13" max="14" width="14.7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DFP.271.31.2019.KB</v>
      </c>
      <c r="N1" s="38" t="s">
        <v>69</v>
      </c>
      <c r="S1" s="2"/>
      <c r="T1" s="2"/>
    </row>
    <row r="2" spans="7:9" ht="15">
      <c r="G2" s="52"/>
      <c r="H2" s="52"/>
      <c r="I2" s="52"/>
    </row>
    <row r="3" ht="15">
      <c r="N3" s="38" t="s">
        <v>73</v>
      </c>
    </row>
    <row r="4" spans="2:17" ht="15">
      <c r="B4" s="4" t="s">
        <v>13</v>
      </c>
      <c r="C4" s="5">
        <v>3</v>
      </c>
      <c r="D4" s="6"/>
      <c r="E4" s="7"/>
      <c r="F4" s="9"/>
      <c r="G4" s="8" t="s">
        <v>18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7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7"/>
      <c r="F6" s="9"/>
      <c r="G6" s="11" t="s">
        <v>0</v>
      </c>
      <c r="H6" s="67">
        <f>SUM(N11:N11)</f>
        <v>0</v>
      </c>
      <c r="I6" s="68"/>
      <c r="Q6" s="1"/>
    </row>
    <row r="7" spans="1:17" ht="15">
      <c r="A7" s="4"/>
      <c r="C7" s="9"/>
      <c r="D7" s="9"/>
      <c r="E7" s="7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41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4.25" customHeight="1">
      <c r="A10" s="5" t="s">
        <v>52</v>
      </c>
      <c r="B10" s="5" t="s">
        <v>14</v>
      </c>
      <c r="C10" s="5" t="s">
        <v>15</v>
      </c>
      <c r="D10" s="5" t="s">
        <v>74</v>
      </c>
      <c r="E10" s="36" t="s">
        <v>72</v>
      </c>
      <c r="F10" s="14"/>
      <c r="G10" s="5" t="str">
        <f>"Nazwa handlowa /
"&amp;C10&amp;" / 
"&amp;D10</f>
        <v>Nazwa handlowa /
Dawka / 
Postać/ Opakowanie</v>
      </c>
      <c r="H10" s="5" t="s">
        <v>70</v>
      </c>
      <c r="I10" s="5" t="str">
        <f>B10</f>
        <v>Skład</v>
      </c>
      <c r="J10" s="5" t="s">
        <v>71</v>
      </c>
      <c r="K10" s="5" t="s">
        <v>44</v>
      </c>
      <c r="L10" s="5" t="s">
        <v>45</v>
      </c>
      <c r="M10" s="5" t="s">
        <v>46</v>
      </c>
      <c r="N10" s="5" t="s">
        <v>16</v>
      </c>
    </row>
    <row r="11" spans="1:14" ht="45">
      <c r="A11" s="21" t="s">
        <v>1</v>
      </c>
      <c r="B11" s="37" t="s">
        <v>93</v>
      </c>
      <c r="C11" s="37" t="s">
        <v>209</v>
      </c>
      <c r="D11" s="37" t="s">
        <v>210</v>
      </c>
      <c r="E11" s="42">
        <v>50</v>
      </c>
      <c r="F11" s="14" t="s">
        <v>77</v>
      </c>
      <c r="G11" s="15" t="s">
        <v>81</v>
      </c>
      <c r="H11" s="15"/>
      <c r="I11" s="15"/>
      <c r="J11" s="16"/>
      <c r="K11" s="15"/>
      <c r="L11" s="15"/>
      <c r="M11" s="15"/>
      <c r="N11" s="17">
        <f>ROUND(L11*ROUND(M11,2),2)</f>
        <v>0</v>
      </c>
    </row>
    <row r="13" ht="15">
      <c r="B13" s="2" t="s">
        <v>90</v>
      </c>
    </row>
    <row r="14" ht="15">
      <c r="B14" s="2"/>
    </row>
    <row r="15" spans="2:6" ht="37.5" customHeight="1">
      <c r="B15" s="52"/>
      <c r="C15" s="59"/>
      <c r="D15" s="59"/>
      <c r="E15" s="59"/>
      <c r="F15" s="59"/>
    </row>
  </sheetData>
  <sheetProtection/>
  <mergeCells count="3">
    <mergeCell ref="G2:I2"/>
    <mergeCell ref="H6:I6"/>
    <mergeCell ref="B15:F1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0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6"/>
  <sheetViews>
    <sheetView showGridLines="0" zoomScale="87" zoomScaleNormal="87" zoomScalePageLayoutView="85" workbookViewId="0" topLeftCell="A1">
      <selection activeCell="J11" sqref="J11"/>
    </sheetView>
  </sheetViews>
  <sheetFormatPr defaultColWidth="9.00390625" defaultRowHeight="12.75"/>
  <cols>
    <col min="1" max="1" width="4.75390625" style="1" customWidth="1"/>
    <col min="2" max="2" width="20.00390625" style="1" customWidth="1"/>
    <col min="3" max="3" width="14.625" style="1" customWidth="1"/>
    <col min="4" max="4" width="27.25390625" style="1" customWidth="1"/>
    <col min="5" max="5" width="7.875" style="40" customWidth="1"/>
    <col min="6" max="6" width="11.375" style="1" customWidth="1"/>
    <col min="7" max="7" width="36.625" style="1" customWidth="1"/>
    <col min="8" max="9" width="18.625" style="1" customWidth="1"/>
    <col min="10" max="10" width="22.75390625" style="1" customWidth="1"/>
    <col min="11" max="12" width="14.625" style="1" customWidth="1"/>
    <col min="13" max="14" width="14.7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DFP.271.31.2019.KB</v>
      </c>
      <c r="N1" s="38" t="s">
        <v>69</v>
      </c>
      <c r="S1" s="2"/>
      <c r="T1" s="2"/>
    </row>
    <row r="2" spans="7:9" ht="15">
      <c r="G2" s="52"/>
      <c r="H2" s="52"/>
      <c r="I2" s="52"/>
    </row>
    <row r="3" ht="15">
      <c r="N3" s="38" t="s">
        <v>73</v>
      </c>
    </row>
    <row r="4" spans="2:17" ht="15">
      <c r="B4" s="4" t="s">
        <v>13</v>
      </c>
      <c r="C4" s="5">
        <v>4</v>
      </c>
      <c r="D4" s="6"/>
      <c r="E4" s="7"/>
      <c r="F4" s="9"/>
      <c r="G4" s="8" t="s">
        <v>18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7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7"/>
      <c r="F6" s="9"/>
      <c r="G6" s="11" t="s">
        <v>0</v>
      </c>
      <c r="H6" s="67">
        <f>SUM(N11:N11)</f>
        <v>0</v>
      </c>
      <c r="I6" s="68"/>
      <c r="Q6" s="1"/>
    </row>
    <row r="7" spans="1:17" ht="15">
      <c r="A7" s="4"/>
      <c r="C7" s="9"/>
      <c r="D7" s="9"/>
      <c r="E7" s="7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41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4.25" customHeight="1">
      <c r="A10" s="5" t="s">
        <v>52</v>
      </c>
      <c r="B10" s="5" t="s">
        <v>14</v>
      </c>
      <c r="C10" s="5" t="s">
        <v>15</v>
      </c>
      <c r="D10" s="5" t="s">
        <v>67</v>
      </c>
      <c r="E10" s="36" t="s">
        <v>76</v>
      </c>
      <c r="F10" s="14"/>
      <c r="G10" s="5" t="str">
        <f>"Nazwa handlowa /
"&amp;C10&amp;" / 
"&amp;D10</f>
        <v>Nazwa handlowa /
Dawka / 
Postać /Opakowanie</v>
      </c>
      <c r="H10" s="5" t="s">
        <v>70</v>
      </c>
      <c r="I10" s="5" t="str">
        <f>B10</f>
        <v>Skład</v>
      </c>
      <c r="J10" s="5" t="s">
        <v>71</v>
      </c>
      <c r="K10" s="5" t="s">
        <v>44</v>
      </c>
      <c r="L10" s="5" t="s">
        <v>45</v>
      </c>
      <c r="M10" s="5" t="s">
        <v>46</v>
      </c>
      <c r="N10" s="5" t="s">
        <v>16</v>
      </c>
    </row>
    <row r="11" spans="1:14" ht="45">
      <c r="A11" s="21" t="s">
        <v>1</v>
      </c>
      <c r="B11" s="37" t="s">
        <v>94</v>
      </c>
      <c r="C11" s="37" t="s">
        <v>95</v>
      </c>
      <c r="D11" s="37" t="s">
        <v>96</v>
      </c>
      <c r="E11" s="42">
        <v>450</v>
      </c>
      <c r="F11" s="14" t="s">
        <v>54</v>
      </c>
      <c r="G11" s="15" t="s">
        <v>81</v>
      </c>
      <c r="H11" s="15"/>
      <c r="I11" s="15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3" ht="15">
      <c r="B13" s="2" t="s">
        <v>97</v>
      </c>
    </row>
    <row r="14" ht="15">
      <c r="B14" s="2"/>
    </row>
    <row r="15" spans="2:6" ht="45" customHeight="1">
      <c r="B15" s="52"/>
      <c r="C15" s="58"/>
      <c r="D15" s="58"/>
      <c r="E15" s="58"/>
      <c r="F15" s="58"/>
    </row>
    <row r="16" ht="15">
      <c r="B16" s="2"/>
    </row>
  </sheetData>
  <sheetProtection/>
  <mergeCells count="3">
    <mergeCell ref="G2:I2"/>
    <mergeCell ref="H6:I6"/>
    <mergeCell ref="B15:F1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1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S16"/>
  <sheetViews>
    <sheetView showGridLines="0" zoomScale="87" zoomScaleNormal="87" zoomScalePageLayoutView="85" workbookViewId="0" topLeftCell="A1">
      <selection activeCell="J11" sqref="J11"/>
    </sheetView>
  </sheetViews>
  <sheetFormatPr defaultColWidth="9.00390625" defaultRowHeight="12.75"/>
  <cols>
    <col min="1" max="1" width="4.75390625" style="1" customWidth="1"/>
    <col min="2" max="2" width="16.25390625" style="1" customWidth="1"/>
    <col min="3" max="3" width="8.875" style="1" customWidth="1"/>
    <col min="4" max="4" width="25.375" style="1" customWidth="1"/>
    <col min="5" max="5" width="7.875" style="40" customWidth="1"/>
    <col min="6" max="6" width="15.875" style="1" customWidth="1"/>
    <col min="7" max="7" width="36.625" style="1" customWidth="1"/>
    <col min="8" max="9" width="18.625" style="1" customWidth="1"/>
    <col min="10" max="10" width="19.125" style="1" customWidth="1"/>
    <col min="11" max="11" width="16.875" style="1" customWidth="1"/>
    <col min="12" max="12" width="19.75390625" style="1" customWidth="1"/>
    <col min="13" max="13" width="14.75390625" style="1" customWidth="1"/>
    <col min="14" max="14" width="8.00390625" style="1" customWidth="1"/>
    <col min="15" max="15" width="15.875" style="1" customWidth="1"/>
    <col min="16" max="16" width="15.875" style="3" customWidth="1"/>
    <col min="17" max="17" width="15.875" style="1" customWidth="1"/>
    <col min="18" max="19" width="14.25390625" style="1" customWidth="1"/>
    <col min="20" max="20" width="15.25390625" style="1" customWidth="1"/>
    <col min="21" max="16384" width="9.125" style="1" customWidth="1"/>
  </cols>
  <sheetData>
    <row r="1" spans="2:19" ht="15">
      <c r="B1" s="2" t="str">
        <f>'formularz oferty'!D4</f>
        <v>DFP.271.31.2019.KB</v>
      </c>
      <c r="M1" s="38" t="s">
        <v>69</v>
      </c>
      <c r="R1" s="2"/>
      <c r="S1" s="2"/>
    </row>
    <row r="2" spans="7:9" ht="15">
      <c r="G2" s="52"/>
      <c r="H2" s="52"/>
      <c r="I2" s="52"/>
    </row>
    <row r="3" ht="15">
      <c r="M3" s="38" t="s">
        <v>73</v>
      </c>
    </row>
    <row r="4" spans="2:16" ht="15">
      <c r="B4" s="4" t="s">
        <v>13</v>
      </c>
      <c r="C4" s="5">
        <v>5</v>
      </c>
      <c r="D4" s="6"/>
      <c r="E4" s="7"/>
      <c r="F4" s="9"/>
      <c r="G4" s="8" t="s">
        <v>18</v>
      </c>
      <c r="H4" s="9"/>
      <c r="I4" s="6"/>
      <c r="J4" s="9"/>
      <c r="K4" s="9"/>
      <c r="L4" s="9"/>
      <c r="M4" s="9"/>
      <c r="P4" s="1"/>
    </row>
    <row r="5" spans="2:16" ht="15">
      <c r="B5" s="4"/>
      <c r="C5" s="6"/>
      <c r="D5" s="6"/>
      <c r="E5" s="7"/>
      <c r="F5" s="9"/>
      <c r="G5" s="8"/>
      <c r="H5" s="9"/>
      <c r="I5" s="6"/>
      <c r="J5" s="9"/>
      <c r="K5" s="9"/>
      <c r="L5" s="9"/>
      <c r="M5" s="9"/>
      <c r="P5" s="1"/>
    </row>
    <row r="6" spans="1:16" ht="15">
      <c r="A6" s="4"/>
      <c r="B6" s="4"/>
      <c r="C6" s="10"/>
      <c r="D6" s="10"/>
      <c r="E6" s="7"/>
      <c r="F6" s="9"/>
      <c r="G6" s="11" t="s">
        <v>0</v>
      </c>
      <c r="H6" s="67">
        <f>SUM(M11:M11)</f>
        <v>0</v>
      </c>
      <c r="I6" s="68"/>
      <c r="P6" s="1"/>
    </row>
    <row r="7" spans="1:16" ht="15">
      <c r="A7" s="4"/>
      <c r="C7" s="9"/>
      <c r="D7" s="9"/>
      <c r="E7" s="7"/>
      <c r="F7" s="9"/>
      <c r="G7" s="9"/>
      <c r="H7" s="9"/>
      <c r="I7" s="9"/>
      <c r="J7" s="9"/>
      <c r="K7" s="9"/>
      <c r="P7" s="1"/>
    </row>
    <row r="8" spans="1:16" ht="15">
      <c r="A8" s="4"/>
      <c r="B8" s="12"/>
      <c r="C8" s="13"/>
      <c r="D8" s="13"/>
      <c r="E8" s="41"/>
      <c r="F8" s="13"/>
      <c r="G8" s="13"/>
      <c r="H8" s="13"/>
      <c r="I8" s="13"/>
      <c r="J8" s="13"/>
      <c r="K8" s="13"/>
      <c r="P8" s="1"/>
    </row>
    <row r="9" spans="2:16" ht="15">
      <c r="B9" s="4"/>
      <c r="P9" s="1"/>
    </row>
    <row r="10" spans="1:13" s="4" customFormat="1" ht="50.25" customHeight="1">
      <c r="A10" s="5" t="s">
        <v>52</v>
      </c>
      <c r="B10" s="5" t="s">
        <v>14</v>
      </c>
      <c r="C10" s="5" t="s">
        <v>15</v>
      </c>
      <c r="D10" s="5" t="s">
        <v>74</v>
      </c>
      <c r="E10" s="36" t="s">
        <v>76</v>
      </c>
      <c r="F10" s="14"/>
      <c r="G10" s="5" t="str">
        <f>"Nazwa handlowa /
"&amp;C10&amp;" / 
"&amp;D10</f>
        <v>Nazwa handlowa /
Dawka / 
Postać/ Opakowanie</v>
      </c>
      <c r="H10" s="5" t="s">
        <v>70</v>
      </c>
      <c r="I10" s="5" t="str">
        <f>B10</f>
        <v>Skład</v>
      </c>
      <c r="J10" s="5" t="s">
        <v>71</v>
      </c>
      <c r="K10" s="5" t="s">
        <v>102</v>
      </c>
      <c r="L10" s="5" t="s">
        <v>103</v>
      </c>
      <c r="M10" s="5" t="s">
        <v>16</v>
      </c>
    </row>
    <row r="11" spans="1:13" ht="45">
      <c r="A11" s="21" t="s">
        <v>1</v>
      </c>
      <c r="B11" s="37" t="s">
        <v>98</v>
      </c>
      <c r="C11" s="37" t="s">
        <v>99</v>
      </c>
      <c r="D11" s="37" t="s">
        <v>100</v>
      </c>
      <c r="E11" s="42">
        <v>380</v>
      </c>
      <c r="F11" s="14" t="s">
        <v>101</v>
      </c>
      <c r="G11" s="15" t="s">
        <v>81</v>
      </c>
      <c r="H11" s="15"/>
      <c r="I11" s="15"/>
      <c r="J11" s="16"/>
      <c r="K11" s="15"/>
      <c r="L11" s="15"/>
      <c r="M11" s="17">
        <f>ROUND(K11*ROUND(L11,2),2)</f>
        <v>0</v>
      </c>
    </row>
    <row r="13" ht="15">
      <c r="B13" s="2" t="s">
        <v>97</v>
      </c>
    </row>
    <row r="14" ht="15">
      <c r="B14" s="2"/>
    </row>
    <row r="15" spans="2:6" ht="45" customHeight="1">
      <c r="B15" s="52"/>
      <c r="C15" s="58"/>
      <c r="D15" s="58"/>
      <c r="E15" s="58"/>
      <c r="F15" s="58"/>
    </row>
    <row r="16" ht="15">
      <c r="B16" s="2"/>
    </row>
  </sheetData>
  <sheetProtection/>
  <mergeCells count="3">
    <mergeCell ref="G2:I2"/>
    <mergeCell ref="H6:I6"/>
    <mergeCell ref="B15:F1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S16"/>
  <sheetViews>
    <sheetView showGridLines="0" zoomScale="87" zoomScaleNormal="87" zoomScalePageLayoutView="80" workbookViewId="0" topLeftCell="A1">
      <selection activeCell="J11" sqref="J11"/>
    </sheetView>
  </sheetViews>
  <sheetFormatPr defaultColWidth="9.00390625" defaultRowHeight="12.75"/>
  <cols>
    <col min="1" max="1" width="4.75390625" style="1" customWidth="1"/>
    <col min="2" max="2" width="19.125" style="1" customWidth="1"/>
    <col min="3" max="3" width="16.75390625" style="1" customWidth="1"/>
    <col min="4" max="4" width="23.25390625" style="1" customWidth="1"/>
    <col min="5" max="5" width="7.875" style="40" customWidth="1"/>
    <col min="6" max="6" width="15.125" style="1" customWidth="1"/>
    <col min="7" max="7" width="36.625" style="1" customWidth="1"/>
    <col min="8" max="9" width="18.625" style="1" customWidth="1"/>
    <col min="10" max="10" width="22.75390625" style="1" customWidth="1"/>
    <col min="11" max="11" width="14.625" style="1" customWidth="1"/>
    <col min="12" max="12" width="16.875" style="1" customWidth="1"/>
    <col min="13" max="13" width="14.75390625" style="1" customWidth="1"/>
    <col min="14" max="14" width="8.00390625" style="1" customWidth="1"/>
    <col min="15" max="15" width="15.875" style="1" customWidth="1"/>
    <col min="16" max="16" width="15.875" style="3" customWidth="1"/>
    <col min="17" max="17" width="15.875" style="1" customWidth="1"/>
    <col min="18" max="19" width="14.25390625" style="1" customWidth="1"/>
    <col min="20" max="20" width="15.25390625" style="1" customWidth="1"/>
    <col min="21" max="16384" width="9.125" style="1" customWidth="1"/>
  </cols>
  <sheetData>
    <row r="1" spans="2:19" ht="15">
      <c r="B1" s="2" t="str">
        <f>'formularz oferty'!D4</f>
        <v>DFP.271.31.2019.KB</v>
      </c>
      <c r="M1" s="38" t="s">
        <v>69</v>
      </c>
      <c r="R1" s="2"/>
      <c r="S1" s="2"/>
    </row>
    <row r="2" spans="7:9" ht="15">
      <c r="G2" s="52"/>
      <c r="H2" s="52"/>
      <c r="I2" s="52"/>
    </row>
    <row r="3" ht="15">
      <c r="M3" s="38" t="s">
        <v>73</v>
      </c>
    </row>
    <row r="4" spans="2:16" ht="15">
      <c r="B4" s="4" t="s">
        <v>13</v>
      </c>
      <c r="C4" s="5">
        <v>6</v>
      </c>
      <c r="D4" s="6"/>
      <c r="E4" s="7"/>
      <c r="F4" s="9"/>
      <c r="G4" s="8" t="s">
        <v>18</v>
      </c>
      <c r="H4" s="9"/>
      <c r="I4" s="6"/>
      <c r="J4" s="9"/>
      <c r="K4" s="9"/>
      <c r="L4" s="9"/>
      <c r="M4" s="9"/>
      <c r="P4" s="1"/>
    </row>
    <row r="5" spans="2:16" ht="15">
      <c r="B5" s="4"/>
      <c r="C5" s="6"/>
      <c r="D5" s="6"/>
      <c r="E5" s="7"/>
      <c r="F5" s="9"/>
      <c r="G5" s="8"/>
      <c r="H5" s="9"/>
      <c r="I5" s="6"/>
      <c r="J5" s="9"/>
      <c r="K5" s="9"/>
      <c r="L5" s="9"/>
      <c r="M5" s="9"/>
      <c r="P5" s="1"/>
    </row>
    <row r="6" spans="1:16" ht="15">
      <c r="A6" s="4"/>
      <c r="B6" s="4"/>
      <c r="C6" s="10"/>
      <c r="D6" s="10"/>
      <c r="E6" s="7"/>
      <c r="F6" s="9"/>
      <c r="G6" s="11" t="s">
        <v>0</v>
      </c>
      <c r="H6" s="67">
        <f>SUM(M11:M11)</f>
        <v>0</v>
      </c>
      <c r="I6" s="68"/>
      <c r="P6" s="1"/>
    </row>
    <row r="7" spans="1:16" ht="15">
      <c r="A7" s="4"/>
      <c r="C7" s="9"/>
      <c r="D7" s="9"/>
      <c r="E7" s="7"/>
      <c r="F7" s="9"/>
      <c r="G7" s="9"/>
      <c r="H7" s="9"/>
      <c r="I7" s="9"/>
      <c r="J7" s="9"/>
      <c r="K7" s="9"/>
      <c r="P7" s="1"/>
    </row>
    <row r="8" spans="1:16" ht="15">
      <c r="A8" s="4"/>
      <c r="B8" s="12"/>
      <c r="C8" s="13"/>
      <c r="D8" s="13"/>
      <c r="E8" s="41"/>
      <c r="F8" s="13"/>
      <c r="G8" s="13"/>
      <c r="H8" s="13"/>
      <c r="I8" s="13"/>
      <c r="J8" s="13"/>
      <c r="K8" s="13"/>
      <c r="P8" s="1"/>
    </row>
    <row r="9" spans="2:16" ht="15">
      <c r="B9" s="4"/>
      <c r="P9" s="1"/>
    </row>
    <row r="10" spans="1:13" s="4" customFormat="1" ht="66" customHeight="1">
      <c r="A10" s="5" t="s">
        <v>52</v>
      </c>
      <c r="B10" s="5" t="s">
        <v>14</v>
      </c>
      <c r="C10" s="5" t="s">
        <v>15</v>
      </c>
      <c r="D10" s="5" t="s">
        <v>67</v>
      </c>
      <c r="E10" s="36" t="s">
        <v>72</v>
      </c>
      <c r="F10" s="14"/>
      <c r="G10" s="5" t="str">
        <f>"Nazwa handlowa /
"&amp;C10&amp;" / 
"&amp;D10</f>
        <v>Nazwa handlowa /
Dawka / 
Postać /Opakowanie</v>
      </c>
      <c r="H10" s="5" t="s">
        <v>70</v>
      </c>
      <c r="I10" s="5" t="str">
        <f>B10</f>
        <v>Skład</v>
      </c>
      <c r="J10" s="5" t="s">
        <v>71</v>
      </c>
      <c r="K10" s="5" t="s">
        <v>108</v>
      </c>
      <c r="L10" s="5" t="s">
        <v>109</v>
      </c>
      <c r="M10" s="5" t="s">
        <v>16</v>
      </c>
    </row>
    <row r="11" spans="1:13" ht="135">
      <c r="A11" s="21" t="s">
        <v>1</v>
      </c>
      <c r="B11" s="37" t="s">
        <v>104</v>
      </c>
      <c r="C11" s="37" t="s">
        <v>105</v>
      </c>
      <c r="D11" s="37" t="s">
        <v>106</v>
      </c>
      <c r="E11" s="42">
        <v>420</v>
      </c>
      <c r="F11" s="14" t="s">
        <v>107</v>
      </c>
      <c r="G11" s="15" t="s">
        <v>199</v>
      </c>
      <c r="H11" s="15"/>
      <c r="I11" s="15"/>
      <c r="J11" s="16" t="s">
        <v>198</v>
      </c>
      <c r="K11" s="15"/>
      <c r="L11" s="15"/>
      <c r="M11" s="17">
        <f>ROUND(K11*ROUND(L11,2),2)</f>
        <v>0</v>
      </c>
    </row>
    <row r="13" ht="15">
      <c r="B13" s="2" t="s">
        <v>97</v>
      </c>
    </row>
    <row r="14" ht="15">
      <c r="B14" s="2"/>
    </row>
    <row r="15" spans="2:6" ht="45" customHeight="1">
      <c r="B15" s="52"/>
      <c r="C15" s="58"/>
      <c r="D15" s="58"/>
      <c r="E15" s="58"/>
      <c r="F15" s="58"/>
    </row>
    <row r="16" ht="15">
      <c r="B16" s="2"/>
    </row>
  </sheetData>
  <sheetProtection/>
  <mergeCells count="3">
    <mergeCell ref="G2:I2"/>
    <mergeCell ref="H6:I6"/>
    <mergeCell ref="B15:F1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4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S16"/>
  <sheetViews>
    <sheetView showGridLines="0" zoomScale="87" zoomScaleNormal="87" zoomScalePageLayoutView="80" workbookViewId="0" topLeftCell="A1">
      <selection activeCell="F11" sqref="F11"/>
    </sheetView>
  </sheetViews>
  <sheetFormatPr defaultColWidth="9.00390625" defaultRowHeight="12.75"/>
  <cols>
    <col min="1" max="1" width="4.75390625" style="1" customWidth="1"/>
    <col min="2" max="2" width="16.00390625" style="1" customWidth="1"/>
    <col min="3" max="3" width="22.00390625" style="1" customWidth="1"/>
    <col min="4" max="4" width="18.25390625" style="1" customWidth="1"/>
    <col min="5" max="5" width="7.875" style="40" customWidth="1"/>
    <col min="6" max="6" width="17.25390625" style="1" customWidth="1"/>
    <col min="7" max="7" width="36.625" style="1" customWidth="1"/>
    <col min="8" max="9" width="18.625" style="1" customWidth="1"/>
    <col min="10" max="10" width="22.75390625" style="1" customWidth="1"/>
    <col min="11" max="11" width="14.625" style="1" customWidth="1"/>
    <col min="12" max="12" width="17.25390625" style="1" customWidth="1"/>
    <col min="13" max="13" width="14.75390625" style="1" customWidth="1"/>
    <col min="14" max="14" width="8.00390625" style="1" customWidth="1"/>
    <col min="15" max="15" width="15.875" style="1" customWidth="1"/>
    <col min="16" max="16" width="15.875" style="3" customWidth="1"/>
    <col min="17" max="17" width="15.875" style="1" customWidth="1"/>
    <col min="18" max="19" width="14.25390625" style="1" customWidth="1"/>
    <col min="20" max="20" width="15.25390625" style="1" customWidth="1"/>
    <col min="21" max="16384" width="9.125" style="1" customWidth="1"/>
  </cols>
  <sheetData>
    <row r="1" spans="2:19" ht="15">
      <c r="B1" s="2" t="str">
        <f>'formularz oferty'!D4</f>
        <v>DFP.271.31.2019.KB</v>
      </c>
      <c r="M1" s="38" t="s">
        <v>69</v>
      </c>
      <c r="R1" s="2"/>
      <c r="S1" s="2"/>
    </row>
    <row r="2" spans="7:9" ht="15">
      <c r="G2" s="52"/>
      <c r="H2" s="52"/>
      <c r="I2" s="52"/>
    </row>
    <row r="3" ht="15">
      <c r="M3" s="38" t="s">
        <v>73</v>
      </c>
    </row>
    <row r="4" spans="2:16" ht="15">
      <c r="B4" s="4" t="s">
        <v>13</v>
      </c>
      <c r="C4" s="5">
        <v>7</v>
      </c>
      <c r="D4" s="6"/>
      <c r="E4" s="7"/>
      <c r="F4" s="9"/>
      <c r="G4" s="8" t="s">
        <v>18</v>
      </c>
      <c r="H4" s="9"/>
      <c r="I4" s="6"/>
      <c r="J4" s="9"/>
      <c r="K4" s="9"/>
      <c r="L4" s="9"/>
      <c r="M4" s="9"/>
      <c r="P4" s="1"/>
    </row>
    <row r="5" spans="2:16" ht="15">
      <c r="B5" s="4"/>
      <c r="C5" s="6"/>
      <c r="D5" s="6"/>
      <c r="E5" s="7"/>
      <c r="F5" s="9"/>
      <c r="G5" s="8"/>
      <c r="H5" s="9"/>
      <c r="I5" s="6"/>
      <c r="J5" s="9"/>
      <c r="K5" s="9"/>
      <c r="L5" s="9"/>
      <c r="M5" s="9"/>
      <c r="P5" s="1"/>
    </row>
    <row r="6" spans="1:16" ht="15">
      <c r="A6" s="4"/>
      <c r="B6" s="4"/>
      <c r="C6" s="10"/>
      <c r="D6" s="10"/>
      <c r="E6" s="7"/>
      <c r="F6" s="9"/>
      <c r="G6" s="11" t="s">
        <v>0</v>
      </c>
      <c r="H6" s="67">
        <f>SUM(M11:M11)</f>
        <v>0</v>
      </c>
      <c r="I6" s="68"/>
      <c r="P6" s="1"/>
    </row>
    <row r="7" spans="1:16" ht="15">
      <c r="A7" s="4"/>
      <c r="C7" s="9"/>
      <c r="D7" s="9"/>
      <c r="E7" s="7"/>
      <c r="F7" s="9"/>
      <c r="G7" s="9"/>
      <c r="H7" s="9"/>
      <c r="I7" s="9"/>
      <c r="J7" s="9"/>
      <c r="K7" s="9"/>
      <c r="P7" s="1"/>
    </row>
    <row r="8" spans="1:16" ht="15">
      <c r="A8" s="4"/>
      <c r="B8" s="12"/>
      <c r="C8" s="13"/>
      <c r="D8" s="13"/>
      <c r="E8" s="41"/>
      <c r="F8" s="13"/>
      <c r="G8" s="13"/>
      <c r="H8" s="13"/>
      <c r="I8" s="13"/>
      <c r="J8" s="13"/>
      <c r="K8" s="13"/>
      <c r="P8" s="1"/>
    </row>
    <row r="9" spans="2:16" ht="15">
      <c r="B9" s="4"/>
      <c r="P9" s="1"/>
    </row>
    <row r="10" spans="1:13" s="4" customFormat="1" ht="63.75" customHeight="1">
      <c r="A10" s="5" t="s">
        <v>52</v>
      </c>
      <c r="B10" s="5" t="s">
        <v>14</v>
      </c>
      <c r="C10" s="5" t="s">
        <v>15</v>
      </c>
      <c r="D10" s="5" t="s">
        <v>80</v>
      </c>
      <c r="E10" s="36" t="s">
        <v>72</v>
      </c>
      <c r="F10" s="14"/>
      <c r="G10" s="5" t="str">
        <f>"Nazwa handlowa /
"&amp;C10&amp;" / 
"&amp;D10</f>
        <v>Nazwa handlowa /
Dawka / 
Postać / opakowanie</v>
      </c>
      <c r="H10" s="5" t="s">
        <v>70</v>
      </c>
      <c r="I10" s="5" t="str">
        <f>B10</f>
        <v>Skład</v>
      </c>
      <c r="J10" s="5" t="s">
        <v>71</v>
      </c>
      <c r="K10" s="5" t="s">
        <v>114</v>
      </c>
      <c r="L10" s="5" t="s">
        <v>115</v>
      </c>
      <c r="M10" s="5" t="s">
        <v>16</v>
      </c>
    </row>
    <row r="11" spans="1:13" ht="210">
      <c r="A11" s="21" t="s">
        <v>1</v>
      </c>
      <c r="B11" s="37" t="s">
        <v>110</v>
      </c>
      <c r="C11" s="37" t="s">
        <v>111</v>
      </c>
      <c r="D11" s="37" t="s">
        <v>112</v>
      </c>
      <c r="E11" s="42">
        <v>2000</v>
      </c>
      <c r="F11" s="14" t="s">
        <v>113</v>
      </c>
      <c r="G11" s="15" t="s">
        <v>200</v>
      </c>
      <c r="H11" s="15"/>
      <c r="I11" s="15"/>
      <c r="J11" s="16" t="s">
        <v>201</v>
      </c>
      <c r="K11" s="15"/>
      <c r="L11" s="15"/>
      <c r="M11" s="17">
        <f>ROUND(K11*ROUND(L11,2),2)</f>
        <v>0</v>
      </c>
    </row>
    <row r="13" ht="15">
      <c r="B13" s="2" t="s">
        <v>97</v>
      </c>
    </row>
    <row r="14" ht="15">
      <c r="B14" s="2"/>
    </row>
    <row r="15" spans="2:6" ht="45" customHeight="1">
      <c r="B15" s="52"/>
      <c r="C15" s="58"/>
      <c r="D15" s="58"/>
      <c r="E15" s="58"/>
      <c r="F15" s="58"/>
    </row>
    <row r="16" ht="15">
      <c r="B16" s="2"/>
    </row>
  </sheetData>
  <sheetProtection/>
  <mergeCells count="3">
    <mergeCell ref="G2:I2"/>
    <mergeCell ref="H6:I6"/>
    <mergeCell ref="B15:F1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4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6"/>
  <sheetViews>
    <sheetView showGridLines="0" zoomScale="87" zoomScaleNormal="87" zoomScalePageLayoutView="80" workbookViewId="0" topLeftCell="A4">
      <selection activeCell="J32" sqref="J32"/>
    </sheetView>
  </sheetViews>
  <sheetFormatPr defaultColWidth="9.00390625" defaultRowHeight="12.75"/>
  <cols>
    <col min="1" max="1" width="4.75390625" style="1" customWidth="1"/>
    <col min="2" max="2" width="17.625" style="1" customWidth="1"/>
    <col min="3" max="3" width="17.125" style="1" customWidth="1"/>
    <col min="4" max="4" width="29.375" style="1" customWidth="1"/>
    <col min="5" max="5" width="7.875" style="40" customWidth="1"/>
    <col min="6" max="6" width="11.375" style="1" customWidth="1"/>
    <col min="7" max="7" width="36.625" style="1" customWidth="1"/>
    <col min="8" max="9" width="18.625" style="1" customWidth="1"/>
    <col min="10" max="10" width="22.75390625" style="1" customWidth="1"/>
    <col min="11" max="12" width="14.625" style="1" customWidth="1"/>
    <col min="13" max="14" width="14.7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DFP.271.31.2019.KB</v>
      </c>
      <c r="N1" s="38" t="s">
        <v>69</v>
      </c>
      <c r="S1" s="2"/>
      <c r="T1" s="2"/>
    </row>
    <row r="2" spans="7:9" ht="15">
      <c r="G2" s="52"/>
      <c r="H2" s="52"/>
      <c r="I2" s="52"/>
    </row>
    <row r="3" ht="15">
      <c r="N3" s="38" t="s">
        <v>73</v>
      </c>
    </row>
    <row r="4" spans="2:17" ht="15">
      <c r="B4" s="4" t="s">
        <v>13</v>
      </c>
      <c r="C4" s="5">
        <v>8</v>
      </c>
      <c r="D4" s="6"/>
      <c r="E4" s="7"/>
      <c r="F4" s="9"/>
      <c r="G4" s="8" t="s">
        <v>18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7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7"/>
      <c r="F6" s="9"/>
      <c r="G6" s="11" t="s">
        <v>0</v>
      </c>
      <c r="H6" s="67">
        <f>SUM(N11:N12)</f>
        <v>0</v>
      </c>
      <c r="I6" s="68"/>
      <c r="Q6" s="1"/>
    </row>
    <row r="7" spans="1:17" ht="15">
      <c r="A7" s="4"/>
      <c r="C7" s="9"/>
      <c r="D7" s="9"/>
      <c r="E7" s="7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41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4.25" customHeight="1">
      <c r="A10" s="5" t="s">
        <v>52</v>
      </c>
      <c r="B10" s="5" t="s">
        <v>14</v>
      </c>
      <c r="C10" s="5" t="s">
        <v>15</v>
      </c>
      <c r="D10" s="5" t="s">
        <v>85</v>
      </c>
      <c r="E10" s="36" t="s">
        <v>76</v>
      </c>
      <c r="F10" s="14"/>
      <c r="G10" s="5" t="str">
        <f>"Nazwa handlowa /
"&amp;C10&amp;" / 
"&amp;D10</f>
        <v>Nazwa handlowa /
Dawka / 
Postać / Opakowanie</v>
      </c>
      <c r="H10" s="5" t="s">
        <v>70</v>
      </c>
      <c r="I10" s="5" t="str">
        <f>B10</f>
        <v>Skład</v>
      </c>
      <c r="J10" s="5" t="s">
        <v>71</v>
      </c>
      <c r="K10" s="5" t="s">
        <v>44</v>
      </c>
      <c r="L10" s="5" t="s">
        <v>45</v>
      </c>
      <c r="M10" s="5" t="s">
        <v>46</v>
      </c>
      <c r="N10" s="5" t="s">
        <v>16</v>
      </c>
    </row>
    <row r="11" spans="1:14" ht="45">
      <c r="A11" s="21" t="s">
        <v>1</v>
      </c>
      <c r="B11" s="37" t="s">
        <v>116</v>
      </c>
      <c r="C11" s="37" t="s">
        <v>117</v>
      </c>
      <c r="D11" s="37" t="s">
        <v>118</v>
      </c>
      <c r="E11" s="42">
        <v>70</v>
      </c>
      <c r="F11" s="14" t="s">
        <v>54</v>
      </c>
      <c r="G11" s="15" t="s">
        <v>81</v>
      </c>
      <c r="H11" s="15"/>
      <c r="I11" s="15"/>
      <c r="J11" s="16"/>
      <c r="K11" s="15"/>
      <c r="L11" s="15"/>
      <c r="M11" s="15"/>
      <c r="N11" s="17">
        <f>ROUND(L11*ROUND(M11,2),2)</f>
        <v>0</v>
      </c>
    </row>
    <row r="12" spans="1:14" ht="48" customHeight="1">
      <c r="A12" s="21" t="s">
        <v>2</v>
      </c>
      <c r="B12" s="21" t="s">
        <v>116</v>
      </c>
      <c r="C12" s="21" t="s">
        <v>119</v>
      </c>
      <c r="D12" s="21" t="s">
        <v>120</v>
      </c>
      <c r="E12" s="33">
        <v>110</v>
      </c>
      <c r="F12" s="14" t="s">
        <v>54</v>
      </c>
      <c r="G12" s="15" t="s">
        <v>81</v>
      </c>
      <c r="H12" s="21"/>
      <c r="I12" s="21"/>
      <c r="J12" s="21"/>
      <c r="K12" s="21"/>
      <c r="L12" s="21"/>
      <c r="M12" s="21"/>
      <c r="N12" s="17">
        <f>ROUND(L12*ROUND(M12,2),2)</f>
        <v>0</v>
      </c>
    </row>
    <row r="13" ht="15">
      <c r="B13" s="2"/>
    </row>
    <row r="14" ht="15">
      <c r="B14" s="2" t="s">
        <v>97</v>
      </c>
    </row>
    <row r="15" spans="2:6" ht="21" customHeight="1">
      <c r="B15" s="52"/>
      <c r="C15" s="58"/>
      <c r="D15" s="58"/>
      <c r="E15" s="58"/>
      <c r="F15" s="58"/>
    </row>
    <row r="16" ht="15">
      <c r="B16" s="2"/>
    </row>
  </sheetData>
  <sheetProtection/>
  <mergeCells count="3">
    <mergeCell ref="G2:I2"/>
    <mergeCell ref="H6:I6"/>
    <mergeCell ref="B15:F1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0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abeben</dc:creator>
  <cp:keywords/>
  <dc:description/>
  <cp:lastModifiedBy>Katarzyna Brzdękiewicz</cp:lastModifiedBy>
  <cp:lastPrinted>2017-12-19T12:42:05Z</cp:lastPrinted>
  <dcterms:created xsi:type="dcterms:W3CDTF">2003-05-16T10:10:29Z</dcterms:created>
  <dcterms:modified xsi:type="dcterms:W3CDTF">2019-04-01T11:58:30Z</dcterms:modified>
  <cp:category/>
  <cp:version/>
  <cp:contentType/>
  <cp:contentStatus/>
</cp:coreProperties>
</file>