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135" tabRatio="818" activeTab="1"/>
  </bookViews>
  <sheets>
    <sheet name="formularz oferty" sheetId="1" r:id="rId1"/>
    <sheet name="arkusz cenowy" sheetId="2" r:id="rId2"/>
  </sheets>
  <definedNames/>
  <calcPr fullCalcOnLoad="1"/>
</workbook>
</file>

<file path=xl/sharedStrings.xml><?xml version="1.0" encoding="utf-8"?>
<sst xmlns="http://schemas.openxmlformats.org/spreadsheetml/2006/main" count="142" uniqueCount="104">
  <si>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</si>
  <si>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</si>
  <si>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</si>
  <si>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</si>
  <si>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</si>
  <si>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</si>
  <si>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</si>
  <si>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</si>
  <si>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</si>
  <si>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</si>
  <si>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</si>
  <si>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</si>
  <si>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</si>
  <si>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</si>
  <si>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</si>
  <si>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</si>
  <si>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</si>
  <si>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</si>
  <si>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</si>
  <si>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</si>
  <si>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</si>
  <si>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</si>
  <si>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</si>
  <si>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</si>
  <si>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</si>
  <si>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</si>
  <si>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</si>
  <si>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</si>
  <si>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</si>
  <si>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</si>
  <si>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</si>
  <si>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</si>
  <si>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</si>
  <si>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</si>
  <si>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</si>
  <si>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</si>
  <si>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</si>
  <si>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</si>
  <si>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</si>
  <si>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</si>
  <si>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</si>
  <si>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</si>
  <si>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Cena jednostkowa brutto</t>
  </si>
  <si>
    <t>Nazwa handlowa
Producent</t>
  </si>
  <si>
    <t>ARKUSZ CENOWY</t>
  </si>
  <si>
    <t>Opis przedmiotu zamówienia</t>
  </si>
  <si>
    <t>Ilość</t>
  </si>
  <si>
    <t>j.m.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</si>
  <si>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</si>
  <si>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 xml:space="preserve">Oświadczamy, że zamówienie będziemy wykonywać do czasu wyczerpania kwoty wynagrodzenia umownego, jednak nie dłużej niż przez 36 miesięcy od dnia zawarcia umowy.
</t>
  </si>
  <si>
    <t>DFP.271.5.2020.AB</t>
  </si>
  <si>
    <t>Przyjęty koszt 1 kWh [zł]</t>
  </si>
  <si>
    <t>Poz.</t>
  </si>
  <si>
    <t>Bezpieczna igła z osłonką zabezpieczającą 0.8 mm</t>
  </si>
  <si>
    <t>Bezpieczna igła z osłonką zabezpieczającą 0.9 mm</t>
  </si>
  <si>
    <t>Strzykawki do gazometrii z heparyną litową do pobierania krwi żylnej i tętniczej z zakładanym filterm odpowietrzającym w zestawie (pakowane pojedynczo, sterylnie), dopuszcza się oddzielne pakowanie strzykawek i filtrów (pakowane pojedynczo, sterylnie)</t>
  </si>
  <si>
    <t xml:space="preserve">Probówki na morfologię 4.5 - 5 ml </t>
  </si>
  <si>
    <t>Probówka o objętości 2-3 ml dedykowana diagnozowaniu pseudotrombocytopeni zawierająca jony magnezu</t>
  </si>
  <si>
    <t>Probówki do przyspieszonego wykrzepiania 1- 1.5 ml z żelem separującym</t>
  </si>
  <si>
    <t>Probówki z żelem separującym do wykrzepiania surowicy 4-5 ml</t>
  </si>
  <si>
    <t>Bezpieczna igła z osłonką zabezpieczającą 0.7 mm</t>
  </si>
  <si>
    <t>Probówki do oznaczeń koagulogicznych 2 - 3 ml o średnicy 13 mm (+/-2 mm)</t>
  </si>
  <si>
    <t>Igły systemowe 0,9 mm</t>
  </si>
  <si>
    <t>Probówki do OB. 1 - 5 ml - wersja logarytmiczny</t>
  </si>
  <si>
    <t xml:space="preserve">Strzykawka do gazometrii z heparyną litową do pobierania krwi żylnej i tętniczej 1 -2.3 ml (pakowana pojedynczo, sterylnie) </t>
  </si>
  <si>
    <t>Łącznik typu Luer umożliwiający połączenie z wkłuciem obwodowym</t>
  </si>
  <si>
    <t xml:space="preserve">Łącznik umożliwiający podanie leku </t>
  </si>
  <si>
    <t>Igły systemowe 0,8 mm</t>
  </si>
  <si>
    <t>Probówki do przyspieszonego wykrzepiania 4 - 5 ml o średnicy 13 mm (+/-2 mm)</t>
  </si>
  <si>
    <t>Probówki na morfologię 2-3 ml o średnicy 13mm (+/-2 mm)</t>
  </si>
  <si>
    <t>Igły systemowe 0,7 mm</t>
  </si>
  <si>
    <t>Probówki na morfologię 1 - 1.5 ml</t>
  </si>
  <si>
    <t xml:space="preserve">Probówki do oznaczeń koagulogicznych 1 - 1.6 ml </t>
  </si>
  <si>
    <t>Probówki do przyspieszonego wykrzepiania 1 - 1.5 ml</t>
  </si>
  <si>
    <t>Probówki z heparyną litową 1 - 1.5 ml</t>
  </si>
  <si>
    <t>Opaski do pobierania krwi (stazy wielokrotnego użycia)</t>
  </si>
  <si>
    <t xml:space="preserve">Probówka z aktywatorem krzepnięcia (surowica), 92x16 mm, pojemność 9 ml, </t>
  </si>
  <si>
    <t>Probówko-strzykawka z heparyną litową, 9,0 ml, sterylna, z etykietą, wymiary 92x16 mm, wykonana z polipropylenu (PP), korek w kolorze pomarańczowym z polietylenu o wysokiej gęstości (HDPE).</t>
  </si>
  <si>
    <t>Probówko-strzykawka z cytrynianem trójsodowym do badań  koagulologicznych osocza, 10,0 ml, sterylna, z etykietą, wymiary 92x16 mm, korek w kolorze zielonym z polietylenu o wysokiej gęstości (HDPE)</t>
  </si>
  <si>
    <t>Probówko-strzykawka z K3EDTA, 9,0 ml, z etykietą, wymiary 92x16 mm, sterylna, wykonana z polipropylenu (PP), korek w kolorze czerwonym z polietylenu o wysokiej gęstości (HDPE).</t>
  </si>
  <si>
    <t>sztuka</t>
  </si>
  <si>
    <t>Czynsz dzierżawny brutto za 1 miesiąc</t>
  </si>
  <si>
    <t>Koszt zużycia energii elektrycznej</t>
  </si>
  <si>
    <t>Moc oferowanego urządzenia w watach [W]</t>
  </si>
  <si>
    <t>Założony czas pracy urządzenia w godzinach [h]</t>
  </si>
  <si>
    <t>miesięcy</t>
  </si>
  <si>
    <t xml:space="preserve">Aparat 2:
</t>
  </si>
  <si>
    <t>Aparat 1:</t>
  </si>
  <si>
    <t>Numer katalogowy
jeżeli istnieje</t>
  </si>
  <si>
    <t>Nazwa handlowa / Typ
Producent
dzierżawionego aparatu</t>
  </si>
  <si>
    <t>Rok produkcji 
dzierżawionego aparatu</t>
  </si>
  <si>
    <t>Cena brutto pozycji</t>
  </si>
  <si>
    <t>Czynsz dzierżawny brutto pozycji</t>
  </si>
  <si>
    <t>Aparat 1</t>
  </si>
  <si>
    <t xml:space="preserve">Aparat 2 </t>
  </si>
  <si>
    <t>Igła motylkowa na posiew 0.8 mm z długim drenem</t>
  </si>
  <si>
    <t>Igły systemowe krótkie, 0.7 mm, 0.8 mm, 0.9 mm ułatwiające pobranie krwi z małych naczyń (np. na dłoni)</t>
  </si>
  <si>
    <t>Igła motylkowa 0,8 mm z krótkim drenem</t>
  </si>
  <si>
    <t>Probówki z heparyną litową o poj. 2,7 mm i wymiarach 13x75 mm</t>
  </si>
  <si>
    <t xml:space="preserve">Probówki na glukozę z fluorkiem o poj. 2,7 mm i wymiarach 13x75 mm </t>
  </si>
  <si>
    <t xml:space="preserve">Oświadczamy, że oferowane produkty w poz. 1-32 oraz urządzenie będące przedmiotem dzierżawy w poz. 33 są dopuszczone do obrotu i używania na terenie Polski zgodnie z ustawą z dnia 20 maja 2010 roku o wyrobach medycznych.  Jednocześnie oświadczamy, że na każdorazowe wezwanie Zamawiającego przedstawimy dokumenty dopuszczające do obrotu i używania na terenie Polski.
</t>
  </si>
  <si>
    <t xml:space="preserve">1. Dzierżawa na czas trwania umowy dwóch automatycznych czytników (aparat 1, aparat 2) przeznaczonych do oceny szybkości opadania krwinek czerwonych (OB.). Sprzęt (aparat 1, aparat 2) musi być sprawny, kompletny i do jego uruchomienia oraz stosowania zgodnie z przeznaczeniem nie jest konieczny zakup dodatkowych elementów i akcesoriów. Każdy z zaoferowanych aparatów musi spełniać poniższe wymagania:
2. Automatyczny czytnik zintegrowany z systemem zamkniętym do pobrań krwi (próbówki do OB.).
3. Automatyczny czytnik z możliwością dostawiania nowych próbówek w trakcie cyklu pracy.
4. Wydajność pracy – co najmniej 40 oznaczeń/godzinę.
5. Pojemność aparatu – co najmniej 40 próbek
6. Czytnik OB. Musi posiadać:
- interface do centralnego komputera z możliwością automatycznej transmisji danych,
- oprogramowanie umożliwiające identyfikację próbek badanych, poprzez wprowadzenie formatu numerycznego z klawiatury alfa-numerycznej lub czytnika kodów kreskowych
7. Wykonawca wyraża zgodę na oznakowanie czytnika przez Zamawiającego w celach ewidencyjnych na czas obowiązywania umowy. Oznaczenie zostanie całkowicie usunięte przez Zamawiającego przed wydaniem urządzenia Wykonawcy.
8. Informacje dotyczące gwarancji:
- Bezpłatna gwarancja techniczna przez cały okres trwania umowy;
- Bezpłatny serwis w okresie dzierżawy;
-  Bezpłatne przeglądy techniczne zgodnie z zaleceniami producenta w okresie dzierżawy z bezpłatną wymianą stosowanych części zużywalnych lub zapewnienie, że przez cały okres dzierżawy urządzenie będzie mieć aktualny przegląd techniczny;
- Czas reakcji od momentu zgłoszenia awarii w okresie dzierżawy  – do 24 godzin;
- Naprawa sprzętu w lokalizacji użytkownika lub zapewnienie aparatu zastępczego na czas naprawy poza terenem szpitala lub zapewnienie aparatu zastępczego o parametrach nie gorszych od modelu ujętego w umowie – do 3 dni (dotyczy dni roboczych);
- Wraz z dostawą komplet materiałów dotyczących instalacji urządzenia oraz instrukcji obsługi;
- Instrukcja obsługi w języku polskim w formie drukowanej i elektronicznej (pendrive lub płyta CD);
- Szkolenie dla personelu medycznego i technicznego. Dodatkowe szkolenie dla personelu medycznego, w przypadku wyrażenia takiej potrzeby przez personel medyczny;
9. Wykonawca:
- dostarczy czytnik na adres wskazany przez Zamawiającego,
- zainstaluje i uruchomi automatyczny czytnik OB.,
- przeprowadzi szkolenia personelu w laboratorium w zakresie obsługi aparatu.
10. Dwustronna komunikacja z Laboratoryjnym Systemem Informatycznym użytkowanym w Zakładzie Diagnostyki Zamawiającego. Koszty podłączenia do Laboratoryjnego Systemu Informatycznego ponosi Wykonawca. Czas podłączenia o którym mowa wynosi nie więcej niż 14 dni liczone od zgłoszenia przez Zamawiającego gotowości do podłączenia.
11. Zamawiający wymaga aby automatyczny czytnik zintegorwany z systemem zamknietym do pobrań krwi był kompatybilny z zaoferowanymi probówko-strzykawkami </t>
  </si>
  <si>
    <t>Dostawa materiałów laboratoryjnych wraz z dzierżawą automatycznych czytników OB</t>
  </si>
  <si>
    <t>1.  Dodatkowe wymagania dotyczące oferowanych wyrobów:
1.1. Probówki mają mieć różne objętości, zapewniające pobieranie i zabezpieczenie materiału od dorosłych i noworodków, a ponadto:
• muszą być jałowe (dotyczy igieł i łączników)
• muszą być pakowane pojedynczo (dotyczy zestawu do pobierania krwi żylnej i tętniczej na gazometrię oraz igieł, łączników),
• muszą  posiadać w widocznym miejscu oznakowanie numeracji i daty ważności,
• musi być stosowany system kolorowych koreczków, umożliwiających rozpoznanie probówek.
• Łączniki: z jednej strony muszą pasować do zaoferowanej probówki, z drugiej muszą mieć zakończenie standardowe pasujące do kaniul, łączniki muszą umożliwiać podanie leku poprzez istniejące wkłucie igłą systemową.
1.2. Minimalne wymagania techniczne dla systemu:
• Całkowite zabezpieczenie personelu przed kontaktem z krwią w trakcie całej procedury pobierania,  transportu oraz w czasie pracy w laboratorium, 
• Możliwość pobierania krwi metodą aspiracyjną  i podciśnieniową,
• Materiał, z którego wykonane są probówki, musi być odporny na uszkodzenia w transporcie i podczas wirowania krwi,
• Wymaga się obecności w probówkach odpowiednich odczynników w zależności od przeznaczenia probówki do danej grupy badań,
• Możliwość stosowania adapterów, połączenia z kaniulami i igłami typu Luer,
• Wystandaryzowane probówki zapewniające pobranie krwi o żądanej objętości,
• Możliwość stosowania systemu w pediatrii i neonatologii,
• Na probówkach (za wyjątkiem probówek do gazometrii) muszą być umieszczone etykiety umożliwiające dokładny opis probówki, 
• System musi być kompatybilny z urządzeniami i aparaturą będącą na wyposażeniu Zamawiającego: 
Biochemia:  Cobas PRO, Cobas 6000, Cobas 8000, ADVIA CANTAUR XPT , Radiometer AQT 90
RKZ: Siemens 248, ABL 835 Flex, ABL 800 Flex,
Koagulologia: Siemens BCS,
Morfologia: Sysmex Ih1000, Sysmex Ih2000,
Mocze: Sysmex UD 10, Sysmex US4000, UC 3500 Białka i elektroforezy: Siemens BN ii, Interlab G26 easy FIX,
Toksykologia: Architec ti1000 SR, Siemens VIVA
Serologia: BioRad Diahem Ih 500, BioRad Diahem Ih 1000.
• Wszystkie elementy systemu muszą być wyrobami jednorazowego użytku,
• Probówki muszą być przeźroczyste, dające możliwość wizualnej oceny ilości i jakości pobranego materiału,
• Probówki mają zabezpieczać przed zjawiskiem hemolizy i powstawaniem mikroskrzepów,
• Wszystkie elementy systemu muszą być ze sobą kompatybilne i muszą pochodzić od jednego producenta
• W przypadku występowania w oferowanym systemie polichlorku winylu, sprzęt musi ulegać biodegradacji bez toksycznych pozostałości.
1.3. Wykonawca, z którym zostanie podpisana umowa, zobowiązany będzie się do przeszkolenia personelu na terenie całego szpitala w zakresie obsługi oferowanych systemów. Szkolenia muszą zostać przeprowadzone w ciągu pierwszych 30 dni trwania umowy. Ewentualny koszt szkolenia musi zostać ujęty w cenie oferowanych wyrobów.
1.4. Zamawiający posiada statywy do OB pasujące do aktualnie stosowanego systemu MONOVETTE. W przypadku wyboru oferty z systemem, w którym nie mogą być wykorzystane statywy do OB posiadane przez Zamawiającego, Wykonawca zobowiązany będzie do udostępnienia na czas trwania umowy 20 szt. statywów kompatybilnych z oferowanymi wyrobami. Koszt udostępnienia w takim wypadku zostaje ujęty w cenie oferowanych wyrobów (nie może stanowić odrębnej pozycji cenowej w ofercie).  Statywy muszą być dostarczone do Zamawiającego wraz z pierwszą dostawą zamawianych wyrobów.
1.5. Oferowane wyroby muszą być nowe, nieużywane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</si>
</sst>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86" fontId="0" fillId="0" borderId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7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2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8" fillId="0" borderId="8" applyNumberFormat="0" applyFill="0" applyAlignment="0" applyProtection="0"/>
    <xf numFmtId="187" fontId="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8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4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44" fontId="4" fillId="34" borderId="11" xfId="0" applyNumberFormat="1" applyFont="1" applyFill="1" applyBorder="1" applyAlignment="1" applyProtection="1">
      <alignment horizontal="left" vertical="top" wrapText="1"/>
      <protection locked="0"/>
    </xf>
    <xf numFmtId="44" fontId="4" fillId="34" borderId="10" xfId="0" applyNumberFormat="1" applyFont="1" applyFill="1" applyBorder="1" applyAlignment="1" applyProtection="1">
      <alignment horizontal="left" vertical="top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left" vertical="top" wrapText="1"/>
    </xf>
    <xf numFmtId="3" fontId="53" fillId="0" borderId="10" xfId="0" applyNumberFormat="1" applyFont="1" applyFill="1" applyBorder="1" applyAlignment="1">
      <alignment horizontal="right" vertical="top" wrapText="1"/>
    </xf>
    <xf numFmtId="44" fontId="4" fillId="0" borderId="10" xfId="138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5" fillId="35" borderId="11" xfId="0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justify" vertical="center"/>
    </xf>
    <xf numFmtId="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3" fillId="0" borderId="14" xfId="0" applyFont="1" applyFill="1" applyBorder="1" applyAlignment="1" applyProtection="1">
      <alignment horizontal="left" vertical="top" wrapText="1"/>
      <protection locked="0"/>
    </xf>
    <xf numFmtId="0" fontId="54" fillId="3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wrapText="1"/>
    </xf>
    <xf numFmtId="175" fontId="53" fillId="0" borderId="14" xfId="51" applyNumberFormat="1" applyFont="1" applyFill="1" applyBorder="1" applyAlignment="1" applyProtection="1">
      <alignment horizontal="left" vertical="top" wrapText="1"/>
      <protection locked="0"/>
    </xf>
  </cellXfs>
  <cellStyles count="13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4 2 4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3" xfId="111"/>
    <cellStyle name="Normalny 6" xfId="112"/>
    <cellStyle name="Normalny 6 2" xfId="113"/>
    <cellStyle name="Normalny 7" xfId="114"/>
    <cellStyle name="Normalny 7 2" xfId="115"/>
    <cellStyle name="Normalny 7 3" xfId="116"/>
    <cellStyle name="Normalny 8" xfId="117"/>
    <cellStyle name="Normalny 9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y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zoomScale="80" zoomScaleNormal="80" zoomScaleSheetLayoutView="85" zoomScalePageLayoutView="115" workbookViewId="0" topLeftCell="A12">
      <selection activeCell="C21" sqref="C21:E21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28" t="s">
        <v>50</v>
      </c>
    </row>
    <row r="6" spans="3:5" ht="35.25" customHeight="1">
      <c r="C6" s="7" t="s">
        <v>25</v>
      </c>
      <c r="D6" s="71" t="s">
        <v>102</v>
      </c>
      <c r="E6" s="71"/>
    </row>
    <row r="8" spans="3:5" ht="15">
      <c r="C8" s="11" t="s">
        <v>22</v>
      </c>
      <c r="D8" s="74"/>
      <c r="E8" s="61"/>
    </row>
    <row r="9" spans="3:5" ht="15">
      <c r="C9" s="11" t="s">
        <v>27</v>
      </c>
      <c r="D9" s="75"/>
      <c r="E9" s="76"/>
    </row>
    <row r="10" spans="3:5" ht="15">
      <c r="C10" s="11" t="s">
        <v>21</v>
      </c>
      <c r="D10" s="72"/>
      <c r="E10" s="73"/>
    </row>
    <row r="11" spans="3:5" ht="15">
      <c r="C11" s="11" t="s">
        <v>29</v>
      </c>
      <c r="D11" s="72"/>
      <c r="E11" s="73"/>
    </row>
    <row r="12" spans="3:5" ht="15">
      <c r="C12" s="11" t="s">
        <v>30</v>
      </c>
      <c r="D12" s="72"/>
      <c r="E12" s="73"/>
    </row>
    <row r="13" spans="3:5" ht="15">
      <c r="C13" s="11" t="s">
        <v>31</v>
      </c>
      <c r="D13" s="72"/>
      <c r="E13" s="73"/>
    </row>
    <row r="14" spans="3:5" ht="15">
      <c r="C14" s="11" t="s">
        <v>32</v>
      </c>
      <c r="D14" s="72"/>
      <c r="E14" s="73"/>
    </row>
    <row r="15" spans="3:5" ht="15">
      <c r="C15" s="11" t="s">
        <v>33</v>
      </c>
      <c r="D15" s="72"/>
      <c r="E15" s="73"/>
    </row>
    <row r="16" spans="3:5" ht="15">
      <c r="C16" s="11" t="s">
        <v>34</v>
      </c>
      <c r="D16" s="72"/>
      <c r="E16" s="73"/>
    </row>
    <row r="17" spans="4:5" ht="10.5" customHeight="1">
      <c r="D17" s="5"/>
      <c r="E17" s="12"/>
    </row>
    <row r="18" spans="2:5" ht="15">
      <c r="B18" s="7" t="s">
        <v>1</v>
      </c>
      <c r="C18" s="68" t="s">
        <v>28</v>
      </c>
      <c r="D18" s="67"/>
      <c r="E18" s="13"/>
    </row>
    <row r="19" spans="4:5" ht="8.25" customHeight="1">
      <c r="D19" s="1"/>
      <c r="E19" s="13"/>
    </row>
    <row r="20" spans="3:5" ht="21" customHeight="1">
      <c r="C20" s="79" t="s">
        <v>0</v>
      </c>
      <c r="D20" s="79"/>
      <c r="E20" s="79"/>
    </row>
    <row r="21" spans="3:5" ht="15">
      <c r="C21" s="80">
        <f>'arkusz cenowy'!$H$5</f>
        <v>0</v>
      </c>
      <c r="D21" s="80"/>
      <c r="E21" s="80"/>
    </row>
    <row r="22" spans="4:5" ht="15">
      <c r="D22" s="25"/>
      <c r="E22" s="14"/>
    </row>
    <row r="23" spans="3:5" ht="81" customHeight="1">
      <c r="C23" s="77" t="s">
        <v>48</v>
      </c>
      <c r="D23" s="78"/>
      <c r="E23" s="78"/>
    </row>
    <row r="24" spans="2:5" ht="21" customHeight="1">
      <c r="B24" s="7" t="s">
        <v>2</v>
      </c>
      <c r="C24" s="67" t="s">
        <v>24</v>
      </c>
      <c r="D24" s="68"/>
      <c r="E24" s="69"/>
    </row>
    <row r="25" spans="2:5" ht="32.25" customHeight="1">
      <c r="B25" s="7" t="s">
        <v>3</v>
      </c>
      <c r="C25" s="81" t="s">
        <v>49</v>
      </c>
      <c r="D25" s="81"/>
      <c r="E25" s="81"/>
    </row>
    <row r="26" spans="2:5" s="15" customFormat="1" ht="62.25" customHeight="1">
      <c r="B26" s="15" t="s">
        <v>4</v>
      </c>
      <c r="C26" s="70" t="s">
        <v>100</v>
      </c>
      <c r="D26" s="70"/>
      <c r="E26" s="70"/>
    </row>
    <row r="27" spans="2:5" ht="33" customHeight="1">
      <c r="B27" s="15" t="s">
        <v>18</v>
      </c>
      <c r="C27" s="77" t="s">
        <v>16</v>
      </c>
      <c r="D27" s="82"/>
      <c r="E27" s="82"/>
    </row>
    <row r="28" spans="2:5" ht="18" customHeight="1">
      <c r="B28" s="15" t="s">
        <v>23</v>
      </c>
      <c r="C28" s="84" t="s">
        <v>19</v>
      </c>
      <c r="D28" s="85"/>
      <c r="E28" s="85"/>
    </row>
    <row r="29" spans="2:5" ht="35.25" customHeight="1">
      <c r="B29" s="15" t="s">
        <v>5</v>
      </c>
      <c r="C29" s="77" t="s">
        <v>20</v>
      </c>
      <c r="D29" s="82"/>
      <c r="E29" s="82"/>
    </row>
    <row r="30" spans="2:5" ht="33.75" customHeight="1">
      <c r="B30" s="15" t="s">
        <v>6</v>
      </c>
      <c r="C30" s="77" t="s">
        <v>40</v>
      </c>
      <c r="D30" s="77"/>
      <c r="E30" s="77"/>
    </row>
    <row r="31" spans="3:5" ht="33.75" customHeight="1">
      <c r="C31" s="77" t="s">
        <v>38</v>
      </c>
      <c r="D31" s="77"/>
      <c r="E31" s="77"/>
    </row>
    <row r="32" spans="3:5" ht="30" customHeight="1">
      <c r="C32" s="83" t="s">
        <v>39</v>
      </c>
      <c r="D32" s="83"/>
      <c r="E32" s="83"/>
    </row>
    <row r="33" spans="2:5" ht="21.75" customHeight="1">
      <c r="B33" s="26" t="s">
        <v>13</v>
      </c>
      <c r="C33" s="27" t="s">
        <v>7</v>
      </c>
      <c r="D33" s="1"/>
      <c r="E33" s="7"/>
    </row>
    <row r="34" spans="2:5" ht="18" customHeight="1">
      <c r="B34" s="17"/>
      <c r="C34" s="64" t="s">
        <v>14</v>
      </c>
      <c r="D34" s="65"/>
      <c r="E34" s="66"/>
    </row>
    <row r="35" spans="3:5" ht="18" customHeight="1">
      <c r="C35" s="64" t="s">
        <v>8</v>
      </c>
      <c r="D35" s="66"/>
      <c r="E35" s="11"/>
    </row>
    <row r="36" spans="3:5" ht="18" customHeight="1">
      <c r="C36" s="62"/>
      <c r="D36" s="63"/>
      <c r="E36" s="11"/>
    </row>
    <row r="37" spans="3:5" ht="18" customHeight="1">
      <c r="C37" s="62"/>
      <c r="D37" s="63"/>
      <c r="E37" s="11"/>
    </row>
    <row r="38" spans="3:5" ht="18" customHeight="1">
      <c r="C38" s="62"/>
      <c r="D38" s="63"/>
      <c r="E38" s="11"/>
    </row>
    <row r="39" spans="3:5" ht="18" customHeight="1">
      <c r="C39" s="19" t="s">
        <v>10</v>
      </c>
      <c r="D39" s="19"/>
      <c r="E39" s="6"/>
    </row>
    <row r="40" spans="3:5" ht="18" customHeight="1">
      <c r="C40" s="64" t="s">
        <v>15</v>
      </c>
      <c r="D40" s="65"/>
      <c r="E40" s="66"/>
    </row>
    <row r="41" spans="3:5" ht="18" customHeight="1">
      <c r="C41" s="20" t="s">
        <v>8</v>
      </c>
      <c r="D41" s="18" t="s">
        <v>9</v>
      </c>
      <c r="E41" s="21" t="s">
        <v>11</v>
      </c>
    </row>
    <row r="42" spans="3:5" ht="18" customHeight="1">
      <c r="C42" s="22"/>
      <c r="D42" s="18"/>
      <c r="E42" s="23"/>
    </row>
    <row r="43" spans="3:5" ht="18" customHeight="1">
      <c r="C43" s="22"/>
      <c r="D43" s="18"/>
      <c r="E43" s="23"/>
    </row>
    <row r="44" spans="3:5" ht="18" customHeight="1">
      <c r="C44" s="19"/>
      <c r="D44" s="19"/>
      <c r="E44" s="6"/>
    </row>
    <row r="45" spans="3:5" ht="18" customHeight="1">
      <c r="C45" s="64" t="s">
        <v>17</v>
      </c>
      <c r="D45" s="65"/>
      <c r="E45" s="66"/>
    </row>
    <row r="46" spans="3:5" ht="18" customHeight="1">
      <c r="C46" s="64" t="s">
        <v>12</v>
      </c>
      <c r="D46" s="66"/>
      <c r="E46" s="11"/>
    </row>
    <row r="47" spans="3:5" ht="18" customHeight="1">
      <c r="C47" s="61"/>
      <c r="D47" s="61"/>
      <c r="E47" s="11"/>
    </row>
    <row r="48" spans="3:5" ht="34.5" customHeight="1">
      <c r="C48" s="10"/>
      <c r="D48" s="16"/>
      <c r="E48" s="16"/>
    </row>
  </sheetData>
  <sheetProtection/>
  <mergeCells count="32">
    <mergeCell ref="C25:E25"/>
    <mergeCell ref="C27:E27"/>
    <mergeCell ref="C34:E34"/>
    <mergeCell ref="C32:E32"/>
    <mergeCell ref="C35:D35"/>
    <mergeCell ref="C29:E29"/>
    <mergeCell ref="C28:E28"/>
    <mergeCell ref="C31:E31"/>
    <mergeCell ref="C30:E30"/>
    <mergeCell ref="D12:E12"/>
    <mergeCell ref="C23:E23"/>
    <mergeCell ref="D16:E16"/>
    <mergeCell ref="D15:E15"/>
    <mergeCell ref="C20:E20"/>
    <mergeCell ref="C21:E21"/>
    <mergeCell ref="C24:E24"/>
    <mergeCell ref="C26:E26"/>
    <mergeCell ref="D6:E6"/>
    <mergeCell ref="D13:E13"/>
    <mergeCell ref="C18:D18"/>
    <mergeCell ref="D11:E11"/>
    <mergeCell ref="D14:E14"/>
    <mergeCell ref="D8:E8"/>
    <mergeCell ref="D9:E9"/>
    <mergeCell ref="D10:E10"/>
    <mergeCell ref="C47:D47"/>
    <mergeCell ref="C36:D36"/>
    <mergeCell ref="C37:D37"/>
    <mergeCell ref="C38:D38"/>
    <mergeCell ref="C40:E40"/>
    <mergeCell ref="C46:D46"/>
    <mergeCell ref="C45:E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5"/>
  <sheetViews>
    <sheetView showGridLines="0" tabSelected="1" zoomScale="60" zoomScaleNormal="60" zoomScaleSheetLayoutView="120" zoomScalePageLayoutView="85" workbookViewId="0" topLeftCell="A46">
      <selection activeCell="B57" sqref="B57"/>
    </sheetView>
  </sheetViews>
  <sheetFormatPr defaultColWidth="9.00390625" defaultRowHeight="12.75"/>
  <cols>
    <col min="1" max="1" width="8.00390625" style="1" customWidth="1"/>
    <col min="2" max="2" width="115.375" style="1" customWidth="1"/>
    <col min="3" max="3" width="10.875" style="13" customWidth="1"/>
    <col min="4" max="4" width="14.625" style="1" customWidth="1"/>
    <col min="5" max="5" width="36.875" style="1" customWidth="1"/>
    <col min="6" max="6" width="31.125" style="1" customWidth="1"/>
    <col min="7" max="7" width="25.375" style="1" customWidth="1"/>
    <col min="8" max="8" width="23.75390625" style="1" customWidth="1"/>
    <col min="9" max="9" width="16.25390625" style="1" customWidth="1"/>
    <col min="10" max="10" width="34.375" style="1" customWidth="1"/>
    <col min="11" max="11" width="72.625" style="1" customWidth="1"/>
    <col min="12" max="12" width="46.75390625" style="3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.75" customHeight="1">
      <c r="B1" s="2" t="str">
        <f>'formularz oferty'!D4</f>
        <v>DFP.271.5.2020.AB</v>
      </c>
      <c r="H1" s="24" t="s">
        <v>37</v>
      </c>
      <c r="I1" s="24"/>
      <c r="N1" s="2"/>
      <c r="O1" s="2"/>
    </row>
    <row r="2" spans="2:8" ht="15.75" customHeight="1">
      <c r="B2" s="4"/>
      <c r="C2" s="29" t="s">
        <v>44</v>
      </c>
      <c r="E2" s="34"/>
      <c r="F2" s="29"/>
      <c r="G2" s="5"/>
      <c r="H2" s="24" t="s">
        <v>41</v>
      </c>
    </row>
    <row r="3" spans="2:9" ht="15.75" customHeight="1">
      <c r="B3" s="4"/>
      <c r="C3" s="4"/>
      <c r="D3" s="35"/>
      <c r="E3" s="34"/>
      <c r="F3" s="29"/>
      <c r="G3" s="5"/>
      <c r="H3" s="24"/>
      <c r="I3" s="24"/>
    </row>
    <row r="4" spans="1:12" ht="15.75" customHeight="1">
      <c r="A4" s="4"/>
      <c r="B4" s="41"/>
      <c r="C4" s="5"/>
      <c r="D4" s="35"/>
      <c r="E4" s="34"/>
      <c r="F4" s="7"/>
      <c r="G4" s="7"/>
      <c r="H4" s="7"/>
      <c r="L4" s="1"/>
    </row>
    <row r="5" spans="1:12" ht="15.75" customHeight="1">
      <c r="A5" s="36"/>
      <c r="B5" s="4"/>
      <c r="C5" s="36"/>
      <c r="D5" s="37"/>
      <c r="E5" s="38"/>
      <c r="F5" s="7"/>
      <c r="G5" s="39" t="s">
        <v>0</v>
      </c>
      <c r="H5" s="40">
        <f>SUM(H8:H39)+SUM(H43:H44)</f>
        <v>0</v>
      </c>
      <c r="L5" s="1"/>
    </row>
    <row r="6" spans="1:12" ht="15.75" customHeight="1">
      <c r="A6" s="36"/>
      <c r="B6" s="36"/>
      <c r="C6" s="36"/>
      <c r="D6" s="37"/>
      <c r="E6" s="38"/>
      <c r="F6" s="38"/>
      <c r="G6" s="38"/>
      <c r="H6" s="38"/>
      <c r="L6" s="1"/>
    </row>
    <row r="7" spans="1:12" ht="28.5">
      <c r="A7" s="53" t="s">
        <v>52</v>
      </c>
      <c r="B7" s="53" t="s">
        <v>45</v>
      </c>
      <c r="C7" s="54" t="s">
        <v>46</v>
      </c>
      <c r="D7" s="54" t="s">
        <v>47</v>
      </c>
      <c r="E7" s="53" t="s">
        <v>43</v>
      </c>
      <c r="F7" s="53" t="s">
        <v>88</v>
      </c>
      <c r="G7" s="55" t="s">
        <v>42</v>
      </c>
      <c r="H7" s="55" t="s">
        <v>91</v>
      </c>
      <c r="L7" s="1"/>
    </row>
    <row r="8" spans="1:12" ht="15">
      <c r="A8" s="30">
        <v>1</v>
      </c>
      <c r="B8" s="33" t="s">
        <v>53</v>
      </c>
      <c r="C8" s="49">
        <v>31000</v>
      </c>
      <c r="D8" s="48" t="s">
        <v>80</v>
      </c>
      <c r="E8" s="30"/>
      <c r="F8" s="30"/>
      <c r="G8" s="31"/>
      <c r="H8" s="50">
        <f>ROUND(ROUND(C8,2)*ROUND(G8,2),2)</f>
        <v>0</v>
      </c>
      <c r="L8" s="1"/>
    </row>
    <row r="9" spans="1:8" ht="15">
      <c r="A9" s="32">
        <v>2</v>
      </c>
      <c r="B9" s="11" t="s">
        <v>54</v>
      </c>
      <c r="C9" s="49">
        <v>35000</v>
      </c>
      <c r="D9" s="48" t="s">
        <v>80</v>
      </c>
      <c r="E9" s="11"/>
      <c r="F9" s="11"/>
      <c r="G9" s="11"/>
      <c r="H9" s="50">
        <f aca="true" t="shared" si="0" ref="H9:H39">ROUND(ROUND(C9,2)*ROUND(G9,2),2)</f>
        <v>0</v>
      </c>
    </row>
    <row r="10" spans="1:8" ht="47.25" customHeight="1">
      <c r="A10" s="32">
        <v>3</v>
      </c>
      <c r="B10" s="11" t="s">
        <v>55</v>
      </c>
      <c r="C10" s="49">
        <v>9000</v>
      </c>
      <c r="D10" s="48" t="s">
        <v>80</v>
      </c>
      <c r="E10" s="11"/>
      <c r="F10" s="11"/>
      <c r="G10" s="11"/>
      <c r="H10" s="50">
        <f t="shared" si="0"/>
        <v>0</v>
      </c>
    </row>
    <row r="11" spans="1:8" ht="15">
      <c r="A11" s="32">
        <v>4</v>
      </c>
      <c r="B11" s="33" t="s">
        <v>56</v>
      </c>
      <c r="C11" s="49">
        <v>140000</v>
      </c>
      <c r="D11" s="48" t="s">
        <v>80</v>
      </c>
      <c r="E11" s="30"/>
      <c r="F11" s="30"/>
      <c r="G11" s="31"/>
      <c r="H11" s="50">
        <f t="shared" si="0"/>
        <v>0</v>
      </c>
    </row>
    <row r="12" spans="1:8" ht="15">
      <c r="A12" s="32">
        <v>5</v>
      </c>
      <c r="B12" s="11" t="s">
        <v>57</v>
      </c>
      <c r="C12" s="49">
        <v>1000</v>
      </c>
      <c r="D12" s="48" t="s">
        <v>80</v>
      </c>
      <c r="E12" s="11"/>
      <c r="F12" s="11"/>
      <c r="G12" s="11"/>
      <c r="H12" s="50">
        <f t="shared" si="0"/>
        <v>0</v>
      </c>
    </row>
    <row r="13" spans="1:8" ht="15">
      <c r="A13" s="32">
        <v>6</v>
      </c>
      <c r="B13" s="11" t="s">
        <v>95</v>
      </c>
      <c r="C13" s="49">
        <v>11000</v>
      </c>
      <c r="D13" s="48" t="s">
        <v>80</v>
      </c>
      <c r="E13" s="11"/>
      <c r="F13" s="11"/>
      <c r="G13" s="11"/>
      <c r="H13" s="50">
        <f t="shared" si="0"/>
        <v>0</v>
      </c>
    </row>
    <row r="14" spans="1:8" ht="15">
      <c r="A14" s="32">
        <v>7</v>
      </c>
      <c r="B14" s="33" t="s">
        <v>58</v>
      </c>
      <c r="C14" s="49">
        <v>1000</v>
      </c>
      <c r="D14" s="48" t="s">
        <v>80</v>
      </c>
      <c r="E14" s="30"/>
      <c r="F14" s="30"/>
      <c r="G14" s="31"/>
      <c r="H14" s="50">
        <f t="shared" si="0"/>
        <v>0</v>
      </c>
    </row>
    <row r="15" spans="1:8" ht="15">
      <c r="A15" s="32">
        <v>8</v>
      </c>
      <c r="B15" s="11" t="s">
        <v>59</v>
      </c>
      <c r="C15" s="49">
        <v>1600000</v>
      </c>
      <c r="D15" s="48" t="s">
        <v>80</v>
      </c>
      <c r="E15" s="11"/>
      <c r="F15" s="11"/>
      <c r="G15" s="11"/>
      <c r="H15" s="50">
        <f t="shared" si="0"/>
        <v>0</v>
      </c>
    </row>
    <row r="16" spans="1:8" ht="15">
      <c r="A16" s="32">
        <v>9</v>
      </c>
      <c r="B16" s="11" t="s">
        <v>96</v>
      </c>
      <c r="C16" s="49">
        <v>1000</v>
      </c>
      <c r="D16" s="48" t="s">
        <v>80</v>
      </c>
      <c r="E16" s="11"/>
      <c r="F16" s="11"/>
      <c r="G16" s="11"/>
      <c r="H16" s="50">
        <f t="shared" si="0"/>
        <v>0</v>
      </c>
    </row>
    <row r="17" spans="1:8" ht="15">
      <c r="A17" s="32">
        <v>10</v>
      </c>
      <c r="B17" s="33" t="s">
        <v>60</v>
      </c>
      <c r="C17" s="49">
        <v>1000</v>
      </c>
      <c r="D17" s="48" t="s">
        <v>80</v>
      </c>
      <c r="E17" s="30"/>
      <c r="F17" s="30"/>
      <c r="G17" s="31"/>
      <c r="H17" s="50">
        <f t="shared" si="0"/>
        <v>0</v>
      </c>
    </row>
    <row r="18" spans="1:8" ht="15">
      <c r="A18" s="32">
        <v>11</v>
      </c>
      <c r="B18" s="11" t="s">
        <v>97</v>
      </c>
      <c r="C18" s="49">
        <v>1080</v>
      </c>
      <c r="D18" s="48" t="s">
        <v>80</v>
      </c>
      <c r="E18" s="11"/>
      <c r="F18" s="11"/>
      <c r="G18" s="11"/>
      <c r="H18" s="50">
        <f t="shared" si="0"/>
        <v>0</v>
      </c>
    </row>
    <row r="19" spans="1:8" ht="15">
      <c r="A19" s="32">
        <v>12</v>
      </c>
      <c r="B19" s="11" t="s">
        <v>61</v>
      </c>
      <c r="C19" s="49">
        <v>450000</v>
      </c>
      <c r="D19" s="48" t="s">
        <v>80</v>
      </c>
      <c r="E19" s="11"/>
      <c r="F19" s="11"/>
      <c r="G19" s="11"/>
      <c r="H19" s="50">
        <f t="shared" si="0"/>
        <v>0</v>
      </c>
    </row>
    <row r="20" spans="1:8" ht="15">
      <c r="A20" s="32">
        <v>13</v>
      </c>
      <c r="B20" s="33" t="s">
        <v>62</v>
      </c>
      <c r="C20" s="49">
        <v>430000</v>
      </c>
      <c r="D20" s="48" t="s">
        <v>80</v>
      </c>
      <c r="E20" s="30"/>
      <c r="F20" s="30"/>
      <c r="G20" s="31"/>
      <c r="H20" s="50">
        <f t="shared" si="0"/>
        <v>0</v>
      </c>
    </row>
    <row r="21" spans="1:8" ht="15">
      <c r="A21" s="32">
        <v>14</v>
      </c>
      <c r="B21" s="11" t="s">
        <v>63</v>
      </c>
      <c r="C21" s="49">
        <v>36000</v>
      </c>
      <c r="D21" s="48" t="s">
        <v>80</v>
      </c>
      <c r="E21" s="11"/>
      <c r="F21" s="11"/>
      <c r="G21" s="11"/>
      <c r="H21" s="50">
        <f t="shared" si="0"/>
        <v>0</v>
      </c>
    </row>
    <row r="22" spans="1:8" ht="15">
      <c r="A22" s="32">
        <v>15</v>
      </c>
      <c r="B22" s="11" t="s">
        <v>64</v>
      </c>
      <c r="C22" s="49">
        <v>500000</v>
      </c>
      <c r="D22" s="48" t="s">
        <v>80</v>
      </c>
      <c r="E22" s="11"/>
      <c r="F22" s="11"/>
      <c r="G22" s="11"/>
      <c r="H22" s="50">
        <f t="shared" si="0"/>
        <v>0</v>
      </c>
    </row>
    <row r="23" spans="1:8" ht="15">
      <c r="A23" s="32">
        <v>16</v>
      </c>
      <c r="B23" s="33" t="s">
        <v>65</v>
      </c>
      <c r="C23" s="49">
        <v>350000</v>
      </c>
      <c r="D23" s="48" t="s">
        <v>80</v>
      </c>
      <c r="E23" s="30"/>
      <c r="F23" s="30"/>
      <c r="G23" s="31"/>
      <c r="H23" s="50">
        <f t="shared" si="0"/>
        <v>0</v>
      </c>
    </row>
    <row r="24" spans="1:8" ht="15">
      <c r="A24" s="32">
        <v>17</v>
      </c>
      <c r="B24" s="11" t="s">
        <v>66</v>
      </c>
      <c r="C24" s="49">
        <v>400000</v>
      </c>
      <c r="D24" s="48" t="s">
        <v>80</v>
      </c>
      <c r="E24" s="11"/>
      <c r="F24" s="11"/>
      <c r="G24" s="11"/>
      <c r="H24" s="50">
        <f t="shared" si="0"/>
        <v>0</v>
      </c>
    </row>
    <row r="25" spans="1:8" ht="15">
      <c r="A25" s="32">
        <v>18</v>
      </c>
      <c r="B25" s="11" t="s">
        <v>67</v>
      </c>
      <c r="C25" s="49">
        <v>800000</v>
      </c>
      <c r="D25" s="48" t="s">
        <v>80</v>
      </c>
      <c r="E25" s="11"/>
      <c r="F25" s="11"/>
      <c r="G25" s="11"/>
      <c r="H25" s="50">
        <f t="shared" si="0"/>
        <v>0</v>
      </c>
    </row>
    <row r="26" spans="1:8" ht="15">
      <c r="A26" s="32">
        <v>19</v>
      </c>
      <c r="B26" s="33" t="s">
        <v>68</v>
      </c>
      <c r="C26" s="49">
        <v>50000</v>
      </c>
      <c r="D26" s="48" t="s">
        <v>80</v>
      </c>
      <c r="E26" s="30"/>
      <c r="F26" s="30"/>
      <c r="G26" s="31"/>
      <c r="H26" s="50">
        <f t="shared" si="0"/>
        <v>0</v>
      </c>
    </row>
    <row r="27" spans="1:8" ht="15">
      <c r="A27" s="32">
        <v>20</v>
      </c>
      <c r="B27" s="11" t="s">
        <v>69</v>
      </c>
      <c r="C27" s="49">
        <v>1450000</v>
      </c>
      <c r="D27" s="48" t="s">
        <v>80</v>
      </c>
      <c r="E27" s="11"/>
      <c r="F27" s="11"/>
      <c r="G27" s="11"/>
      <c r="H27" s="50">
        <f t="shared" si="0"/>
        <v>0</v>
      </c>
    </row>
    <row r="28" spans="1:8" ht="15">
      <c r="A28" s="32">
        <v>21</v>
      </c>
      <c r="B28" s="11" t="s">
        <v>70</v>
      </c>
      <c r="C28" s="49">
        <v>56000</v>
      </c>
      <c r="D28" s="48" t="s">
        <v>80</v>
      </c>
      <c r="E28" s="11"/>
      <c r="F28" s="11"/>
      <c r="G28" s="11"/>
      <c r="H28" s="50">
        <f t="shared" si="0"/>
        <v>0</v>
      </c>
    </row>
    <row r="29" spans="1:8" ht="15">
      <c r="A29" s="32">
        <v>22</v>
      </c>
      <c r="B29" s="33" t="s">
        <v>98</v>
      </c>
      <c r="C29" s="49">
        <v>90000</v>
      </c>
      <c r="D29" s="48" t="s">
        <v>80</v>
      </c>
      <c r="E29" s="30"/>
      <c r="F29" s="30"/>
      <c r="G29" s="31"/>
      <c r="H29" s="50">
        <f t="shared" si="0"/>
        <v>0</v>
      </c>
    </row>
    <row r="30" spans="1:8" ht="15">
      <c r="A30" s="32">
        <v>23</v>
      </c>
      <c r="B30" s="11" t="s">
        <v>99</v>
      </c>
      <c r="C30" s="49">
        <v>60000</v>
      </c>
      <c r="D30" s="48" t="s">
        <v>80</v>
      </c>
      <c r="E30" s="11"/>
      <c r="F30" s="11"/>
      <c r="G30" s="11"/>
      <c r="H30" s="50">
        <f t="shared" si="0"/>
        <v>0</v>
      </c>
    </row>
    <row r="31" spans="1:8" ht="15">
      <c r="A31" s="32">
        <v>24</v>
      </c>
      <c r="B31" s="11" t="s">
        <v>71</v>
      </c>
      <c r="C31" s="49">
        <v>32000</v>
      </c>
      <c r="D31" s="48" t="s">
        <v>80</v>
      </c>
      <c r="E31" s="11"/>
      <c r="F31" s="11"/>
      <c r="G31" s="11"/>
      <c r="H31" s="50">
        <f t="shared" si="0"/>
        <v>0</v>
      </c>
    </row>
    <row r="32" spans="1:8" ht="15">
      <c r="A32" s="32">
        <v>25</v>
      </c>
      <c r="B32" s="11" t="s">
        <v>72</v>
      </c>
      <c r="C32" s="49">
        <v>7000</v>
      </c>
      <c r="D32" s="48" t="s">
        <v>80</v>
      </c>
      <c r="E32" s="11"/>
      <c r="F32" s="11"/>
      <c r="G32" s="11"/>
      <c r="H32" s="50">
        <f t="shared" si="0"/>
        <v>0</v>
      </c>
    </row>
    <row r="33" spans="1:8" ht="15">
      <c r="A33" s="32">
        <v>26</v>
      </c>
      <c r="B33" s="11" t="s">
        <v>73</v>
      </c>
      <c r="C33" s="49">
        <v>26000</v>
      </c>
      <c r="D33" s="48" t="s">
        <v>80</v>
      </c>
      <c r="E33" s="11"/>
      <c r="F33" s="11"/>
      <c r="G33" s="11"/>
      <c r="H33" s="50">
        <f t="shared" si="0"/>
        <v>0</v>
      </c>
    </row>
    <row r="34" spans="1:8" ht="15">
      <c r="A34" s="32">
        <v>27</v>
      </c>
      <c r="B34" s="11" t="s">
        <v>74</v>
      </c>
      <c r="C34" s="49">
        <v>1000</v>
      </c>
      <c r="D34" s="48" t="s">
        <v>80</v>
      </c>
      <c r="E34" s="11"/>
      <c r="F34" s="11"/>
      <c r="G34" s="11"/>
      <c r="H34" s="50">
        <f t="shared" si="0"/>
        <v>0</v>
      </c>
    </row>
    <row r="35" spans="1:8" ht="15">
      <c r="A35" s="32">
        <v>28</v>
      </c>
      <c r="B35" s="11" t="s">
        <v>75</v>
      </c>
      <c r="C35" s="49">
        <v>4000</v>
      </c>
      <c r="D35" s="48" t="s">
        <v>80</v>
      </c>
      <c r="E35" s="11"/>
      <c r="F35" s="11"/>
      <c r="G35" s="11"/>
      <c r="H35" s="50">
        <f t="shared" si="0"/>
        <v>0</v>
      </c>
    </row>
    <row r="36" spans="1:8" ht="15">
      <c r="A36" s="32">
        <v>29</v>
      </c>
      <c r="B36" s="11" t="s">
        <v>76</v>
      </c>
      <c r="C36" s="49">
        <v>2500</v>
      </c>
      <c r="D36" s="48" t="s">
        <v>80</v>
      </c>
      <c r="E36" s="11"/>
      <c r="F36" s="11"/>
      <c r="G36" s="11"/>
      <c r="H36" s="50">
        <f t="shared" si="0"/>
        <v>0</v>
      </c>
    </row>
    <row r="37" spans="1:8" ht="30">
      <c r="A37" s="32">
        <v>30</v>
      </c>
      <c r="B37" s="11" t="s">
        <v>77</v>
      </c>
      <c r="C37" s="49">
        <v>500</v>
      </c>
      <c r="D37" s="48" t="s">
        <v>80</v>
      </c>
      <c r="E37" s="11"/>
      <c r="F37" s="11"/>
      <c r="G37" s="11"/>
      <c r="H37" s="50">
        <f t="shared" si="0"/>
        <v>0</v>
      </c>
    </row>
    <row r="38" spans="1:8" ht="30">
      <c r="A38" s="32">
        <v>31</v>
      </c>
      <c r="B38" s="11" t="s">
        <v>78</v>
      </c>
      <c r="C38" s="49">
        <v>2000</v>
      </c>
      <c r="D38" s="48" t="s">
        <v>80</v>
      </c>
      <c r="E38" s="11"/>
      <c r="F38" s="11"/>
      <c r="G38" s="11"/>
      <c r="H38" s="50">
        <f t="shared" si="0"/>
        <v>0</v>
      </c>
    </row>
    <row r="39" spans="1:8" ht="30">
      <c r="A39" s="32">
        <v>32</v>
      </c>
      <c r="B39" s="11" t="s">
        <v>79</v>
      </c>
      <c r="C39" s="49">
        <v>4000</v>
      </c>
      <c r="D39" s="48" t="s">
        <v>80</v>
      </c>
      <c r="E39" s="11"/>
      <c r="F39" s="11"/>
      <c r="G39" s="11"/>
      <c r="H39" s="50">
        <f t="shared" si="0"/>
        <v>0</v>
      </c>
    </row>
    <row r="41" ht="66" customHeight="1"/>
    <row r="42" spans="1:12" ht="53.25" customHeight="1">
      <c r="A42" s="52" t="s">
        <v>52</v>
      </c>
      <c r="B42" s="53" t="s">
        <v>45</v>
      </c>
      <c r="C42" s="54" t="s">
        <v>46</v>
      </c>
      <c r="D42" s="54" t="s">
        <v>47</v>
      </c>
      <c r="E42" s="53" t="s">
        <v>89</v>
      </c>
      <c r="F42" s="53" t="s">
        <v>90</v>
      </c>
      <c r="G42" s="57" t="s">
        <v>81</v>
      </c>
      <c r="H42" s="57" t="s">
        <v>92</v>
      </c>
      <c r="L42" s="1"/>
    </row>
    <row r="43" spans="1:12" ht="276" customHeight="1">
      <c r="A43" s="88">
        <v>33</v>
      </c>
      <c r="B43" s="86" t="s">
        <v>101</v>
      </c>
      <c r="C43" s="94">
        <v>36</v>
      </c>
      <c r="D43" s="88" t="s">
        <v>85</v>
      </c>
      <c r="E43" s="11" t="s">
        <v>87</v>
      </c>
      <c r="F43" s="11"/>
      <c r="G43" s="11"/>
      <c r="H43" s="50">
        <f>ROUND(ROUND(C43,2)*ROUND(G43,2),2)</f>
        <v>0</v>
      </c>
      <c r="L43" s="1"/>
    </row>
    <row r="44" spans="1:12" ht="270.75" customHeight="1">
      <c r="A44" s="87"/>
      <c r="B44" s="87"/>
      <c r="C44" s="87"/>
      <c r="D44" s="87"/>
      <c r="E44" s="11" t="s">
        <v>86</v>
      </c>
      <c r="F44" s="11"/>
      <c r="G44" s="11"/>
      <c r="H44" s="50">
        <f>ROUND(ROUND(C43,2)*ROUND(G44,2),2)</f>
        <v>0</v>
      </c>
      <c r="K44" s="51"/>
      <c r="L44" s="1"/>
    </row>
    <row r="45" spans="1:6" ht="52.5" customHeight="1">
      <c r="A45" s="56"/>
      <c r="B45" s="56"/>
      <c r="C45" s="56"/>
      <c r="F45" s="13"/>
    </row>
    <row r="46" spans="3:8" ht="33.75" customHeight="1">
      <c r="C46" s="42"/>
      <c r="D46" s="42"/>
      <c r="E46" s="47" t="s">
        <v>84</v>
      </c>
      <c r="F46" s="45" t="s">
        <v>51</v>
      </c>
      <c r="G46" s="47" t="s">
        <v>83</v>
      </c>
      <c r="H46" s="46" t="s">
        <v>82</v>
      </c>
    </row>
    <row r="47" spans="2:8" ht="17.25" customHeight="1">
      <c r="B47" s="92" t="s">
        <v>93</v>
      </c>
      <c r="C47" s="93"/>
      <c r="D47" s="93"/>
      <c r="E47" s="59">
        <v>5840</v>
      </c>
      <c r="F47" s="60">
        <v>0.55</v>
      </c>
      <c r="G47" s="43"/>
      <c r="H47" s="44">
        <f>(D47*F47*G47)/1000</f>
        <v>0</v>
      </c>
    </row>
    <row r="48" spans="2:8" ht="17.25" customHeight="1">
      <c r="B48" s="92" t="s">
        <v>94</v>
      </c>
      <c r="C48" s="93"/>
      <c r="D48" s="93"/>
      <c r="E48" s="59">
        <v>5840</v>
      </c>
      <c r="F48" s="60">
        <v>0.55</v>
      </c>
      <c r="G48" s="43"/>
      <c r="H48" s="44">
        <f>(D48*F48*G48)/1000</f>
        <v>0</v>
      </c>
    </row>
    <row r="49" spans="5:8" ht="15">
      <c r="E49" s="42"/>
      <c r="F49" s="42"/>
      <c r="G49" s="42"/>
      <c r="H49" s="42"/>
    </row>
    <row r="50" spans="5:8" ht="52.5" customHeight="1">
      <c r="E50" s="42"/>
      <c r="F50" s="42"/>
      <c r="G50" s="42"/>
      <c r="H50" s="42"/>
    </row>
    <row r="51" spans="2:8" ht="24.75" customHeight="1">
      <c r="B51" s="89" t="s">
        <v>45</v>
      </c>
      <c r="C51" s="89"/>
      <c r="D51" s="89"/>
      <c r="E51" s="42"/>
      <c r="F51" s="42"/>
      <c r="G51" s="42"/>
      <c r="H51" s="42"/>
    </row>
    <row r="52" spans="2:4" ht="136.5" customHeight="1">
      <c r="B52" s="90" t="s">
        <v>103</v>
      </c>
      <c r="C52" s="91"/>
      <c r="D52" s="91"/>
    </row>
    <row r="53" spans="2:4" ht="114.75" customHeight="1">
      <c r="B53" s="91"/>
      <c r="C53" s="91"/>
      <c r="D53" s="91"/>
    </row>
    <row r="54" spans="2:7" ht="149.25" customHeight="1">
      <c r="B54" s="91"/>
      <c r="C54" s="91"/>
      <c r="D54" s="91"/>
      <c r="G54" s="13"/>
    </row>
    <row r="55" spans="2:4" ht="149.25" customHeight="1">
      <c r="B55" s="91"/>
      <c r="C55" s="91"/>
      <c r="D55" s="91"/>
    </row>
    <row r="56" spans="2:4" ht="31.5" customHeight="1">
      <c r="B56" s="91"/>
      <c r="C56" s="91"/>
      <c r="D56" s="91"/>
    </row>
    <row r="57" ht="15">
      <c r="B57" s="58"/>
    </row>
    <row r="58" ht="15">
      <c r="B58" s="58"/>
    </row>
    <row r="59" ht="15">
      <c r="B59" s="58"/>
    </row>
    <row r="60" ht="15">
      <c r="B60" s="58"/>
    </row>
    <row r="61" ht="15">
      <c r="B61" s="58"/>
    </row>
    <row r="62" ht="15">
      <c r="B62" s="58"/>
    </row>
    <row r="63" spans="2:12" ht="15">
      <c r="B63" s="58"/>
      <c r="F63" s="3"/>
      <c r="L63" s="1"/>
    </row>
    <row r="64" spans="2:12" ht="15">
      <c r="B64" s="58"/>
      <c r="F64" s="3"/>
      <c r="L64" s="1"/>
    </row>
    <row r="65" spans="2:12" ht="15">
      <c r="B65" s="58"/>
      <c r="F65" s="3"/>
      <c r="L65" s="1"/>
    </row>
    <row r="66" spans="2:12" ht="15">
      <c r="B66" s="58"/>
      <c r="F66" s="3"/>
      <c r="L66" s="1"/>
    </row>
    <row r="67" spans="2:12" ht="15" customHeight="1">
      <c r="B67" s="58"/>
      <c r="C67" s="1"/>
      <c r="F67" s="3"/>
      <c r="L67" s="1"/>
    </row>
    <row r="68" spans="2:12" ht="15">
      <c r="B68" s="58"/>
      <c r="C68" s="1"/>
      <c r="F68" s="3"/>
      <c r="L68" s="1"/>
    </row>
    <row r="69" spans="2:12" ht="15">
      <c r="B69" s="58"/>
      <c r="C69" s="1"/>
      <c r="F69" s="3"/>
      <c r="L69" s="1"/>
    </row>
    <row r="70" spans="2:12" ht="15">
      <c r="B70" s="58"/>
      <c r="C70" s="1"/>
      <c r="F70" s="3"/>
      <c r="L70" s="1"/>
    </row>
    <row r="71" spans="2:12" ht="15">
      <c r="B71" s="58"/>
      <c r="C71" s="1"/>
      <c r="F71" s="3"/>
      <c r="L71" s="1"/>
    </row>
    <row r="72" spans="2:12" ht="15">
      <c r="B72" s="58"/>
      <c r="C72" s="1"/>
      <c r="F72" s="3"/>
      <c r="L72" s="1"/>
    </row>
    <row r="73" spans="2:12" ht="15">
      <c r="B73" s="58"/>
      <c r="C73" s="1"/>
      <c r="F73" s="3"/>
      <c r="L73" s="1"/>
    </row>
    <row r="74" spans="2:12" ht="15">
      <c r="B74" s="58"/>
      <c r="C74" s="1"/>
      <c r="F74" s="3"/>
      <c r="L74" s="1"/>
    </row>
    <row r="75" ht="15">
      <c r="B75" s="58"/>
    </row>
    <row r="76" ht="15">
      <c r="B76" s="58"/>
    </row>
    <row r="77" ht="15">
      <c r="B77" s="58"/>
    </row>
    <row r="78" ht="15">
      <c r="B78" s="58"/>
    </row>
    <row r="79" ht="15">
      <c r="B79" s="58"/>
    </row>
    <row r="80" ht="15">
      <c r="B80" s="58"/>
    </row>
    <row r="81" ht="15">
      <c r="B81" s="58"/>
    </row>
    <row r="82" ht="15">
      <c r="B82" s="58"/>
    </row>
    <row r="83" ht="15">
      <c r="B83" s="58"/>
    </row>
    <row r="84" ht="15">
      <c r="B84" s="58"/>
    </row>
    <row r="85" ht="15">
      <c r="B85" s="58"/>
    </row>
  </sheetData>
  <sheetProtection/>
  <mergeCells count="8">
    <mergeCell ref="B43:B44"/>
    <mergeCell ref="A43:A44"/>
    <mergeCell ref="B51:D51"/>
    <mergeCell ref="B52:D56"/>
    <mergeCell ref="B47:D47"/>
    <mergeCell ref="D43:D44"/>
    <mergeCell ref="C43:C44"/>
    <mergeCell ref="B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2020-01-27T10:17:59Z</cp:lastPrinted>
  <dcterms:created xsi:type="dcterms:W3CDTF">2003-05-16T10:10:29Z</dcterms:created>
  <dcterms:modified xsi:type="dcterms:W3CDTF">2020-01-28T13:30:32Z</dcterms:modified>
  <cp:category/>
  <cp:version/>
  <cp:contentType/>
  <cp:contentStatus/>
</cp:coreProperties>
</file>