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7460" windowHeight="775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</sheets>
  <definedNames/>
  <calcPr fullCalcOnLoad="1"/>
</workbook>
</file>

<file path=xl/sharedStrings.xml><?xml version="1.0" encoding="utf-8"?>
<sst xmlns="http://schemas.openxmlformats.org/spreadsheetml/2006/main" count="516" uniqueCount="180">
  <si>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</si>
  <si>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</si>
  <si>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</si>
  <si>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</si>
  <si>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</si>
  <si>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</si>
  <si>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</si>
  <si>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</si>
  <si>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</si>
  <si>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</si>
  <si>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</si>
  <si>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</si>
  <si>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</si>
  <si>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</si>
  <si>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</si>
  <si>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</si>
  <si>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</si>
  <si>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</si>
  <si>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</si>
  <si>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</si>
  <si>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</si>
  <si>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</si>
  <si>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</si>
  <si>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</si>
  <si>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</si>
  <si>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</si>
  <si>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</si>
  <si>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</si>
  <si>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</si>
  <si>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</si>
  <si>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</si>
  <si>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</si>
  <si>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</si>
  <si>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</si>
  <si>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</si>
  <si>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</si>
  <si>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</si>
  <si>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</si>
  <si>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</si>
  <si>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</si>
  <si>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</si>
  <si>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</si>
  <si>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</si>
  <si>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</si>
  <si>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</si>
  <si>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</si>
  <si>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</si>
  <si>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</si>
  <si>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</si>
  <si>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</si>
  <si>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</si>
  <si>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</si>
  <si>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</si>
  <si>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</si>
  <si>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</si>
  <si>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</si>
  <si>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</si>
  <si>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</si>
  <si>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</si>
  <si>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</si>
  <si>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</si>
  <si>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</si>
  <si>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</si>
  <si>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</si>
  <si>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</si>
  <si>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</si>
  <si>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</si>
  <si>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</si>
  <si>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</si>
  <si>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</si>
  <si>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>Postać/Opakowanie</t>
  </si>
  <si>
    <t xml:space="preserve">Ilość </t>
  </si>
  <si>
    <t>40 mg</t>
  </si>
  <si>
    <t>postać stała doustna</t>
  </si>
  <si>
    <t>300 mg</t>
  </si>
  <si>
    <t>roztwór do wstrzykiwań</t>
  </si>
  <si>
    <t>roztwór do wstrz.</t>
  </si>
  <si>
    <t>10 mg</t>
  </si>
  <si>
    <t>25 mg</t>
  </si>
  <si>
    <t>* wymagany jeden podmiot odpowiedzialny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</si>
  <si>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</si>
  <si>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</si>
  <si>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Wymiary</t>
  </si>
  <si>
    <t>sztuk</t>
  </si>
  <si>
    <t>opakowań</t>
  </si>
  <si>
    <t>Postać / Opakowanie</t>
  </si>
  <si>
    <t>100 j.m./ml; 3 ml</t>
  </si>
  <si>
    <t>Diclofenacum</t>
  </si>
  <si>
    <t>czopki doodbytnicze</t>
  </si>
  <si>
    <t>*wymagany jeden podmiot odpowiedzialny</t>
  </si>
  <si>
    <t>Wytwórca</t>
  </si>
  <si>
    <t>Fidaxomicinum</t>
  </si>
  <si>
    <t>200 mg x 20 tabl powl</t>
  </si>
  <si>
    <t>20 tabl. powl.</t>
  </si>
  <si>
    <t>liof. i rozp. do przyg. roztw. do wstrz. Lub roztwór do infuzji</t>
  </si>
  <si>
    <t xml:space="preserve">* możliwe czasowe dopuszczenie do obrotu </t>
  </si>
  <si>
    <t>Vinblastini sulfas*</t>
  </si>
  <si>
    <t xml:space="preserve">tabletki powlekane, opakowanie po 84 tabletki. </t>
  </si>
  <si>
    <t>Gilteritinibi fumaras*</t>
  </si>
  <si>
    <t>kapsułki miękkie, opakowanie  po 112 kaps.</t>
  </si>
  <si>
    <t>kapsułki miękkie, opakowanie  po 56 kaps.</t>
  </si>
  <si>
    <t>* Ratunkowy dostępu do technologii lekowej</t>
  </si>
  <si>
    <t>** Wymagany jeden podmiot odpowiedzialny</t>
  </si>
  <si>
    <t>Midostaurinum* **</t>
  </si>
  <si>
    <t>1 g + 1 g</t>
  </si>
  <si>
    <t>3,8 mg/ml; 5 ml</t>
  </si>
  <si>
    <t>1 fiol. 5 ml, krople do oczu roztwór</t>
  </si>
  <si>
    <t>*ratunkowy dostęp do technologii lekowej</t>
  </si>
  <si>
    <t xml:space="preserve">4 mg </t>
  </si>
  <si>
    <t>kapsułka twarda Opakowanie a 30 kaps.</t>
  </si>
  <si>
    <t xml:space="preserve">10 mg </t>
  </si>
  <si>
    <t>*Ratunkowy dostęp do technologii lekowej</t>
  </si>
  <si>
    <t>**wymagany jeden podmiot odpowiedzialny</t>
  </si>
  <si>
    <t>Każda ampułko-strzykawka (0,3 ml) zawiera 1,5 mg soli sodowej fondaparynuksu; subst. pom.: chlorek sodu
woda do wstrzykiwań, kwas solny, wodorotlenek sodu</t>
  </si>
  <si>
    <t>2,5mg/0,5ml</t>
  </si>
  <si>
    <t>roztwór do wstrzykiwań, ampułkostrzyk.</t>
  </si>
  <si>
    <t>7,5 mg/0,6 ml</t>
  </si>
  <si>
    <t>Alfacalcidolum</t>
  </si>
  <si>
    <t>0,25 µg</t>
  </si>
  <si>
    <t>1 µg</t>
  </si>
  <si>
    <t>Bisacodylum</t>
  </si>
  <si>
    <t xml:space="preserve">czopki doodbytnicze </t>
  </si>
  <si>
    <t>Eptifibatide*</t>
  </si>
  <si>
    <t>0,75 mg/ml</t>
  </si>
  <si>
    <t>roztwór do infuzji, fiol. 100 ml</t>
  </si>
  <si>
    <t>2 mg/ml</t>
  </si>
  <si>
    <t>roztwór do wstrzykiwań, fiol. 10 ml</t>
  </si>
  <si>
    <t>Phenylbutazonum</t>
  </si>
  <si>
    <t>50 mg/g, 30 g</t>
  </si>
  <si>
    <t>maść:  tuba 30 g</t>
  </si>
  <si>
    <t>Wyciąg alergenowy jadów owadów błonkoskrzydłych osy adsorbowanych na Al(OH)3, podtrzymujący *</t>
  </si>
  <si>
    <t>Do zakupu :      100 000 SQ-U/ml; 5 ml</t>
  </si>
  <si>
    <t xml:space="preserve">zawiesina do wstrz., fiol. </t>
  </si>
  <si>
    <t>Zawiera wyciąg alergenowy jadów owadów błonkoskrzydłych pszczoły adsorbowanych na Al(OH)3, podtrzymujący *</t>
  </si>
  <si>
    <t>Do zakupu :     100 000 SQ-U/ml; 5 ml</t>
  </si>
  <si>
    <t>Alergeny lecznicze przeciwko jadom owadów błonkoskrzydłych pszczoły*</t>
  </si>
  <si>
    <t>120mcg (stężenie 4)</t>
  </si>
  <si>
    <t xml:space="preserve">proszek do sporządzania roztworu do wstrzykiwań podskórnych,( fiolka z proszkiem + fiolka z rozpuszczalnikiem z albuminą po 5 ml) x 4 </t>
  </si>
  <si>
    <t>Alergeny lecznicze przeciwko jadom owadów błonkoskrzydłych osy*</t>
  </si>
  <si>
    <t>proszek do sporządzania roztworu do wstrzykiwań podskórnych,(fiolka z proszkiem + fiolka z rozpuszczalnikiem z albuminą po 5 ml) x 4</t>
  </si>
  <si>
    <t>Rozcieńczalnik na 1 ml: 0,3 mg albuminy ludzkiej; 4 mg fenolu i 9 mg chlorku sodu; 5 ml*</t>
  </si>
  <si>
    <t>5 ml</t>
  </si>
  <si>
    <t xml:space="preserve"> fiolka z rozcieńczalnikiem; 5 ml x 10 fiol.</t>
  </si>
  <si>
    <t>Landiololum</t>
  </si>
  <si>
    <t>Insulinum humanum *</t>
  </si>
  <si>
    <t>100 j.m./ml; 10 ml</t>
  </si>
  <si>
    <t>6 ml</t>
  </si>
  <si>
    <t>żel, ampułko-strzykawka</t>
  </si>
  <si>
    <t>11 -12 ml</t>
  </si>
  <si>
    <t>żel, strzykawka</t>
  </si>
  <si>
    <t xml:space="preserve">11 ml </t>
  </si>
  <si>
    <t>Gaza nasaczona poliheksametylenobiguamidem 0,2 %  o charakterze przeciwdrobnoustrojowym</t>
  </si>
  <si>
    <t>10 x 10 lub 10,2x10,2</t>
  </si>
  <si>
    <t>op x 2 szt</t>
  </si>
  <si>
    <t>* Lek z ratunkowego dostępu do technologii lekowej</t>
  </si>
  <si>
    <t>Meropenem + Vaborbactamum</t>
  </si>
  <si>
    <t>proszek do sporządzania koncentratu roztworu do infuzji, fiolka</t>
  </si>
  <si>
    <t>Mercaptamini hydrochloridum*</t>
  </si>
  <si>
    <t>proszek do sporządzania roztworu do infuzji        1 fiol proszku</t>
  </si>
  <si>
    <t xml:space="preserve">Ilość  </t>
  </si>
  <si>
    <t>opakowań x 2szt</t>
  </si>
  <si>
    <t>*wymagany jeden wytwórca</t>
  </si>
  <si>
    <t>DFP.271.186.2020.AB</t>
  </si>
  <si>
    <t>Dostawa produktów leczniczych i wyrobów medycznych do Apteki Szpitala Uniwersyteckiego w Krakowie</t>
  </si>
  <si>
    <t>Oświadczamy, że oferowane przez nas w części: 14-16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</si>
  <si>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Kod EAN (jeżeli dotyczy)</t>
  </si>
  <si>
    <t>opakowań a 20 tabl.</t>
  </si>
  <si>
    <t>Kod EAN ( Jeżeli dotyczy)</t>
  </si>
  <si>
    <t xml:space="preserve">opakowań a 84 tabl. </t>
  </si>
  <si>
    <t>opakowań a 112 kaps.</t>
  </si>
  <si>
    <t>opakowań a 56 kaps.</t>
  </si>
  <si>
    <t>opakowań a 30 kaps.</t>
  </si>
  <si>
    <t xml:space="preserve">100 ml zawiera: 2 g chlorowodorku lidokainy, 250 mg glukonianu chlorheksydyny* </t>
  </si>
  <si>
    <t>100 ml zawiera: 2 g chlorowodorku lidokainy, 250 mg glukonianu chlorheksydyny*</t>
  </si>
  <si>
    <t>100 g żelu zawiera:
wodę destylowaną, Glikol propylenowy, hydroksyetylocelulozę, 2g chlorowodorku lidokainy, 0,25 g glukonianu chlorheksydyny, 0,06g hydroksybenzoatu metylu, 0,025g hydroksybenzoatu propylu *</t>
  </si>
  <si>
    <t xml:space="preserve">100 g żelu zawiera:
wodę destylowaną, Glikol propylenowy, hydroksyetylocelulozę, 2g chlorowodorku lidokainy, 0,25 g glukonianu chlorheksydyny, 0,06g hydroksybenzoatu metylu, 0,025g hydroksybenzoatu propylu * </t>
  </si>
  <si>
    <t>Lenwatynibu* **</t>
  </si>
  <si>
    <t>Oświadczamy, że oferowane przez nas w części części: 1-13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</si>
  <si>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color indexed="8"/>
        <rFont val="Times New Roman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</si>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</sst>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_-* #,##0.00\ [$zł-415]_-;\-* #,##0.00\ [$zł-415]_-;_-* &quot;-&quot;??\ [$zł-415]_-;_-@_-"/>
    <numFmt numFmtId="184" formatCode="&quot; &quot;#,##0&quot;    &quot;;&quot;-&quot;#,##0&quot;    &quot;;&quot; -&quot;00&quot;    &quot;;&quot; &quot;@&quot; &quot;"/>
    <numFmt numFmtId="185" formatCode="&quot; &quot;#,##0.00&quot; zł &quot;;&quot;-&quot;#,##0.00&quot; zł &quot;;&quot; -&quot;#&quot; zł &quot;;@&quot; &quot;"/>
    <numFmt numFmtId="186" formatCode="&quot; &quot;#,##0.00&quot; &quot;[$zł-415]&quot; &quot;;&quot;-&quot;#,##0.00&quot; &quot;[$zł-415]&quot; &quot;;&quot; -&quot;#&quot; &quot;[$zł-415]&quot; &quot;;@&quot; &quot;"/>
    <numFmt numFmtId="187" formatCode="#,##0.00&quot; &quot;[$zł-415];[Red]&quot;-&quot;#,##0.00&quot; &quot;[$zł-415]"/>
    <numFmt numFmtId="188" formatCode="&quot; &quot;[$€-402]&quot; &quot;#,##0.00&quot; &quot;;&quot;-&quot;[$€-402]&quot; &quot;#,##0.00&quot; &quot;;&quot; &quot;[$€-402]&quot; -&quot;00&quot; &quot;;@&quot; &quot;"/>
    <numFmt numFmtId="189" formatCode="[$€-2]\ #,##0.00;\-[$€-2]\ #,##0.00"/>
    <numFmt numFmtId="190" formatCode="#,##0.00\ [$zł-415];[Red]#,##0.00\ [$zł-415]"/>
    <numFmt numFmtId="191" formatCode="#,##0.00\ [$€-410]"/>
    <numFmt numFmtId="192" formatCode="&quot; &quot;#,##0.00&quot;      &quot;;&quot;-&quot;#,##0.00&quot;      &quot;;&quot; -&quot;#&quot;      &quot;;@&quot; &quot;"/>
    <numFmt numFmtId="193" formatCode="&quot; &quot;#,##0.00&quot; &quot;[$zł-415]&quot; &quot;;&quot;-&quot;#,##0.00&quot; &quot;[$zł-415]&quot; &quot;;&quot; -&quot;00&quot; &quot;[$zł-415]&quot; &quot;;@&quot; 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92" fontId="33" fillId="0" borderId="0" applyFont="0" applyBorder="0" applyProtection="0">
      <alignment/>
    </xf>
    <xf numFmtId="185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3" fontId="33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33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68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12" xfId="48" applyNumberFormat="1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3" fontId="48" fillId="0" borderId="11" xfId="48" applyNumberFormat="1" applyFont="1" applyFill="1" applyBorder="1" applyAlignment="1">
      <alignment horizontal="right" vertical="top" wrapText="1"/>
    </xf>
    <xf numFmtId="4" fontId="48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3" fontId="48" fillId="33" borderId="0" xfId="0" applyNumberFormat="1" applyFont="1" applyFill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right" vertical="top"/>
      <protection locked="0"/>
    </xf>
    <xf numFmtId="9" fontId="48" fillId="33" borderId="0" xfId="0" applyNumberFormat="1" applyFont="1" applyFill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80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8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 vertical="top" wrapText="1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justify" vertical="justify" wrapText="1"/>
      <protection locked="0"/>
    </xf>
    <xf numFmtId="0" fontId="48" fillId="0" borderId="0" xfId="0" applyFont="1" applyFill="1" applyAlignment="1" applyProtection="1">
      <alignment horizontal="justify" vertical="justify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3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righ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3" fontId="49" fillId="0" borderId="11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1" xfId="44"/>
    <cellStyle name="Dziesiętny 2" xfId="45"/>
    <cellStyle name="Dziesiętny 2 2" xfId="46"/>
    <cellStyle name="Dziesiętny 2 3" xfId="47"/>
    <cellStyle name="Dziesiętny 3" xfId="48"/>
    <cellStyle name="Dziesiętny 3 2" xfId="49"/>
    <cellStyle name="Dziesiętny 4" xfId="50"/>
    <cellStyle name="Dziesiętny 4 2" xfId="51"/>
    <cellStyle name="Dziesiętny 5" xfId="52"/>
    <cellStyle name="Excel Built-in Comma 1" xfId="53"/>
    <cellStyle name="Excel Built-in 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6" xfId="68"/>
    <cellStyle name="Normalny 7" xfId="69"/>
    <cellStyle name="Normalny 8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2 2" xfId="83"/>
    <cellStyle name="Walutowy 2 2 2" xfId="84"/>
    <cellStyle name="Walutowy 2 3" xfId="85"/>
    <cellStyle name="Walutowy 2 4" xfId="86"/>
    <cellStyle name="Walutowy 2 5" xfId="87"/>
    <cellStyle name="Walutowy 3" xfId="88"/>
    <cellStyle name="Walutowy 3 2" xfId="89"/>
    <cellStyle name="Walutowy 3 3" xfId="90"/>
    <cellStyle name="Walutowy 4" xfId="91"/>
    <cellStyle name="Walutowy 4 2" xfId="92"/>
    <cellStyle name="Walutowy 5" xfId="93"/>
    <cellStyle name="Walutowy 6" xfId="94"/>
    <cellStyle name="Walutowy 7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3"/>
  <sheetViews>
    <sheetView showGridLines="0" tabSelected="1" zoomScaleSheetLayoutView="85" zoomScalePageLayoutView="115" workbookViewId="0" topLeftCell="A1">
      <selection activeCell="C6" sqref="C6"/>
    </sheetView>
  </sheetViews>
  <sheetFormatPr defaultColWidth="9.00390625" defaultRowHeight="12.75"/>
  <cols>
    <col min="1" max="1" width="9.125" style="14" customWidth="1"/>
    <col min="2" max="2" width="6.125" style="14" customWidth="1"/>
    <col min="3" max="4" width="30.00390625" style="14" customWidth="1"/>
    <col min="5" max="5" width="50.25390625" style="13" customWidth="1"/>
    <col min="6" max="7" width="9.125" style="14" customWidth="1"/>
    <col min="8" max="8" width="31.00390625" style="14" customWidth="1"/>
    <col min="9" max="9" width="9.125" style="14" customWidth="1"/>
    <col min="10" max="10" width="26.75390625" style="14" customWidth="1"/>
    <col min="11" max="12" width="16.125" style="14" customWidth="1"/>
    <col min="13" max="16384" width="9.125" style="14" customWidth="1"/>
  </cols>
  <sheetData>
    <row r="1" ht="15">
      <c r="E1" s="17" t="s">
        <v>62</v>
      </c>
    </row>
    <row r="2" spans="3:5" ht="15">
      <c r="C2" s="43"/>
      <c r="D2" s="43" t="s">
        <v>60</v>
      </c>
      <c r="E2" s="43"/>
    </row>
    <row r="4" spans="3:4" ht="15">
      <c r="C4" s="14" t="s">
        <v>51</v>
      </c>
      <c r="D4" s="14" t="s">
        <v>162</v>
      </c>
    </row>
    <row r="6" spans="3:5" ht="31.5" customHeight="1">
      <c r="C6" s="14" t="s">
        <v>50</v>
      </c>
      <c r="D6" s="44" t="s">
        <v>163</v>
      </c>
      <c r="E6" s="44"/>
    </row>
    <row r="8" spans="3:5" ht="15">
      <c r="C8" s="26" t="s">
        <v>46</v>
      </c>
      <c r="D8" s="45"/>
      <c r="E8" s="46"/>
    </row>
    <row r="9" spans="3:5" ht="15">
      <c r="C9" s="26" t="s">
        <v>52</v>
      </c>
      <c r="D9" s="47"/>
      <c r="E9" s="48"/>
    </row>
    <row r="10" spans="3:5" ht="15">
      <c r="C10" s="26" t="s">
        <v>45</v>
      </c>
      <c r="D10" s="49"/>
      <c r="E10" s="50"/>
    </row>
    <row r="11" spans="3:5" ht="15">
      <c r="C11" s="26" t="s">
        <v>54</v>
      </c>
      <c r="D11" s="49"/>
      <c r="E11" s="50"/>
    </row>
    <row r="12" spans="3:5" ht="15">
      <c r="C12" s="26" t="s">
        <v>55</v>
      </c>
      <c r="D12" s="49"/>
      <c r="E12" s="50"/>
    </row>
    <row r="13" spans="3:5" ht="15">
      <c r="C13" s="26" t="s">
        <v>56</v>
      </c>
      <c r="D13" s="49"/>
      <c r="E13" s="50"/>
    </row>
    <row r="14" spans="3:5" ht="15">
      <c r="C14" s="26" t="s">
        <v>57</v>
      </c>
      <c r="D14" s="49"/>
      <c r="E14" s="50"/>
    </row>
    <row r="15" spans="3:5" ht="15">
      <c r="C15" s="26" t="s">
        <v>58</v>
      </c>
      <c r="D15" s="49"/>
      <c r="E15" s="50"/>
    </row>
    <row r="16" spans="3:5" ht="15">
      <c r="C16" s="26" t="s">
        <v>59</v>
      </c>
      <c r="D16" s="49"/>
      <c r="E16" s="50"/>
    </row>
    <row r="17" spans="4:5" ht="15">
      <c r="D17" s="12"/>
      <c r="E17" s="51"/>
    </row>
    <row r="18" spans="3:5" ht="15">
      <c r="C18" s="52" t="s">
        <v>53</v>
      </c>
      <c r="D18" s="10"/>
      <c r="E18" s="7"/>
    </row>
    <row r="19" spans="4:5" ht="15">
      <c r="D19" s="4"/>
      <c r="E19" s="7"/>
    </row>
    <row r="20" spans="3:5" ht="21" customHeight="1">
      <c r="C20" s="2" t="s">
        <v>17</v>
      </c>
      <c r="D20" s="53" t="s">
        <v>0</v>
      </c>
      <c r="E20" s="12"/>
    </row>
    <row r="21" spans="3:5" ht="15">
      <c r="C21" s="26" t="s">
        <v>23</v>
      </c>
      <c r="D21" s="54">
        <f>'część (1)'!H$6</f>
        <v>0</v>
      </c>
      <c r="E21" s="55"/>
    </row>
    <row r="22" spans="3:5" ht="15">
      <c r="C22" s="26" t="s">
        <v>24</v>
      </c>
      <c r="D22" s="54">
        <f>'część (2)'!H$6</f>
        <v>0</v>
      </c>
      <c r="E22" s="55"/>
    </row>
    <row r="23" spans="3:5" ht="15">
      <c r="C23" s="26" t="s">
        <v>25</v>
      </c>
      <c r="D23" s="54">
        <f>'część (3)'!H$6</f>
        <v>0</v>
      </c>
      <c r="E23" s="55"/>
    </row>
    <row r="24" spans="3:5" ht="15">
      <c r="C24" s="26" t="s">
        <v>26</v>
      </c>
      <c r="D24" s="54">
        <f>'część (4)'!H$6</f>
        <v>0</v>
      </c>
      <c r="E24" s="55"/>
    </row>
    <row r="25" spans="3:5" ht="15">
      <c r="C25" s="26" t="s">
        <v>27</v>
      </c>
      <c r="D25" s="54">
        <f>'część (5)'!H$6</f>
        <v>0</v>
      </c>
      <c r="E25" s="55"/>
    </row>
    <row r="26" spans="3:5" ht="15">
      <c r="C26" s="26" t="s">
        <v>28</v>
      </c>
      <c r="D26" s="54">
        <f>'część (6)'!H$6</f>
        <v>0</v>
      </c>
      <c r="E26" s="55"/>
    </row>
    <row r="27" spans="3:5" ht="15">
      <c r="C27" s="26" t="s">
        <v>29</v>
      </c>
      <c r="D27" s="54">
        <f>'część (7)'!H$6</f>
        <v>0</v>
      </c>
      <c r="E27" s="55"/>
    </row>
    <row r="28" spans="3:5" ht="15">
      <c r="C28" s="26" t="s">
        <v>30</v>
      </c>
      <c r="D28" s="54">
        <f>'część (8)'!H$6</f>
        <v>0</v>
      </c>
      <c r="E28" s="55"/>
    </row>
    <row r="29" spans="3:5" ht="15">
      <c r="C29" s="26" t="s">
        <v>31</v>
      </c>
      <c r="D29" s="54">
        <f>'część (9)'!H$6</f>
        <v>0</v>
      </c>
      <c r="E29" s="55"/>
    </row>
    <row r="30" spans="3:5" ht="15">
      <c r="C30" s="26" t="s">
        <v>32</v>
      </c>
      <c r="D30" s="54">
        <f>'część (10)'!H$6</f>
        <v>0</v>
      </c>
      <c r="E30" s="55"/>
    </row>
    <row r="31" spans="3:5" ht="15">
      <c r="C31" s="26" t="s">
        <v>33</v>
      </c>
      <c r="D31" s="54">
        <f>'część (11)'!H$6</f>
        <v>0</v>
      </c>
      <c r="E31" s="55"/>
    </row>
    <row r="32" spans="3:5" ht="15">
      <c r="C32" s="26" t="s">
        <v>34</v>
      </c>
      <c r="D32" s="54">
        <f>'część (12)'!H$6</f>
        <v>0</v>
      </c>
      <c r="E32" s="55"/>
    </row>
    <row r="33" spans="3:5" ht="15">
      <c r="C33" s="26" t="s">
        <v>35</v>
      </c>
      <c r="D33" s="54">
        <f>'część (13)'!H$6</f>
        <v>0</v>
      </c>
      <c r="E33" s="55"/>
    </row>
    <row r="34" spans="3:5" ht="15">
      <c r="C34" s="26" t="s">
        <v>36</v>
      </c>
      <c r="D34" s="54">
        <f>'część (14)'!H$6</f>
        <v>0</v>
      </c>
      <c r="E34" s="55"/>
    </row>
    <row r="35" spans="3:5" ht="15">
      <c r="C35" s="26" t="s">
        <v>37</v>
      </c>
      <c r="D35" s="54">
        <f>'część (15)'!H$6</f>
        <v>0</v>
      </c>
      <c r="E35" s="55"/>
    </row>
    <row r="36" spans="3:5" ht="15">
      <c r="C36" s="26" t="s">
        <v>38</v>
      </c>
      <c r="D36" s="54">
        <f>'część (16)'!H$6</f>
        <v>0</v>
      </c>
      <c r="E36" s="55"/>
    </row>
    <row r="37" spans="4:5" ht="15">
      <c r="D37" s="56"/>
      <c r="E37" s="55"/>
    </row>
    <row r="38" spans="3:5" ht="72.75" customHeight="1">
      <c r="C38" s="52" t="s">
        <v>178</v>
      </c>
      <c r="D38" s="57"/>
      <c r="E38" s="57"/>
    </row>
    <row r="39" spans="2:5" ht="21" customHeight="1">
      <c r="B39" s="14" t="s">
        <v>1</v>
      </c>
      <c r="C39" s="10" t="s">
        <v>49</v>
      </c>
      <c r="D39" s="52"/>
      <c r="E39" s="58"/>
    </row>
    <row r="40" spans="2:5" ht="33" customHeight="1">
      <c r="B40" s="14" t="s">
        <v>2</v>
      </c>
      <c r="C40" s="59" t="s">
        <v>81</v>
      </c>
      <c r="D40" s="59"/>
      <c r="E40" s="59"/>
    </row>
    <row r="41" spans="2:5" s="60" customFormat="1" ht="58.5" customHeight="1">
      <c r="B41" s="60" t="s">
        <v>3</v>
      </c>
      <c r="C41" s="44" t="s">
        <v>177</v>
      </c>
      <c r="D41" s="44"/>
      <c r="E41" s="44"/>
    </row>
    <row r="42" spans="3:5" s="60" customFormat="1" ht="65.25" customHeight="1">
      <c r="C42" s="44" t="s">
        <v>164</v>
      </c>
      <c r="D42" s="44"/>
      <c r="E42" s="44"/>
    </row>
    <row r="43" spans="2:5" ht="36" customHeight="1">
      <c r="B43" s="60" t="s">
        <v>4</v>
      </c>
      <c r="C43" s="44" t="s">
        <v>21</v>
      </c>
      <c r="D43" s="44"/>
      <c r="E43" s="44"/>
    </row>
    <row r="44" spans="2:5" ht="32.25" customHeight="1">
      <c r="B44" s="60" t="s">
        <v>42</v>
      </c>
      <c r="C44" s="61" t="s">
        <v>43</v>
      </c>
      <c r="D44" s="62"/>
      <c r="E44" s="62"/>
    </row>
    <row r="45" spans="2:5" ht="39" customHeight="1">
      <c r="B45" s="60" t="s">
        <v>48</v>
      </c>
      <c r="C45" s="44" t="s">
        <v>44</v>
      </c>
      <c r="D45" s="63"/>
      <c r="E45" s="63"/>
    </row>
    <row r="46" spans="2:5" ht="96.75" customHeight="1">
      <c r="B46" s="60" t="s">
        <v>5</v>
      </c>
      <c r="C46" s="44" t="s">
        <v>179</v>
      </c>
      <c r="D46" s="44"/>
      <c r="E46" s="44"/>
    </row>
    <row r="47" spans="2:5" ht="18" customHeight="1">
      <c r="B47" s="14" t="s">
        <v>6</v>
      </c>
      <c r="C47" s="11" t="s">
        <v>7</v>
      </c>
      <c r="D47" s="4"/>
      <c r="E47" s="14"/>
    </row>
    <row r="48" spans="2:5" ht="18" customHeight="1">
      <c r="B48" s="64"/>
      <c r="C48" s="65" t="s">
        <v>19</v>
      </c>
      <c r="D48" s="66"/>
      <c r="E48" s="67"/>
    </row>
    <row r="49" spans="3:5" ht="18" customHeight="1">
      <c r="C49" s="65" t="s">
        <v>8</v>
      </c>
      <c r="D49" s="67"/>
      <c r="E49" s="26"/>
    </row>
    <row r="50" spans="3:5" ht="18" customHeight="1">
      <c r="C50" s="68"/>
      <c r="D50" s="69"/>
      <c r="E50" s="26"/>
    </row>
    <row r="51" spans="3:5" ht="18" customHeight="1">
      <c r="C51" s="68"/>
      <c r="D51" s="69"/>
      <c r="E51" s="26"/>
    </row>
    <row r="52" spans="3:5" ht="18" customHeight="1">
      <c r="C52" s="68"/>
      <c r="D52" s="69"/>
      <c r="E52" s="26"/>
    </row>
    <row r="53" spans="3:5" ht="18" customHeight="1">
      <c r="C53" s="70" t="s">
        <v>10</v>
      </c>
      <c r="D53" s="70"/>
      <c r="E53" s="17"/>
    </row>
    <row r="54" spans="3:5" ht="18" customHeight="1">
      <c r="C54" s="65" t="s">
        <v>20</v>
      </c>
      <c r="D54" s="66"/>
      <c r="E54" s="67"/>
    </row>
    <row r="55" spans="3:5" ht="18" customHeight="1">
      <c r="C55" s="71" t="s">
        <v>8</v>
      </c>
      <c r="D55" s="72" t="s">
        <v>9</v>
      </c>
      <c r="E55" s="73" t="s">
        <v>11</v>
      </c>
    </row>
    <row r="56" spans="3:5" ht="18" customHeight="1">
      <c r="C56" s="74"/>
      <c r="D56" s="72"/>
      <c r="E56" s="75"/>
    </row>
    <row r="57" spans="3:5" ht="18" customHeight="1">
      <c r="C57" s="74"/>
      <c r="D57" s="72"/>
      <c r="E57" s="75"/>
    </row>
    <row r="58" spans="3:5" ht="18" customHeight="1">
      <c r="C58" s="70"/>
      <c r="D58" s="70"/>
      <c r="E58" s="17"/>
    </row>
    <row r="59" spans="3:5" ht="18" customHeight="1">
      <c r="C59" s="65" t="s">
        <v>22</v>
      </c>
      <c r="D59" s="66"/>
      <c r="E59" s="67"/>
    </row>
    <row r="60" spans="3:5" ht="18" customHeight="1">
      <c r="C60" s="65" t="s">
        <v>12</v>
      </c>
      <c r="D60" s="67"/>
      <c r="E60" s="26"/>
    </row>
    <row r="61" spans="3:5" ht="18" customHeight="1">
      <c r="C61" s="46"/>
      <c r="D61" s="46"/>
      <c r="E61" s="26"/>
    </row>
    <row r="62" spans="3:5" ht="34.5" customHeight="1">
      <c r="C62" s="76"/>
      <c r="D62" s="77"/>
      <c r="E62" s="77"/>
    </row>
    <row r="63" spans="3:5" ht="21" customHeight="1">
      <c r="C63" s="78"/>
      <c r="D63" s="79"/>
      <c r="E63" s="79"/>
    </row>
  </sheetData>
  <sheetProtection/>
  <mergeCells count="30">
    <mergeCell ref="C38:E38"/>
    <mergeCell ref="C46:E46"/>
    <mergeCell ref="C43:E43"/>
    <mergeCell ref="C44:E44"/>
    <mergeCell ref="D10:E10"/>
    <mergeCell ref="D12:E12"/>
    <mergeCell ref="C40:E40"/>
    <mergeCell ref="C39:E39"/>
    <mergeCell ref="C42:E42"/>
    <mergeCell ref="C41:E41"/>
    <mergeCell ref="C50:D5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60:D60"/>
    <mergeCell ref="C61:D61"/>
    <mergeCell ref="C63:E63"/>
    <mergeCell ref="C45:E45"/>
    <mergeCell ref="C48:E48"/>
    <mergeCell ref="C51:D51"/>
    <mergeCell ref="C52:D52"/>
    <mergeCell ref="C54:E54"/>
    <mergeCell ref="C59:E59"/>
    <mergeCell ref="C49:D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22.125" style="4" customWidth="1"/>
    <col min="3" max="3" width="15.25390625" style="4" customWidth="1"/>
    <col min="4" max="4" width="32.2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9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SUM(N11:N15)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117</v>
      </c>
      <c r="C11" s="3" t="s">
        <v>118</v>
      </c>
      <c r="D11" s="3" t="s">
        <v>73</v>
      </c>
      <c r="E11" s="27">
        <v>20000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 aca="true" t="shared" si="0" ref="L11:L17">IF(K11=0,"0,00",IF(K11&gt;0,ROUND(E11/K11,2)))</f>
        <v>0,00</v>
      </c>
      <c r="M11" s="28"/>
      <c r="N11" s="30">
        <f aca="true" t="shared" si="1" ref="N11:N17">ROUND(L11*ROUND(M11,2),2)</f>
        <v>0</v>
      </c>
    </row>
    <row r="12" spans="1:14" ht="45">
      <c r="A12" s="26" t="s">
        <v>2</v>
      </c>
      <c r="B12" s="3" t="s">
        <v>117</v>
      </c>
      <c r="C12" s="3" t="s">
        <v>119</v>
      </c>
      <c r="D12" s="3" t="s">
        <v>73</v>
      </c>
      <c r="E12" s="27">
        <v>5400</v>
      </c>
      <c r="F12" s="1" t="s">
        <v>83</v>
      </c>
      <c r="G12" s="28" t="s">
        <v>80</v>
      </c>
      <c r="H12" s="28"/>
      <c r="I12" s="28"/>
      <c r="J12" s="29"/>
      <c r="K12" s="28"/>
      <c r="L12" s="28" t="str">
        <f t="shared" si="0"/>
        <v>0,00</v>
      </c>
      <c r="M12" s="28"/>
      <c r="N12" s="30">
        <f t="shared" si="1"/>
        <v>0</v>
      </c>
    </row>
    <row r="13" spans="1:14" ht="45">
      <c r="A13" s="26" t="s">
        <v>3</v>
      </c>
      <c r="B13" s="3" t="s">
        <v>120</v>
      </c>
      <c r="C13" s="3" t="s">
        <v>77</v>
      </c>
      <c r="D13" s="3" t="s">
        <v>88</v>
      </c>
      <c r="E13" s="27">
        <v>3000</v>
      </c>
      <c r="F13" s="1" t="s">
        <v>83</v>
      </c>
      <c r="G13" s="28" t="s">
        <v>80</v>
      </c>
      <c r="H13" s="28"/>
      <c r="I13" s="28"/>
      <c r="J13" s="29"/>
      <c r="K13" s="28"/>
      <c r="L13" s="28" t="str">
        <f t="shared" si="0"/>
        <v>0,00</v>
      </c>
      <c r="M13" s="28"/>
      <c r="N13" s="30">
        <f t="shared" si="1"/>
        <v>0</v>
      </c>
    </row>
    <row r="14" spans="1:14" ht="45">
      <c r="A14" s="26" t="s">
        <v>4</v>
      </c>
      <c r="B14" s="3" t="s">
        <v>87</v>
      </c>
      <c r="C14" s="3" t="s">
        <v>69</v>
      </c>
      <c r="D14" s="3" t="s">
        <v>121</v>
      </c>
      <c r="E14" s="27">
        <v>2000</v>
      </c>
      <c r="F14" s="1" t="s">
        <v>83</v>
      </c>
      <c r="G14" s="28" t="s">
        <v>80</v>
      </c>
      <c r="H14" s="28"/>
      <c r="I14" s="28"/>
      <c r="J14" s="29"/>
      <c r="K14" s="28"/>
      <c r="L14" s="28" t="str">
        <f t="shared" si="0"/>
        <v>0,00</v>
      </c>
      <c r="M14" s="28"/>
      <c r="N14" s="30">
        <f t="shared" si="1"/>
        <v>0</v>
      </c>
    </row>
    <row r="15" spans="1:14" ht="45">
      <c r="A15" s="26" t="s">
        <v>42</v>
      </c>
      <c r="B15" s="3" t="s">
        <v>122</v>
      </c>
      <c r="C15" s="3" t="s">
        <v>123</v>
      </c>
      <c r="D15" s="3" t="s">
        <v>124</v>
      </c>
      <c r="E15" s="27">
        <v>200</v>
      </c>
      <c r="F15" s="1" t="s">
        <v>83</v>
      </c>
      <c r="G15" s="28" t="s">
        <v>80</v>
      </c>
      <c r="H15" s="28"/>
      <c r="I15" s="28"/>
      <c r="J15" s="29"/>
      <c r="K15" s="28"/>
      <c r="L15" s="28" t="str">
        <f t="shared" si="0"/>
        <v>0,00</v>
      </c>
      <c r="M15" s="28"/>
      <c r="N15" s="30">
        <f t="shared" si="1"/>
        <v>0</v>
      </c>
    </row>
    <row r="16" spans="1:14" ht="45">
      <c r="A16" s="26" t="s">
        <v>48</v>
      </c>
      <c r="B16" s="3" t="s">
        <v>122</v>
      </c>
      <c r="C16" s="3" t="s">
        <v>125</v>
      </c>
      <c r="D16" s="3" t="s">
        <v>126</v>
      </c>
      <c r="E16" s="27">
        <v>400</v>
      </c>
      <c r="F16" s="1" t="s">
        <v>83</v>
      </c>
      <c r="G16" s="28" t="s">
        <v>80</v>
      </c>
      <c r="H16" s="28"/>
      <c r="I16" s="28"/>
      <c r="J16" s="29"/>
      <c r="K16" s="28"/>
      <c r="L16" s="28" t="str">
        <f t="shared" si="0"/>
        <v>0,00</v>
      </c>
      <c r="M16" s="28"/>
      <c r="N16" s="30">
        <f t="shared" si="1"/>
        <v>0</v>
      </c>
    </row>
    <row r="17" spans="1:14" ht="45">
      <c r="A17" s="26" t="s">
        <v>5</v>
      </c>
      <c r="B17" s="3" t="s">
        <v>127</v>
      </c>
      <c r="C17" s="3" t="s">
        <v>128</v>
      </c>
      <c r="D17" s="3" t="s">
        <v>129</v>
      </c>
      <c r="E17" s="27">
        <v>1800</v>
      </c>
      <c r="F17" s="1" t="s">
        <v>83</v>
      </c>
      <c r="G17" s="28" t="s">
        <v>80</v>
      </c>
      <c r="H17" s="28"/>
      <c r="I17" s="28"/>
      <c r="J17" s="29"/>
      <c r="K17" s="28"/>
      <c r="L17" s="28" t="str">
        <f t="shared" si="0"/>
        <v>0,00</v>
      </c>
      <c r="M17" s="28"/>
      <c r="N17" s="30">
        <f t="shared" si="1"/>
        <v>0</v>
      </c>
    </row>
    <row r="19" spans="2:4" ht="15">
      <c r="B19" s="6" t="s">
        <v>89</v>
      </c>
      <c r="C19" s="6"/>
      <c r="D19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34.125" style="4" customWidth="1"/>
    <col min="3" max="3" width="22.375" style="4" customWidth="1"/>
    <col min="4" max="4" width="24.7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10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71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130</v>
      </c>
      <c r="C11" s="3" t="s">
        <v>131</v>
      </c>
      <c r="D11" s="3" t="s">
        <v>132</v>
      </c>
      <c r="E11" s="27">
        <v>100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60">
      <c r="A12" s="26" t="s">
        <v>2</v>
      </c>
      <c r="B12" s="3" t="s">
        <v>133</v>
      </c>
      <c r="C12" s="3" t="s">
        <v>134</v>
      </c>
      <c r="D12" s="3" t="s">
        <v>132</v>
      </c>
      <c r="E12" s="27">
        <v>70</v>
      </c>
      <c r="F12" s="1" t="s">
        <v>83</v>
      </c>
      <c r="G12" s="28" t="s">
        <v>80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spans="2:3" ht="15">
      <c r="B14" s="6" t="s">
        <v>79</v>
      </c>
      <c r="C14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7">
      <selection activeCell="A1" sqref="A1:IV16384"/>
    </sheetView>
  </sheetViews>
  <sheetFormatPr defaultColWidth="9.00390625" defaultRowHeight="12.75"/>
  <cols>
    <col min="1" max="1" width="5.375" style="4" customWidth="1"/>
    <col min="2" max="2" width="32.125" style="4" customWidth="1"/>
    <col min="3" max="3" width="20.875" style="4" customWidth="1"/>
    <col min="4" max="4" width="35.7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11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SUM(N11:N13)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60">
      <c r="A11" s="26" t="s">
        <v>1</v>
      </c>
      <c r="B11" s="3" t="s">
        <v>135</v>
      </c>
      <c r="C11" s="3" t="s">
        <v>136</v>
      </c>
      <c r="D11" s="3" t="s">
        <v>137</v>
      </c>
      <c r="E11" s="27">
        <v>18</v>
      </c>
      <c r="F11" s="1" t="s">
        <v>84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60">
      <c r="A12" s="26" t="s">
        <v>2</v>
      </c>
      <c r="B12" s="3" t="s">
        <v>138</v>
      </c>
      <c r="C12" s="3" t="s">
        <v>136</v>
      </c>
      <c r="D12" s="3" t="s">
        <v>139</v>
      </c>
      <c r="E12" s="27">
        <v>18</v>
      </c>
      <c r="F12" s="1" t="s">
        <v>84</v>
      </c>
      <c r="G12" s="28" t="s">
        <v>80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3" spans="1:14" ht="45">
      <c r="A13" s="26" t="s">
        <v>3</v>
      </c>
      <c r="B13" s="3" t="s">
        <v>140</v>
      </c>
      <c r="C13" s="3" t="s">
        <v>141</v>
      </c>
      <c r="D13" s="3" t="s">
        <v>142</v>
      </c>
      <c r="E13" s="27">
        <v>18</v>
      </c>
      <c r="F13" s="1" t="s">
        <v>84</v>
      </c>
      <c r="G13" s="28" t="s">
        <v>80</v>
      </c>
      <c r="H13" s="28"/>
      <c r="I13" s="28"/>
      <c r="J13" s="29"/>
      <c r="K13" s="28"/>
      <c r="L13" s="28" t="str">
        <f>IF(K13=0,"0,00",IF(K13&gt;0,ROUND(E13/K13,2)))</f>
        <v>0,00</v>
      </c>
      <c r="M13" s="28"/>
      <c r="N13" s="30">
        <f>ROUND(L13*ROUND(M13,2),2)</f>
        <v>0</v>
      </c>
    </row>
    <row r="15" ht="15">
      <c r="B15" s="6" t="s">
        <v>79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13.875" style="4" customWidth="1"/>
    <col min="3" max="3" width="14.875" style="4" customWidth="1"/>
    <col min="4" max="4" width="33.2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12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143</v>
      </c>
      <c r="C11" s="3" t="s">
        <v>74</v>
      </c>
      <c r="D11" s="3" t="s">
        <v>158</v>
      </c>
      <c r="E11" s="27">
        <v>600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25.375" style="4" customWidth="1"/>
    <col min="3" max="3" width="19.00390625" style="4" customWidth="1"/>
    <col min="4" max="4" width="24.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13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144</v>
      </c>
      <c r="C11" s="3" t="s">
        <v>86</v>
      </c>
      <c r="D11" s="3" t="s">
        <v>76</v>
      </c>
      <c r="E11" s="27">
        <v>3800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26" t="s">
        <v>2</v>
      </c>
      <c r="B12" s="3" t="s">
        <v>144</v>
      </c>
      <c r="C12" s="3" t="s">
        <v>145</v>
      </c>
      <c r="D12" s="3" t="s">
        <v>75</v>
      </c>
      <c r="E12" s="27">
        <v>2300</v>
      </c>
      <c r="F12" s="1" t="s">
        <v>83</v>
      </c>
      <c r="G12" s="28" t="s">
        <v>80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spans="2:5" ht="15">
      <c r="B14" s="6" t="s">
        <v>79</v>
      </c>
      <c r="C14" s="6"/>
      <c r="D14" s="6"/>
      <c r="E14" s="4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7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31" customWidth="1"/>
    <col min="2" max="2" width="30.75390625" style="31" customWidth="1"/>
    <col min="3" max="3" width="12.25390625" style="31" customWidth="1"/>
    <col min="4" max="4" width="24.875" style="31" customWidth="1"/>
    <col min="5" max="5" width="10.375" style="32" customWidth="1"/>
    <col min="6" max="6" width="9.75390625" style="31" customWidth="1"/>
    <col min="7" max="7" width="37.25390625" style="31" customWidth="1"/>
    <col min="8" max="8" width="29.75390625" style="31" customWidth="1"/>
    <col min="9" max="9" width="17.00390625" style="31" customWidth="1"/>
    <col min="10" max="10" width="26.00390625" style="31" customWidth="1"/>
    <col min="11" max="11" width="15.375" style="31" customWidth="1"/>
    <col min="12" max="12" width="17.125" style="31" customWidth="1"/>
    <col min="13" max="13" width="14.75390625" style="31" customWidth="1"/>
    <col min="14" max="14" width="15.00390625" style="31" customWidth="1"/>
    <col min="15" max="15" width="8.00390625" style="31" customWidth="1"/>
    <col min="16" max="16" width="15.875" style="31" customWidth="1"/>
    <col min="17" max="17" width="15.875" style="34" customWidth="1"/>
    <col min="18" max="18" width="15.875" style="31" customWidth="1"/>
    <col min="19" max="20" width="14.25390625" style="31" customWidth="1"/>
    <col min="21" max="21" width="15.25390625" style="31" customWidth="1"/>
    <col min="22" max="16384" width="9.125" style="31" customWidth="1"/>
  </cols>
  <sheetData>
    <row r="1" spans="2:20" ht="15">
      <c r="B1" s="5" t="str">
        <f>'formularz oferty'!D4</f>
        <v>DFP.271.186.2020.AB</v>
      </c>
      <c r="N1" s="33" t="s">
        <v>63</v>
      </c>
      <c r="S1" s="5"/>
      <c r="T1" s="5"/>
    </row>
    <row r="2" spans="7:9" ht="15">
      <c r="G2" s="35"/>
      <c r="H2" s="35"/>
      <c r="I2" s="35"/>
    </row>
    <row r="3" ht="15">
      <c r="N3" s="33" t="s">
        <v>67</v>
      </c>
    </row>
    <row r="4" spans="2:17" ht="15">
      <c r="B4" s="36" t="s">
        <v>13</v>
      </c>
      <c r="C4" s="37">
        <v>14</v>
      </c>
      <c r="D4" s="38"/>
      <c r="E4" s="39"/>
      <c r="F4" s="40"/>
      <c r="G4" s="41" t="s">
        <v>18</v>
      </c>
      <c r="H4" s="40"/>
      <c r="I4" s="38"/>
      <c r="J4" s="40"/>
      <c r="K4" s="40"/>
      <c r="L4" s="40"/>
      <c r="M4" s="40"/>
      <c r="N4" s="40"/>
      <c r="Q4" s="31"/>
    </row>
    <row r="5" spans="2:17" ht="15">
      <c r="B5" s="36"/>
      <c r="C5" s="38"/>
      <c r="D5" s="38"/>
      <c r="E5" s="39"/>
      <c r="F5" s="40"/>
      <c r="G5" s="41"/>
      <c r="H5" s="40"/>
      <c r="I5" s="38"/>
      <c r="J5" s="40"/>
      <c r="K5" s="40"/>
      <c r="L5" s="40"/>
      <c r="M5" s="40"/>
      <c r="N5" s="40"/>
      <c r="Q5" s="31"/>
    </row>
    <row r="6" spans="1:9" s="4" customFormat="1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</row>
    <row r="7" spans="1:12" s="4" customFormat="1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</row>
    <row r="8" spans="1:12" s="4" customFormat="1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</row>
    <row r="9" spans="2:5" s="4" customFormat="1" ht="15">
      <c r="B9" s="11"/>
      <c r="E9" s="2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90</v>
      </c>
      <c r="I10" s="2" t="str">
        <f>B10</f>
        <v>Skład</v>
      </c>
      <c r="J10" s="2" t="s">
        <v>165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7" s="4" customFormat="1" ht="45">
      <c r="A11" s="26" t="s">
        <v>1</v>
      </c>
      <c r="B11" s="3" t="s">
        <v>173</v>
      </c>
      <c r="C11" s="3" t="s">
        <v>146</v>
      </c>
      <c r="D11" s="3" t="s">
        <v>147</v>
      </c>
      <c r="E11" s="27">
        <v>18000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  <c r="Q11" s="9"/>
    </row>
    <row r="12" spans="1:17" s="4" customFormat="1" ht="45">
      <c r="A12" s="26" t="s">
        <v>2</v>
      </c>
      <c r="B12" s="3" t="s">
        <v>172</v>
      </c>
      <c r="C12" s="3" t="s">
        <v>148</v>
      </c>
      <c r="D12" s="3" t="s">
        <v>147</v>
      </c>
      <c r="E12" s="27">
        <v>9000</v>
      </c>
      <c r="F12" s="1" t="s">
        <v>83</v>
      </c>
      <c r="G12" s="28" t="s">
        <v>80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  <c r="Q12" s="9"/>
    </row>
    <row r="13" spans="5:17" s="4" customFormat="1" ht="15">
      <c r="E13" s="7"/>
      <c r="Q13" s="9"/>
    </row>
    <row r="14" spans="2:17" s="4" customFormat="1" ht="15">
      <c r="B14" s="5" t="s">
        <v>161</v>
      </c>
      <c r="C14" s="6"/>
      <c r="D14" s="6"/>
      <c r="E14" s="42"/>
      <c r="Q14" s="9"/>
    </row>
    <row r="15" spans="2:17" s="4" customFormat="1" ht="15">
      <c r="B15" s="5"/>
      <c r="C15" s="6"/>
      <c r="D15" s="6"/>
      <c r="E15" s="42"/>
      <c r="Q15" s="9"/>
    </row>
    <row r="16" spans="5:17" s="4" customFormat="1" ht="15">
      <c r="E16" s="7"/>
      <c r="Q16" s="9"/>
    </row>
    <row r="17" spans="5:17" s="4" customFormat="1" ht="15">
      <c r="E17" s="7"/>
      <c r="Q17" s="9"/>
    </row>
    <row r="18" spans="5:17" s="4" customFormat="1" ht="15">
      <c r="E18" s="7"/>
      <c r="Q18" s="9"/>
    </row>
    <row r="19" spans="5:17" s="4" customFormat="1" ht="15">
      <c r="E19" s="7"/>
      <c r="Q19" s="9"/>
    </row>
    <row r="20" spans="5:17" s="4" customFormat="1" ht="15">
      <c r="E20" s="7"/>
      <c r="Q20" s="9"/>
    </row>
    <row r="21" spans="5:17" s="4" customFormat="1" ht="15">
      <c r="E21" s="7"/>
      <c r="Q21" s="9"/>
    </row>
    <row r="22" spans="5:17" s="4" customFormat="1" ht="15">
      <c r="E22" s="7"/>
      <c r="Q22" s="9"/>
    </row>
    <row r="23" spans="5:17" s="4" customFormat="1" ht="15">
      <c r="E23" s="7"/>
      <c r="Q23" s="9"/>
    </row>
    <row r="24" spans="5:17" s="4" customFormat="1" ht="15">
      <c r="E24" s="7"/>
      <c r="Q24" s="9"/>
    </row>
    <row r="25" spans="5:17" s="4" customFormat="1" ht="15">
      <c r="E25" s="7"/>
      <c r="Q25" s="9"/>
    </row>
    <row r="26" spans="5:17" s="4" customFormat="1" ht="15">
      <c r="E26" s="7"/>
      <c r="Q26" s="9"/>
    </row>
    <row r="27" spans="5:17" s="4" customFormat="1" ht="15">
      <c r="E27" s="7"/>
      <c r="Q27" s="9"/>
    </row>
    <row r="28" spans="5:17" s="4" customFormat="1" ht="15">
      <c r="E28" s="7"/>
      <c r="Q28" s="9"/>
    </row>
    <row r="29" spans="5:17" s="4" customFormat="1" ht="15">
      <c r="E29" s="7"/>
      <c r="Q29" s="9"/>
    </row>
    <row r="30" spans="5:17" s="4" customFormat="1" ht="15">
      <c r="E30" s="7"/>
      <c r="Q30" s="9"/>
    </row>
    <row r="31" spans="5:17" s="4" customFormat="1" ht="15">
      <c r="E31" s="7"/>
      <c r="Q31" s="9"/>
    </row>
    <row r="32" spans="5:17" s="4" customFormat="1" ht="15">
      <c r="E32" s="7"/>
      <c r="Q32" s="9"/>
    </row>
    <row r="33" spans="5:17" s="4" customFormat="1" ht="15">
      <c r="E33" s="7"/>
      <c r="Q33" s="9"/>
    </row>
    <row r="34" spans="5:17" s="4" customFormat="1" ht="15">
      <c r="E34" s="7"/>
      <c r="Q34" s="9"/>
    </row>
    <row r="35" spans="5:17" s="4" customFormat="1" ht="15">
      <c r="E35" s="7"/>
      <c r="Q35" s="9"/>
    </row>
    <row r="36" spans="5:17" s="4" customFormat="1" ht="15">
      <c r="E36" s="7"/>
      <c r="Q36" s="9"/>
    </row>
    <row r="37" spans="5:17" s="4" customFormat="1" ht="15">
      <c r="E37" s="7"/>
      <c r="Q37" s="9"/>
    </row>
    <row r="38" spans="5:17" s="4" customFormat="1" ht="15">
      <c r="E38" s="7"/>
      <c r="Q38" s="9"/>
    </row>
    <row r="39" spans="5:17" s="4" customFormat="1" ht="15">
      <c r="E39" s="7"/>
      <c r="Q39" s="9"/>
    </row>
    <row r="40" spans="5:17" s="4" customFormat="1" ht="15">
      <c r="E40" s="7"/>
      <c r="Q40" s="9"/>
    </row>
    <row r="41" spans="5:17" s="4" customFormat="1" ht="15">
      <c r="E41" s="7"/>
      <c r="Q41" s="9"/>
    </row>
    <row r="42" spans="5:17" s="4" customFormat="1" ht="15">
      <c r="E42" s="7"/>
      <c r="Q42" s="9"/>
    </row>
    <row r="43" spans="5:17" s="4" customFormat="1" ht="15">
      <c r="E43" s="7"/>
      <c r="Q43" s="9"/>
    </row>
    <row r="44" spans="5:17" s="4" customFormat="1" ht="15">
      <c r="E44" s="7"/>
      <c r="Q44" s="9"/>
    </row>
    <row r="45" spans="5:17" s="4" customFormat="1" ht="15">
      <c r="E45" s="7"/>
      <c r="Q45" s="9"/>
    </row>
    <row r="46" spans="5:17" s="4" customFormat="1" ht="15">
      <c r="E46" s="7"/>
      <c r="Q46" s="9"/>
    </row>
    <row r="47" spans="5:17" s="4" customFormat="1" ht="15">
      <c r="E47" s="7"/>
      <c r="Q47" s="9"/>
    </row>
    <row r="48" spans="5:17" s="4" customFormat="1" ht="15">
      <c r="E48" s="7"/>
      <c r="Q48" s="9"/>
    </row>
    <row r="49" spans="5:17" s="4" customFormat="1" ht="15">
      <c r="E49" s="7"/>
      <c r="Q49" s="9"/>
    </row>
    <row r="50" spans="5:17" s="4" customFormat="1" ht="15">
      <c r="E50" s="7"/>
      <c r="Q50" s="9"/>
    </row>
    <row r="51" spans="5:17" s="4" customFormat="1" ht="15">
      <c r="E51" s="7"/>
      <c r="Q51" s="9"/>
    </row>
    <row r="52" spans="5:17" s="4" customFormat="1" ht="15">
      <c r="E52" s="7"/>
      <c r="Q52" s="9"/>
    </row>
    <row r="53" spans="5:17" s="4" customFormat="1" ht="15">
      <c r="E53" s="7"/>
      <c r="Q53" s="9"/>
    </row>
    <row r="54" spans="5:17" s="4" customFormat="1" ht="15">
      <c r="E54" s="7"/>
      <c r="Q54" s="9"/>
    </row>
    <row r="55" spans="5:17" s="4" customFormat="1" ht="15">
      <c r="E55" s="7"/>
      <c r="Q55" s="9"/>
    </row>
    <row r="56" spans="5:17" s="4" customFormat="1" ht="15">
      <c r="E56" s="7"/>
      <c r="Q56" s="9"/>
    </row>
    <row r="57" spans="5:17" s="4" customFormat="1" ht="15">
      <c r="E57" s="7"/>
      <c r="Q57" s="9"/>
    </row>
    <row r="58" spans="5:17" s="4" customFormat="1" ht="15">
      <c r="E58" s="7"/>
      <c r="Q58" s="9"/>
    </row>
    <row r="59" spans="5:17" s="4" customFormat="1" ht="15">
      <c r="E59" s="7"/>
      <c r="Q59" s="9"/>
    </row>
    <row r="60" spans="5:17" s="4" customFormat="1" ht="15">
      <c r="E60" s="7"/>
      <c r="Q60" s="9"/>
    </row>
    <row r="61" spans="5:17" s="4" customFormat="1" ht="15">
      <c r="E61" s="7"/>
      <c r="Q61" s="9"/>
    </row>
    <row r="62" spans="5:17" s="4" customFormat="1" ht="15">
      <c r="E62" s="7"/>
      <c r="Q62" s="9"/>
    </row>
    <row r="63" spans="5:17" s="4" customFormat="1" ht="15">
      <c r="E63" s="7"/>
      <c r="Q63" s="9"/>
    </row>
    <row r="64" spans="5:17" s="4" customFormat="1" ht="15">
      <c r="E64" s="7"/>
      <c r="Q64" s="9"/>
    </row>
    <row r="65" spans="5:17" s="4" customFormat="1" ht="15">
      <c r="E65" s="7"/>
      <c r="Q65" s="9"/>
    </row>
    <row r="66" spans="5:17" s="4" customFormat="1" ht="15">
      <c r="E66" s="7"/>
      <c r="Q66" s="9"/>
    </row>
    <row r="67" spans="5:17" s="4" customFormat="1" ht="15">
      <c r="E67" s="7"/>
      <c r="Q67" s="9"/>
    </row>
    <row r="68" spans="5:17" s="4" customFormat="1" ht="15">
      <c r="E68" s="7"/>
      <c r="Q68" s="9"/>
    </row>
    <row r="69" spans="5:17" s="4" customFormat="1" ht="15">
      <c r="E69" s="7"/>
      <c r="Q69" s="9"/>
    </row>
    <row r="70" spans="5:17" s="4" customFormat="1" ht="15">
      <c r="E70" s="7"/>
      <c r="Q70" s="9"/>
    </row>
    <row r="71" spans="5:17" s="4" customFormat="1" ht="15">
      <c r="E71" s="7"/>
      <c r="Q71" s="9"/>
    </row>
    <row r="72" spans="5:17" s="4" customFormat="1" ht="15">
      <c r="E72" s="7"/>
      <c r="Q72" s="9"/>
    </row>
    <row r="73" spans="5:17" s="4" customFormat="1" ht="15">
      <c r="E73" s="7"/>
      <c r="Q73" s="9"/>
    </row>
    <row r="74" spans="5:17" s="4" customFormat="1" ht="15">
      <c r="E74" s="7"/>
      <c r="Q74" s="9"/>
    </row>
    <row r="75" spans="5:17" s="4" customFormat="1" ht="15">
      <c r="E75" s="7"/>
      <c r="Q75" s="9"/>
    </row>
    <row r="76" spans="5:17" s="4" customFormat="1" ht="15">
      <c r="E76" s="7"/>
      <c r="Q76" s="9"/>
    </row>
    <row r="77" spans="5:17" s="4" customFormat="1" ht="15">
      <c r="E77" s="7"/>
      <c r="Q77" s="9"/>
    </row>
    <row r="78" spans="5:17" s="4" customFormat="1" ht="15">
      <c r="E78" s="7"/>
      <c r="Q78" s="9"/>
    </row>
    <row r="79" spans="5:17" s="4" customFormat="1" ht="15">
      <c r="E79" s="7"/>
      <c r="Q79" s="9"/>
    </row>
    <row r="80" spans="5:17" s="4" customFormat="1" ht="15">
      <c r="E80" s="7"/>
      <c r="Q80" s="9"/>
    </row>
    <row r="81" spans="5:17" s="4" customFormat="1" ht="15">
      <c r="E81" s="7"/>
      <c r="Q81" s="9"/>
    </row>
    <row r="82" spans="5:17" s="4" customFormat="1" ht="15">
      <c r="E82" s="7"/>
      <c r="Q82" s="9"/>
    </row>
    <row r="83" spans="5:17" s="4" customFormat="1" ht="15">
      <c r="E83" s="7"/>
      <c r="Q83" s="9"/>
    </row>
    <row r="84" spans="5:17" s="4" customFormat="1" ht="15">
      <c r="E84" s="7"/>
      <c r="Q84" s="9"/>
    </row>
    <row r="85" spans="5:17" s="4" customFormat="1" ht="15">
      <c r="E85" s="7"/>
      <c r="Q85" s="9"/>
    </row>
    <row r="86" spans="5:17" s="4" customFormat="1" ht="15">
      <c r="E86" s="7"/>
      <c r="Q86" s="9"/>
    </row>
    <row r="87" spans="5:17" s="4" customFormat="1" ht="15">
      <c r="E87" s="7"/>
      <c r="Q87" s="9"/>
    </row>
    <row r="88" spans="5:17" s="4" customFormat="1" ht="15">
      <c r="E88" s="7"/>
      <c r="Q88" s="9"/>
    </row>
    <row r="89" spans="5:17" s="4" customFormat="1" ht="15">
      <c r="E89" s="7"/>
      <c r="Q89" s="9"/>
    </row>
    <row r="90" spans="5:17" s="4" customFormat="1" ht="15">
      <c r="E90" s="7"/>
      <c r="Q90" s="9"/>
    </row>
    <row r="91" spans="5:17" s="4" customFormat="1" ht="15">
      <c r="E91" s="7"/>
      <c r="Q91" s="9"/>
    </row>
    <row r="92" spans="5:17" s="4" customFormat="1" ht="15">
      <c r="E92" s="7"/>
      <c r="Q92" s="9"/>
    </row>
    <row r="93" spans="5:17" s="4" customFormat="1" ht="15">
      <c r="E93" s="7"/>
      <c r="Q93" s="9"/>
    </row>
    <row r="94" spans="5:17" s="4" customFormat="1" ht="15">
      <c r="E94" s="7"/>
      <c r="Q94" s="9"/>
    </row>
    <row r="95" spans="5:17" s="4" customFormat="1" ht="15">
      <c r="E95" s="7"/>
      <c r="Q95" s="9"/>
    </row>
    <row r="96" spans="5:17" s="4" customFormat="1" ht="15">
      <c r="E96" s="7"/>
      <c r="Q96" s="9"/>
    </row>
    <row r="97" spans="5:17" s="4" customFormat="1" ht="15">
      <c r="E97" s="7"/>
      <c r="Q97" s="9"/>
    </row>
    <row r="98" spans="5:17" s="4" customFormat="1" ht="15">
      <c r="E98" s="7"/>
      <c r="Q98" s="9"/>
    </row>
    <row r="99" spans="5:17" s="4" customFormat="1" ht="15">
      <c r="E99" s="7"/>
      <c r="Q99" s="9"/>
    </row>
    <row r="100" spans="5:17" s="4" customFormat="1" ht="15">
      <c r="E100" s="7"/>
      <c r="Q100" s="9"/>
    </row>
    <row r="101" spans="5:17" s="4" customFormat="1" ht="15">
      <c r="E101" s="7"/>
      <c r="Q101" s="9"/>
    </row>
    <row r="102" spans="5:17" s="4" customFormat="1" ht="15">
      <c r="E102" s="7"/>
      <c r="Q102" s="9"/>
    </row>
    <row r="103" spans="5:17" s="4" customFormat="1" ht="15">
      <c r="E103" s="7"/>
      <c r="Q103" s="9"/>
    </row>
    <row r="104" spans="5:17" s="4" customFormat="1" ht="15">
      <c r="E104" s="7"/>
      <c r="Q104" s="9"/>
    </row>
    <row r="105" spans="5:17" s="4" customFormat="1" ht="15">
      <c r="E105" s="7"/>
      <c r="Q105" s="9"/>
    </row>
    <row r="106" spans="5:17" s="4" customFormat="1" ht="15">
      <c r="E106" s="7"/>
      <c r="Q106" s="9"/>
    </row>
    <row r="107" spans="5:17" s="4" customFormat="1" ht="15">
      <c r="E107" s="7"/>
      <c r="Q107" s="9"/>
    </row>
    <row r="108" spans="5:17" s="4" customFormat="1" ht="15">
      <c r="E108" s="7"/>
      <c r="Q108" s="9"/>
    </row>
    <row r="109" spans="5:17" s="4" customFormat="1" ht="15">
      <c r="E109" s="7"/>
      <c r="Q109" s="9"/>
    </row>
    <row r="110" spans="5:17" s="4" customFormat="1" ht="15">
      <c r="E110" s="7"/>
      <c r="Q110" s="9"/>
    </row>
    <row r="111" spans="5:17" s="4" customFormat="1" ht="15">
      <c r="E111" s="7"/>
      <c r="Q111" s="9"/>
    </row>
    <row r="112" spans="5:17" s="4" customFormat="1" ht="15">
      <c r="E112" s="7"/>
      <c r="Q112" s="9"/>
    </row>
    <row r="113" spans="5:17" s="4" customFormat="1" ht="15">
      <c r="E113" s="7"/>
      <c r="Q113" s="9"/>
    </row>
    <row r="114" spans="5:17" s="4" customFormat="1" ht="15">
      <c r="E114" s="7"/>
      <c r="Q114" s="9"/>
    </row>
    <row r="115" spans="5:17" s="4" customFormat="1" ht="15">
      <c r="E115" s="7"/>
      <c r="Q115" s="9"/>
    </row>
    <row r="116" spans="5:17" s="4" customFormat="1" ht="15">
      <c r="E116" s="7"/>
      <c r="Q116" s="9"/>
    </row>
    <row r="117" spans="5:17" s="4" customFormat="1" ht="15">
      <c r="E117" s="7"/>
      <c r="Q117" s="9"/>
    </row>
    <row r="118" spans="5:17" s="4" customFormat="1" ht="15">
      <c r="E118" s="7"/>
      <c r="Q118" s="9"/>
    </row>
    <row r="119" spans="5:17" s="4" customFormat="1" ht="15">
      <c r="E119" s="7"/>
      <c r="Q119" s="9"/>
    </row>
    <row r="120" spans="5:17" s="4" customFormat="1" ht="15">
      <c r="E120" s="7"/>
      <c r="Q120" s="9"/>
    </row>
    <row r="121" spans="5:17" s="4" customFormat="1" ht="15">
      <c r="E121" s="7"/>
      <c r="Q121" s="9"/>
    </row>
    <row r="122" spans="5:17" s="4" customFormat="1" ht="15">
      <c r="E122" s="7"/>
      <c r="Q122" s="9"/>
    </row>
    <row r="123" spans="5:17" s="4" customFormat="1" ht="15">
      <c r="E123" s="7"/>
      <c r="Q123" s="9"/>
    </row>
    <row r="124" spans="5:17" s="4" customFormat="1" ht="15">
      <c r="E124" s="7"/>
      <c r="Q124" s="9"/>
    </row>
    <row r="125" spans="5:17" s="4" customFormat="1" ht="15">
      <c r="E125" s="7"/>
      <c r="Q125" s="9"/>
    </row>
    <row r="126" spans="5:17" s="4" customFormat="1" ht="15">
      <c r="E126" s="7"/>
      <c r="Q126" s="9"/>
    </row>
    <row r="127" spans="5:17" s="4" customFormat="1" ht="15">
      <c r="E127" s="7"/>
      <c r="Q127" s="9"/>
    </row>
    <row r="128" spans="5:17" s="4" customFormat="1" ht="15">
      <c r="E128" s="7"/>
      <c r="Q128" s="9"/>
    </row>
    <row r="129" spans="5:17" s="4" customFormat="1" ht="15">
      <c r="E129" s="7"/>
      <c r="Q129" s="9"/>
    </row>
    <row r="130" spans="5:17" s="4" customFormat="1" ht="15">
      <c r="E130" s="7"/>
      <c r="Q130" s="9"/>
    </row>
    <row r="131" spans="5:17" s="4" customFormat="1" ht="15">
      <c r="E131" s="7"/>
      <c r="Q131" s="9"/>
    </row>
    <row r="132" spans="5:17" s="4" customFormat="1" ht="15">
      <c r="E132" s="7"/>
      <c r="Q132" s="9"/>
    </row>
    <row r="133" spans="5:17" s="4" customFormat="1" ht="15">
      <c r="E133" s="7"/>
      <c r="Q133" s="9"/>
    </row>
    <row r="134" spans="5:17" s="4" customFormat="1" ht="15">
      <c r="E134" s="7"/>
      <c r="Q134" s="9"/>
    </row>
    <row r="135" spans="5:17" s="4" customFormat="1" ht="15">
      <c r="E135" s="7"/>
      <c r="Q135" s="9"/>
    </row>
    <row r="136" spans="5:17" s="4" customFormat="1" ht="15">
      <c r="E136" s="7"/>
      <c r="Q136" s="9"/>
    </row>
    <row r="137" spans="5:17" s="4" customFormat="1" ht="15">
      <c r="E137" s="7"/>
      <c r="Q137" s="9"/>
    </row>
    <row r="138" spans="5:17" s="4" customFormat="1" ht="15">
      <c r="E138" s="7"/>
      <c r="Q138" s="9"/>
    </row>
    <row r="139" spans="5:17" s="4" customFormat="1" ht="15">
      <c r="E139" s="7"/>
      <c r="Q139" s="9"/>
    </row>
    <row r="140" spans="5:17" s="4" customFormat="1" ht="15">
      <c r="E140" s="7"/>
      <c r="Q140" s="9"/>
    </row>
    <row r="141" spans="5:17" s="4" customFormat="1" ht="15">
      <c r="E141" s="7"/>
      <c r="Q141" s="9"/>
    </row>
    <row r="142" spans="5:17" s="4" customFormat="1" ht="15">
      <c r="E142" s="7"/>
      <c r="Q142" s="9"/>
    </row>
    <row r="143" spans="5:17" s="4" customFormat="1" ht="15">
      <c r="E143" s="7"/>
      <c r="Q143" s="9"/>
    </row>
    <row r="144" spans="5:17" s="4" customFormat="1" ht="15">
      <c r="E144" s="7"/>
      <c r="Q144" s="9"/>
    </row>
    <row r="145" spans="5:17" s="4" customFormat="1" ht="15">
      <c r="E145" s="7"/>
      <c r="Q145" s="9"/>
    </row>
    <row r="146" spans="5:17" s="4" customFormat="1" ht="15">
      <c r="E146" s="7"/>
      <c r="Q146" s="9"/>
    </row>
    <row r="147" spans="5:17" s="4" customFormat="1" ht="15">
      <c r="E147" s="7"/>
      <c r="Q147" s="9"/>
    </row>
    <row r="148" spans="5:17" s="4" customFormat="1" ht="15">
      <c r="E148" s="7"/>
      <c r="Q148" s="9"/>
    </row>
    <row r="149" spans="5:17" s="4" customFormat="1" ht="15">
      <c r="E149" s="7"/>
      <c r="Q149" s="9"/>
    </row>
    <row r="150" spans="5:17" s="4" customFormat="1" ht="15">
      <c r="E150" s="7"/>
      <c r="Q150" s="9"/>
    </row>
    <row r="151" spans="5:17" s="4" customFormat="1" ht="15">
      <c r="E151" s="7"/>
      <c r="Q151" s="9"/>
    </row>
    <row r="152" spans="5:17" s="4" customFormat="1" ht="15">
      <c r="E152" s="7"/>
      <c r="Q152" s="9"/>
    </row>
    <row r="153" spans="5:17" s="4" customFormat="1" ht="15">
      <c r="E153" s="7"/>
      <c r="Q153" s="9"/>
    </row>
    <row r="154" spans="5:17" s="4" customFormat="1" ht="15">
      <c r="E154" s="7"/>
      <c r="Q154" s="9"/>
    </row>
    <row r="155" spans="5:17" s="4" customFormat="1" ht="15">
      <c r="E155" s="7"/>
      <c r="Q155" s="9"/>
    </row>
    <row r="156" spans="5:17" s="4" customFormat="1" ht="15">
      <c r="E156" s="7"/>
      <c r="Q156" s="9"/>
    </row>
    <row r="157" spans="5:17" s="4" customFormat="1" ht="15">
      <c r="E157" s="7"/>
      <c r="Q157" s="9"/>
    </row>
    <row r="158" spans="5:17" s="4" customFormat="1" ht="15">
      <c r="E158" s="7"/>
      <c r="Q158" s="9"/>
    </row>
    <row r="159" spans="5:17" s="4" customFormat="1" ht="15">
      <c r="E159" s="7"/>
      <c r="Q159" s="9"/>
    </row>
    <row r="160" spans="5:17" s="4" customFormat="1" ht="15">
      <c r="E160" s="7"/>
      <c r="Q160" s="9"/>
    </row>
    <row r="161" spans="5:17" s="4" customFormat="1" ht="15">
      <c r="E161" s="7"/>
      <c r="Q161" s="9"/>
    </row>
    <row r="162" spans="5:17" s="4" customFormat="1" ht="15">
      <c r="E162" s="7"/>
      <c r="Q162" s="9"/>
    </row>
    <row r="163" spans="5:17" s="4" customFormat="1" ht="15">
      <c r="E163" s="7"/>
      <c r="Q163" s="9"/>
    </row>
    <row r="164" spans="5:17" s="4" customFormat="1" ht="15">
      <c r="E164" s="7"/>
      <c r="Q164" s="9"/>
    </row>
    <row r="165" spans="5:17" s="4" customFormat="1" ht="15">
      <c r="E165" s="7"/>
      <c r="Q165" s="9"/>
    </row>
    <row r="166" spans="5:17" s="4" customFormat="1" ht="15">
      <c r="E166" s="7"/>
      <c r="Q166" s="9"/>
    </row>
    <row r="167" spans="5:17" s="4" customFormat="1" ht="15">
      <c r="E167" s="7"/>
      <c r="Q167" s="9"/>
    </row>
    <row r="168" spans="5:17" s="4" customFormat="1" ht="15">
      <c r="E168" s="7"/>
      <c r="Q168" s="9"/>
    </row>
    <row r="169" spans="5:17" s="4" customFormat="1" ht="15">
      <c r="E169" s="7"/>
      <c r="Q169" s="9"/>
    </row>
    <row r="170" spans="5:17" s="4" customFormat="1" ht="15">
      <c r="E170" s="7"/>
      <c r="Q170" s="9"/>
    </row>
    <row r="171" spans="5:17" s="4" customFormat="1" ht="15">
      <c r="E171" s="7"/>
      <c r="Q171" s="9"/>
    </row>
    <row r="172" spans="5:17" s="4" customFormat="1" ht="15">
      <c r="E172" s="7"/>
      <c r="Q172" s="9"/>
    </row>
    <row r="173" spans="5:17" s="4" customFormat="1" ht="15">
      <c r="E173" s="7"/>
      <c r="Q173" s="9"/>
    </row>
    <row r="174" spans="5:17" s="4" customFormat="1" ht="15">
      <c r="E174" s="7"/>
      <c r="Q174" s="9"/>
    </row>
    <row r="175" spans="5:17" s="4" customFormat="1" ht="15">
      <c r="E175" s="7"/>
      <c r="Q175" s="9"/>
    </row>
    <row r="176" spans="5:17" s="4" customFormat="1" ht="15">
      <c r="E176" s="7"/>
      <c r="Q176" s="9"/>
    </row>
    <row r="177" spans="5:17" s="4" customFormat="1" ht="15">
      <c r="E177" s="7"/>
      <c r="Q177" s="9"/>
    </row>
    <row r="178" spans="5:17" s="4" customFormat="1" ht="15">
      <c r="E178" s="7"/>
      <c r="Q178" s="9"/>
    </row>
    <row r="179" spans="5:17" s="4" customFormat="1" ht="15">
      <c r="E179" s="7"/>
      <c r="Q179" s="9"/>
    </row>
    <row r="180" spans="5:17" s="4" customFormat="1" ht="15">
      <c r="E180" s="7"/>
      <c r="Q180" s="9"/>
    </row>
    <row r="181" spans="5:17" s="4" customFormat="1" ht="15">
      <c r="E181" s="7"/>
      <c r="Q181" s="9"/>
    </row>
    <row r="182" spans="5:17" s="4" customFormat="1" ht="15">
      <c r="E182" s="7"/>
      <c r="Q182" s="9"/>
    </row>
    <row r="183" spans="5:17" s="4" customFormat="1" ht="15">
      <c r="E183" s="7"/>
      <c r="Q183" s="9"/>
    </row>
    <row r="184" spans="5:17" s="4" customFormat="1" ht="15">
      <c r="E184" s="7"/>
      <c r="Q184" s="9"/>
    </row>
    <row r="185" spans="5:17" s="4" customFormat="1" ht="15">
      <c r="E185" s="7"/>
      <c r="Q185" s="9"/>
    </row>
    <row r="186" spans="5:17" s="4" customFormat="1" ht="15">
      <c r="E186" s="7"/>
      <c r="Q186" s="9"/>
    </row>
    <row r="187" spans="5:17" s="4" customFormat="1" ht="15">
      <c r="E187" s="7"/>
      <c r="Q187" s="9"/>
    </row>
    <row r="188" spans="5:17" s="4" customFormat="1" ht="15">
      <c r="E188" s="7"/>
      <c r="Q188" s="9"/>
    </row>
    <row r="189" spans="5:17" s="4" customFormat="1" ht="15">
      <c r="E189" s="7"/>
      <c r="Q189" s="9"/>
    </row>
    <row r="190" spans="5:17" s="4" customFormat="1" ht="15">
      <c r="E190" s="7"/>
      <c r="Q190" s="9"/>
    </row>
    <row r="191" spans="5:17" s="4" customFormat="1" ht="15">
      <c r="E191" s="7"/>
      <c r="Q191" s="9"/>
    </row>
    <row r="192" spans="5:17" s="4" customFormat="1" ht="15">
      <c r="E192" s="7"/>
      <c r="Q192" s="9"/>
    </row>
    <row r="193" spans="5:17" s="4" customFormat="1" ht="15">
      <c r="E193" s="7"/>
      <c r="Q193" s="9"/>
    </row>
    <row r="194" spans="5:17" s="4" customFormat="1" ht="15">
      <c r="E194" s="7"/>
      <c r="Q194" s="9"/>
    </row>
    <row r="195" spans="5:17" s="4" customFormat="1" ht="15">
      <c r="E195" s="7"/>
      <c r="Q195" s="9"/>
    </row>
    <row r="196" spans="5:17" s="4" customFormat="1" ht="15">
      <c r="E196" s="7"/>
      <c r="Q196" s="9"/>
    </row>
    <row r="197" spans="5:17" s="4" customFormat="1" ht="15">
      <c r="E197" s="7"/>
      <c r="Q197" s="9"/>
    </row>
    <row r="198" spans="5:17" s="4" customFormat="1" ht="15">
      <c r="E198" s="7"/>
      <c r="Q198" s="9"/>
    </row>
    <row r="199" spans="5:17" s="4" customFormat="1" ht="15">
      <c r="E199" s="7"/>
      <c r="Q199" s="9"/>
    </row>
    <row r="200" spans="5:17" s="4" customFormat="1" ht="15">
      <c r="E200" s="7"/>
      <c r="Q200" s="9"/>
    </row>
    <row r="201" spans="5:17" s="4" customFormat="1" ht="15">
      <c r="E201" s="7"/>
      <c r="Q201" s="9"/>
    </row>
    <row r="202" spans="5:17" s="4" customFormat="1" ht="15">
      <c r="E202" s="7"/>
      <c r="Q202" s="9"/>
    </row>
    <row r="203" spans="5:17" s="4" customFormat="1" ht="15">
      <c r="E203" s="7"/>
      <c r="Q203" s="9"/>
    </row>
    <row r="204" spans="5:17" s="4" customFormat="1" ht="15">
      <c r="E204" s="7"/>
      <c r="Q204" s="9"/>
    </row>
    <row r="205" spans="5:17" s="4" customFormat="1" ht="15">
      <c r="E205" s="7"/>
      <c r="Q205" s="9"/>
    </row>
    <row r="206" spans="5:17" s="4" customFormat="1" ht="15">
      <c r="E206" s="7"/>
      <c r="Q206" s="9"/>
    </row>
    <row r="207" spans="5:17" s="4" customFormat="1" ht="15">
      <c r="E207" s="7"/>
      <c r="Q207" s="9"/>
    </row>
    <row r="208" spans="5:17" s="4" customFormat="1" ht="15">
      <c r="E208" s="7"/>
      <c r="Q208" s="9"/>
    </row>
    <row r="209" spans="5:17" s="4" customFormat="1" ht="15">
      <c r="E209" s="7"/>
      <c r="Q209" s="9"/>
    </row>
    <row r="210" spans="5:17" s="4" customFormat="1" ht="15">
      <c r="E210" s="7"/>
      <c r="Q210" s="9"/>
    </row>
    <row r="211" spans="5:17" s="4" customFormat="1" ht="15">
      <c r="E211" s="7"/>
      <c r="Q211" s="9"/>
    </row>
    <row r="212" spans="5:17" s="4" customFormat="1" ht="15">
      <c r="E212" s="7"/>
      <c r="Q212" s="9"/>
    </row>
    <row r="213" spans="5:17" s="4" customFormat="1" ht="15">
      <c r="E213" s="7"/>
      <c r="Q213" s="9"/>
    </row>
    <row r="214" spans="5:17" s="4" customFormat="1" ht="15">
      <c r="E214" s="7"/>
      <c r="Q214" s="9"/>
    </row>
    <row r="215" spans="5:17" s="4" customFormat="1" ht="15">
      <c r="E215" s="7"/>
      <c r="Q215" s="9"/>
    </row>
    <row r="216" spans="5:17" s="4" customFormat="1" ht="15">
      <c r="E216" s="7"/>
      <c r="Q216" s="9"/>
    </row>
    <row r="217" spans="5:17" s="4" customFormat="1" ht="15">
      <c r="E217" s="7"/>
      <c r="Q217" s="9"/>
    </row>
    <row r="218" spans="5:17" s="4" customFormat="1" ht="15">
      <c r="E218" s="7"/>
      <c r="Q218" s="9"/>
    </row>
    <row r="219" spans="5:17" s="4" customFormat="1" ht="15">
      <c r="E219" s="7"/>
      <c r="Q219" s="9"/>
    </row>
    <row r="220" spans="5:17" s="4" customFormat="1" ht="15">
      <c r="E220" s="7"/>
      <c r="Q220" s="9"/>
    </row>
    <row r="221" spans="5:17" s="4" customFormat="1" ht="15">
      <c r="E221" s="7"/>
      <c r="Q221" s="9"/>
    </row>
    <row r="222" spans="5:17" s="4" customFormat="1" ht="15">
      <c r="E222" s="7"/>
      <c r="Q222" s="9"/>
    </row>
    <row r="223" spans="5:17" s="4" customFormat="1" ht="15">
      <c r="E223" s="7"/>
      <c r="Q223" s="9"/>
    </row>
    <row r="224" spans="5:17" s="4" customFormat="1" ht="15">
      <c r="E224" s="7"/>
      <c r="Q224" s="9"/>
    </row>
    <row r="225" spans="5:17" s="4" customFormat="1" ht="15">
      <c r="E225" s="7"/>
      <c r="Q225" s="9"/>
    </row>
    <row r="226" spans="5:17" s="4" customFormat="1" ht="15">
      <c r="E226" s="7"/>
      <c r="Q226" s="9"/>
    </row>
    <row r="227" spans="5:17" s="4" customFormat="1" ht="15">
      <c r="E227" s="7"/>
      <c r="Q227" s="9"/>
    </row>
    <row r="228" spans="5:17" s="4" customFormat="1" ht="15">
      <c r="E228" s="7"/>
      <c r="Q228" s="9"/>
    </row>
    <row r="229" spans="5:17" s="4" customFormat="1" ht="15">
      <c r="E229" s="7"/>
      <c r="Q229" s="9"/>
    </row>
    <row r="230" spans="5:17" s="4" customFormat="1" ht="15">
      <c r="E230" s="7"/>
      <c r="Q230" s="9"/>
    </row>
    <row r="231" spans="5:17" s="4" customFormat="1" ht="15">
      <c r="E231" s="7"/>
      <c r="Q231" s="9"/>
    </row>
    <row r="232" spans="5:17" s="4" customFormat="1" ht="15">
      <c r="E232" s="7"/>
      <c r="Q232" s="9"/>
    </row>
    <row r="233" spans="5:17" s="4" customFormat="1" ht="15">
      <c r="E233" s="7"/>
      <c r="Q233" s="9"/>
    </row>
    <row r="234" spans="5:17" s="4" customFormat="1" ht="15">
      <c r="E234" s="7"/>
      <c r="Q234" s="9"/>
    </row>
    <row r="235" spans="5:17" s="4" customFormat="1" ht="15">
      <c r="E235" s="7"/>
      <c r="Q235" s="9"/>
    </row>
    <row r="236" spans="5:17" s="4" customFormat="1" ht="15">
      <c r="E236" s="7"/>
      <c r="Q236" s="9"/>
    </row>
    <row r="237" spans="5:17" s="4" customFormat="1" ht="15">
      <c r="E237" s="7"/>
      <c r="Q237" s="9"/>
    </row>
    <row r="238" spans="5:17" s="4" customFormat="1" ht="15">
      <c r="E238" s="7"/>
      <c r="Q238" s="9"/>
    </row>
    <row r="239" spans="5:17" s="4" customFormat="1" ht="15">
      <c r="E239" s="7"/>
      <c r="Q239" s="9"/>
    </row>
    <row r="240" spans="5:17" s="4" customFormat="1" ht="15">
      <c r="E240" s="7"/>
      <c r="Q240" s="9"/>
    </row>
    <row r="241" spans="5:17" s="4" customFormat="1" ht="15">
      <c r="E241" s="7"/>
      <c r="Q241" s="9"/>
    </row>
    <row r="242" spans="5:17" s="4" customFormat="1" ht="15">
      <c r="E242" s="7"/>
      <c r="Q242" s="9"/>
    </row>
    <row r="243" spans="5:17" s="4" customFormat="1" ht="15">
      <c r="E243" s="7"/>
      <c r="Q243" s="9"/>
    </row>
    <row r="244" spans="5:17" s="4" customFormat="1" ht="15">
      <c r="E244" s="7"/>
      <c r="Q244" s="9"/>
    </row>
    <row r="245" spans="5:17" s="4" customFormat="1" ht="15">
      <c r="E245" s="7"/>
      <c r="Q245" s="9"/>
    </row>
    <row r="246" spans="5:17" s="4" customFormat="1" ht="15">
      <c r="E246" s="7"/>
      <c r="Q246" s="9"/>
    </row>
    <row r="247" spans="5:17" s="4" customFormat="1" ht="15">
      <c r="E247" s="7"/>
      <c r="Q247" s="9"/>
    </row>
    <row r="248" spans="5:17" s="4" customFormat="1" ht="15">
      <c r="E248" s="7"/>
      <c r="Q248" s="9"/>
    </row>
    <row r="249" spans="5:17" s="4" customFormat="1" ht="15">
      <c r="E249" s="7"/>
      <c r="Q249" s="9"/>
    </row>
    <row r="250" spans="5:17" s="4" customFormat="1" ht="15">
      <c r="E250" s="7"/>
      <c r="Q250" s="9"/>
    </row>
    <row r="251" spans="5:17" s="4" customFormat="1" ht="15">
      <c r="E251" s="7"/>
      <c r="Q251" s="9"/>
    </row>
    <row r="252" spans="5:17" s="4" customFormat="1" ht="15">
      <c r="E252" s="7"/>
      <c r="Q252" s="9"/>
    </row>
    <row r="253" spans="5:17" s="4" customFormat="1" ht="15">
      <c r="E253" s="7"/>
      <c r="Q253" s="9"/>
    </row>
    <row r="254" spans="5:17" s="4" customFormat="1" ht="15">
      <c r="E254" s="7"/>
      <c r="Q254" s="9"/>
    </row>
    <row r="255" spans="5:17" s="4" customFormat="1" ht="15">
      <c r="E255" s="7"/>
      <c r="Q255" s="9"/>
    </row>
    <row r="256" spans="5:17" s="4" customFormat="1" ht="15">
      <c r="E256" s="7"/>
      <c r="Q256" s="9"/>
    </row>
    <row r="257" spans="5:17" s="4" customFormat="1" ht="15">
      <c r="E257" s="7"/>
      <c r="Q257" s="9"/>
    </row>
    <row r="258" spans="5:17" s="4" customFormat="1" ht="15">
      <c r="E258" s="7"/>
      <c r="Q258" s="9"/>
    </row>
    <row r="259" spans="5:17" s="4" customFormat="1" ht="15">
      <c r="E259" s="7"/>
      <c r="Q259" s="9"/>
    </row>
    <row r="260" spans="5:17" s="4" customFormat="1" ht="15">
      <c r="E260" s="7"/>
      <c r="Q260" s="9"/>
    </row>
    <row r="261" spans="5:17" s="4" customFormat="1" ht="15">
      <c r="E261" s="7"/>
      <c r="Q261" s="9"/>
    </row>
    <row r="262" spans="5:17" s="4" customFormat="1" ht="15">
      <c r="E262" s="7"/>
      <c r="Q262" s="9"/>
    </row>
    <row r="263" spans="5:17" s="4" customFormat="1" ht="15">
      <c r="E263" s="7"/>
      <c r="Q263" s="9"/>
    </row>
    <row r="264" spans="5:17" s="4" customFormat="1" ht="15">
      <c r="E264" s="7"/>
      <c r="Q264" s="9"/>
    </row>
    <row r="265" spans="5:17" s="4" customFormat="1" ht="15">
      <c r="E265" s="7"/>
      <c r="Q265" s="9"/>
    </row>
    <row r="266" spans="5:17" s="4" customFormat="1" ht="15">
      <c r="E266" s="7"/>
      <c r="Q266" s="9"/>
    </row>
    <row r="267" spans="5:17" s="4" customFormat="1" ht="15">
      <c r="E267" s="7"/>
      <c r="Q267" s="9"/>
    </row>
    <row r="268" spans="5:17" s="4" customFormat="1" ht="15">
      <c r="E268" s="7"/>
      <c r="Q268" s="9"/>
    </row>
    <row r="269" spans="5:17" s="4" customFormat="1" ht="15">
      <c r="E269" s="7"/>
      <c r="Q269" s="9"/>
    </row>
    <row r="270" spans="5:17" s="4" customFormat="1" ht="15">
      <c r="E270" s="7"/>
      <c r="Q270" s="9"/>
    </row>
    <row r="271" spans="5:17" s="4" customFormat="1" ht="15">
      <c r="E271" s="7"/>
      <c r="Q271" s="9"/>
    </row>
    <row r="272" spans="5:17" s="4" customFormat="1" ht="15">
      <c r="E272" s="7"/>
      <c r="Q272" s="9"/>
    </row>
    <row r="273" spans="5:17" s="4" customFormat="1" ht="15">
      <c r="E273" s="7"/>
      <c r="Q273" s="9"/>
    </row>
    <row r="274" spans="5:17" s="4" customFormat="1" ht="15">
      <c r="E274" s="7"/>
      <c r="Q274" s="9"/>
    </row>
    <row r="275" spans="5:17" s="4" customFormat="1" ht="15">
      <c r="E275" s="7"/>
      <c r="Q275" s="9"/>
    </row>
    <row r="276" spans="5:17" s="4" customFormat="1" ht="15">
      <c r="E276" s="7"/>
      <c r="Q276" s="9"/>
    </row>
    <row r="277" spans="5:17" s="4" customFormat="1" ht="15">
      <c r="E277" s="7"/>
      <c r="Q277" s="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41.75390625" style="4" customWidth="1"/>
    <col min="3" max="3" width="22.375" style="4" customWidth="1"/>
    <col min="4" max="4" width="33.2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15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90</v>
      </c>
      <c r="I10" s="2" t="str">
        <f>B10</f>
        <v>Skład</v>
      </c>
      <c r="J10" s="2" t="s">
        <v>165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90">
      <c r="A11" s="26" t="s">
        <v>1</v>
      </c>
      <c r="B11" s="3" t="s">
        <v>174</v>
      </c>
      <c r="C11" s="3" t="s">
        <v>146</v>
      </c>
      <c r="D11" s="3" t="s">
        <v>149</v>
      </c>
      <c r="E11" s="27">
        <v>2000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90">
      <c r="A12" s="26" t="s">
        <v>2</v>
      </c>
      <c r="B12" s="3" t="s">
        <v>175</v>
      </c>
      <c r="C12" s="3" t="s">
        <v>150</v>
      </c>
      <c r="D12" s="3" t="s">
        <v>149</v>
      </c>
      <c r="E12" s="27">
        <v>4500</v>
      </c>
      <c r="F12" s="1" t="s">
        <v>83</v>
      </c>
      <c r="G12" s="28" t="s">
        <v>80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4" ht="15">
      <c r="B14" s="5" t="s">
        <v>161</v>
      </c>
    </row>
    <row r="15" ht="15">
      <c r="B15" s="5"/>
    </row>
    <row r="16" ht="15">
      <c r="B16" s="3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3">
      <selection activeCell="A1" sqref="A1:IV16384"/>
    </sheetView>
  </sheetViews>
  <sheetFormatPr defaultColWidth="9.00390625" defaultRowHeight="12.75"/>
  <cols>
    <col min="1" max="1" width="5.375" style="4" customWidth="1"/>
    <col min="2" max="2" width="30.75390625" style="4" customWidth="1"/>
    <col min="3" max="3" width="22.375" style="4" customWidth="1"/>
    <col min="4" max="4" width="15.37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16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82</v>
      </c>
      <c r="D10" s="2" t="s">
        <v>68</v>
      </c>
      <c r="E10" s="25" t="s">
        <v>159</v>
      </c>
      <c r="F10" s="1"/>
      <c r="G10" s="2" t="str">
        <f>"Nazwa handlowa /
"&amp;C10&amp;" / 
"&amp;D10</f>
        <v>Nazwa handlowa /
Wymiary / 
Postać/ Opakowanie</v>
      </c>
      <c r="H10" s="2" t="s">
        <v>90</v>
      </c>
      <c r="I10" s="2" t="str">
        <f>B10</f>
        <v>Skład</v>
      </c>
      <c r="J10" s="2" t="s">
        <v>165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60">
      <c r="A11" s="26" t="s">
        <v>1</v>
      </c>
      <c r="B11" s="3" t="s">
        <v>151</v>
      </c>
      <c r="C11" s="3" t="s">
        <v>152</v>
      </c>
      <c r="D11" s="3" t="s">
        <v>153</v>
      </c>
      <c r="E11" s="27">
        <v>18000</v>
      </c>
      <c r="F11" s="1" t="s">
        <v>160</v>
      </c>
      <c r="G11" s="28" t="s">
        <v>80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ht="120.75" customHeight="1"/>
    <row r="13" ht="120.75" customHeight="1"/>
    <row r="14" ht="120.75" customHeight="1"/>
    <row r="15" ht="120.75" customHeight="1"/>
    <row r="16" ht="120.75" customHeight="1"/>
    <row r="17" ht="120.75" customHeight="1"/>
    <row r="18" ht="120.75" customHeight="1"/>
    <row r="19" ht="120.75" customHeight="1"/>
    <row r="20" ht="120.75" customHeight="1"/>
    <row r="21" ht="120.75" customHeight="1"/>
    <row r="22" ht="120.75" customHeight="1"/>
    <row r="23" ht="120.75" customHeight="1"/>
    <row r="24" ht="120.75" customHeight="1"/>
    <row r="25" ht="120.75" customHeight="1"/>
    <row r="26" ht="120.75" customHeight="1"/>
    <row r="27" ht="120.75" customHeight="1"/>
    <row r="28" ht="120.75" customHeight="1"/>
    <row r="29" ht="120.75" customHeight="1"/>
    <row r="30" ht="120.75" customHeight="1"/>
    <row r="31" ht="120.75" customHeight="1"/>
    <row r="32" ht="120.75" customHeight="1"/>
    <row r="33" ht="120.75" customHeight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15.25390625" style="4" customWidth="1"/>
    <col min="3" max="3" width="21.25390625" style="4" customWidth="1"/>
    <col min="4" max="4" width="15.37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1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85</v>
      </c>
      <c r="E10" s="25" t="s">
        <v>66</v>
      </c>
      <c r="F10" s="1"/>
      <c r="G10" s="2" t="str">
        <f>"Nazwa handlowa /
"&amp;C10&amp;" / 
"&amp;D10</f>
        <v>Nazwa handlowa /
Dawka / 
Postać / 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91</v>
      </c>
      <c r="C11" s="3" t="s">
        <v>92</v>
      </c>
      <c r="D11" s="3" t="s">
        <v>93</v>
      </c>
      <c r="E11" s="27">
        <v>20</v>
      </c>
      <c r="F11" s="1" t="s">
        <v>166</v>
      </c>
      <c r="G11" s="28" t="s">
        <v>80</v>
      </c>
      <c r="H11" s="28"/>
      <c r="I11" s="28"/>
      <c r="J11" s="29"/>
      <c r="K11" s="28"/>
      <c r="L11" s="28"/>
      <c r="M11" s="28"/>
      <c r="N11" s="30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5">
      <selection activeCell="A1" sqref="A1:IV16384"/>
    </sheetView>
  </sheetViews>
  <sheetFormatPr defaultColWidth="9.00390625" defaultRowHeight="12.75"/>
  <cols>
    <col min="1" max="1" width="5.375" style="4" customWidth="1"/>
    <col min="2" max="2" width="18.25390625" style="4" customWidth="1"/>
    <col min="3" max="3" width="11.25390625" style="4" customWidth="1"/>
    <col min="4" max="4" width="33.2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2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167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96</v>
      </c>
      <c r="C11" s="3" t="s">
        <v>77</v>
      </c>
      <c r="D11" s="3" t="s">
        <v>94</v>
      </c>
      <c r="E11" s="27">
        <v>550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ht="15">
      <c r="B13" s="6" t="s">
        <v>95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19.375" style="4" customWidth="1"/>
    <col min="3" max="3" width="12.875" style="4" customWidth="1"/>
    <col min="4" max="4" width="33.25390625" style="4" customWidth="1"/>
    <col min="5" max="5" width="10.375" style="7" customWidth="1"/>
    <col min="6" max="6" width="19.00390625" style="4" customWidth="1"/>
    <col min="7" max="7" width="37.25390625" style="4" customWidth="1"/>
    <col min="8" max="8" width="26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3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68</v>
      </c>
      <c r="E10" s="25" t="s">
        <v>71</v>
      </c>
      <c r="F10" s="1"/>
      <c r="G10" s="2" t="str">
        <f>"Nazwa handlowa /
"&amp;C10&amp;" / 
"&amp;D10</f>
        <v>Nazwa handlowa /
Dawka / 
Postać/ 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98</v>
      </c>
      <c r="C11" s="3" t="s">
        <v>72</v>
      </c>
      <c r="D11" s="3" t="s">
        <v>97</v>
      </c>
      <c r="E11" s="27">
        <v>12</v>
      </c>
      <c r="F11" s="1" t="s">
        <v>168</v>
      </c>
      <c r="G11" s="28" t="s">
        <v>80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ht="15">
      <c r="B13" s="6" t="s">
        <v>154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19.75390625" style="4" customWidth="1"/>
    <col min="3" max="3" width="11.25390625" style="4" customWidth="1"/>
    <col min="4" max="4" width="27.75390625" style="4" customWidth="1"/>
    <col min="5" max="5" width="10.375" style="7" customWidth="1"/>
    <col min="6" max="6" width="21.2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4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68</v>
      </c>
      <c r="E10" s="25" t="s">
        <v>71</v>
      </c>
      <c r="F10" s="1"/>
      <c r="G10" s="2" t="str">
        <f>"Nazwa handlowa /
"&amp;C10&amp;" / 
"&amp;D10</f>
        <v>Nazwa handlowa /
Dawka / 
Postać/ 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103</v>
      </c>
      <c r="C11" s="3" t="s">
        <v>78</v>
      </c>
      <c r="D11" s="3" t="s">
        <v>99</v>
      </c>
      <c r="E11" s="27">
        <v>12</v>
      </c>
      <c r="F11" s="1" t="s">
        <v>169</v>
      </c>
      <c r="G11" s="28" t="s">
        <v>80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26" t="s">
        <v>2</v>
      </c>
      <c r="B12" s="3" t="s">
        <v>103</v>
      </c>
      <c r="C12" s="3" t="s">
        <v>78</v>
      </c>
      <c r="D12" s="3" t="s">
        <v>100</v>
      </c>
      <c r="E12" s="27">
        <v>2</v>
      </c>
      <c r="F12" s="1" t="s">
        <v>170</v>
      </c>
      <c r="G12" s="28" t="s">
        <v>80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4" ht="15">
      <c r="B14" s="6" t="s">
        <v>101</v>
      </c>
    </row>
    <row r="15" ht="15">
      <c r="B15" s="6" t="s">
        <v>102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8">
      <selection activeCell="A1" sqref="A1:IV16384"/>
    </sheetView>
  </sheetViews>
  <sheetFormatPr defaultColWidth="9.00390625" defaultRowHeight="12.75"/>
  <cols>
    <col min="1" max="1" width="5.375" style="4" customWidth="1"/>
    <col min="2" max="2" width="27.75390625" style="4" customWidth="1"/>
    <col min="3" max="3" width="10.00390625" style="4" customWidth="1"/>
    <col min="4" max="4" width="33.2539062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5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68</v>
      </c>
      <c r="E10" s="25" t="s">
        <v>71</v>
      </c>
      <c r="F10" s="1"/>
      <c r="G10" s="2" t="str">
        <f>"Nazwa handlowa /
"&amp;C10&amp;" / 
"&amp;D10</f>
        <v>Nazwa handlowa /
Dawka / 
Postać/ 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155</v>
      </c>
      <c r="C11" s="3" t="s">
        <v>104</v>
      </c>
      <c r="D11" s="3" t="s">
        <v>156</v>
      </c>
      <c r="E11" s="27">
        <v>2400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5">
      <selection activeCell="A1" sqref="A1:IV16384"/>
    </sheetView>
  </sheetViews>
  <sheetFormatPr defaultColWidth="9.00390625" defaultRowHeight="12.75"/>
  <cols>
    <col min="1" max="1" width="5.375" style="4" customWidth="1"/>
    <col min="2" max="2" width="28.375" style="4" customWidth="1"/>
    <col min="3" max="3" width="17.75390625" style="4" customWidth="1"/>
    <col min="4" max="4" width="23.37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6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SUM(N11:N11)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70</v>
      </c>
      <c r="E10" s="25" t="s">
        <v>66</v>
      </c>
      <c r="F10" s="1"/>
      <c r="G10" s="2" t="str">
        <f>"Nazwa handlowa /
"&amp;C10&amp;" / 
"&amp;D10</f>
        <v>Nazwa handlowa /
Dawka / 
Postać/Opakowanie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157</v>
      </c>
      <c r="C11" s="3" t="s">
        <v>105</v>
      </c>
      <c r="D11" s="3" t="s">
        <v>106</v>
      </c>
      <c r="E11" s="27">
        <v>192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ht="15">
      <c r="B13" s="6" t="s">
        <v>107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17.75390625" style="4" customWidth="1"/>
    <col min="3" max="3" width="13.25390625" style="4" customWidth="1"/>
    <col min="4" max="4" width="28.375" style="4" customWidth="1"/>
    <col min="5" max="5" width="10.375" style="7" customWidth="1"/>
    <col min="6" max="6" width="17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7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68</v>
      </c>
      <c r="E10" s="25" t="s">
        <v>66</v>
      </c>
      <c r="F10" s="1"/>
      <c r="G10" s="2" t="str">
        <f>"Nazwa handlowa /
"&amp;C10&amp;" / 
"&amp;D10</f>
        <v>Nazwa handlowa /
Dawka / 
Postać/ 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45">
      <c r="A11" s="26" t="s">
        <v>1</v>
      </c>
      <c r="B11" s="3" t="s">
        <v>176</v>
      </c>
      <c r="C11" s="3" t="s">
        <v>108</v>
      </c>
      <c r="D11" s="3" t="s">
        <v>109</v>
      </c>
      <c r="E11" s="27">
        <v>60</v>
      </c>
      <c r="F11" s="1" t="s">
        <v>171</v>
      </c>
      <c r="G11" s="28" t="s">
        <v>80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26" t="s">
        <v>2</v>
      </c>
      <c r="B12" s="3" t="s">
        <v>176</v>
      </c>
      <c r="C12" s="3" t="s">
        <v>110</v>
      </c>
      <c r="D12" s="3" t="s">
        <v>109</v>
      </c>
      <c r="E12" s="27">
        <v>110</v>
      </c>
      <c r="F12" s="1" t="s">
        <v>171</v>
      </c>
      <c r="G12" s="28" t="s">
        <v>80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4" spans="2:4" ht="15">
      <c r="B14" s="6" t="s">
        <v>111</v>
      </c>
      <c r="C14" s="6"/>
      <c r="D14" s="6"/>
    </row>
    <row r="15" spans="2:4" ht="15">
      <c r="B15" s="6" t="s">
        <v>112</v>
      </c>
      <c r="C15" s="6"/>
      <c r="D15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A1" sqref="A1:IV16384"/>
    </sheetView>
  </sheetViews>
  <sheetFormatPr defaultColWidth="9.00390625" defaultRowHeight="12.75"/>
  <cols>
    <col min="1" max="1" width="5.375" style="4" customWidth="1"/>
    <col min="2" max="2" width="41.375" style="4" customWidth="1"/>
    <col min="3" max="3" width="17.75390625" style="4" customWidth="1"/>
    <col min="4" max="4" width="25.875" style="4" customWidth="1"/>
    <col min="5" max="5" width="10.375" style="7" customWidth="1"/>
    <col min="6" max="6" width="9.75390625" style="4" customWidth="1"/>
    <col min="7" max="7" width="37.25390625" style="4" customWidth="1"/>
    <col min="8" max="8" width="29.75390625" style="4" customWidth="1"/>
    <col min="9" max="9" width="17.00390625" style="4" customWidth="1"/>
    <col min="10" max="10" width="26.00390625" style="4" customWidth="1"/>
    <col min="11" max="11" width="15.375" style="4" customWidth="1"/>
    <col min="12" max="12" width="17.125" style="4" customWidth="1"/>
    <col min="13" max="13" width="14.75390625" style="4" customWidth="1"/>
    <col min="14" max="14" width="15.00390625" style="4" customWidth="1"/>
    <col min="15" max="15" width="8.00390625" style="4" customWidth="1"/>
    <col min="16" max="16" width="15.875" style="4" customWidth="1"/>
    <col min="17" max="17" width="15.875" style="9" customWidth="1"/>
    <col min="18" max="18" width="15.875" style="4" customWidth="1"/>
    <col min="19" max="20" width="14.25390625" style="4" customWidth="1"/>
    <col min="21" max="21" width="15.25390625" style="4" customWidth="1"/>
    <col min="22" max="16384" width="9.125" style="4" customWidth="1"/>
  </cols>
  <sheetData>
    <row r="1" spans="2:20" ht="15">
      <c r="B1" s="6" t="str">
        <f>'formularz oferty'!D4</f>
        <v>DFP.271.186.2020.AB</v>
      </c>
      <c r="N1" s="8" t="s">
        <v>63</v>
      </c>
      <c r="S1" s="6"/>
      <c r="T1" s="6"/>
    </row>
    <row r="2" spans="7:9" ht="15">
      <c r="G2" s="10"/>
      <c r="H2" s="10"/>
      <c r="I2" s="10"/>
    </row>
    <row r="3" ht="15">
      <c r="N3" s="8" t="s">
        <v>67</v>
      </c>
    </row>
    <row r="4" spans="2:17" ht="15">
      <c r="B4" s="11" t="s">
        <v>13</v>
      </c>
      <c r="C4" s="2">
        <v>8</v>
      </c>
      <c r="D4" s="12"/>
      <c r="E4" s="13"/>
      <c r="F4" s="14"/>
      <c r="G4" s="15" t="s">
        <v>18</v>
      </c>
      <c r="H4" s="14"/>
      <c r="I4" s="12"/>
      <c r="J4" s="14"/>
      <c r="K4" s="14"/>
      <c r="L4" s="14"/>
      <c r="M4" s="14"/>
      <c r="N4" s="14"/>
      <c r="Q4" s="4"/>
    </row>
    <row r="5" spans="2:17" ht="15">
      <c r="B5" s="11"/>
      <c r="C5" s="12"/>
      <c r="D5" s="12"/>
      <c r="E5" s="13"/>
      <c r="F5" s="14"/>
      <c r="G5" s="15"/>
      <c r="H5" s="14"/>
      <c r="I5" s="12"/>
      <c r="J5" s="14"/>
      <c r="K5" s="14"/>
      <c r="L5" s="14"/>
      <c r="M5" s="14"/>
      <c r="N5" s="14"/>
      <c r="Q5" s="4"/>
    </row>
    <row r="6" spans="1:17" ht="15">
      <c r="A6" s="11"/>
      <c r="B6" s="11"/>
      <c r="C6" s="16"/>
      <c r="D6" s="16"/>
      <c r="E6" s="17"/>
      <c r="F6" s="14"/>
      <c r="G6" s="18" t="s">
        <v>0</v>
      </c>
      <c r="H6" s="19">
        <f>SUM(N11:N12)</f>
        <v>0</v>
      </c>
      <c r="I6" s="20"/>
      <c r="Q6" s="4"/>
    </row>
    <row r="7" spans="1:17" ht="15">
      <c r="A7" s="11"/>
      <c r="C7" s="14"/>
      <c r="D7" s="14"/>
      <c r="E7" s="17"/>
      <c r="F7" s="14"/>
      <c r="G7" s="14"/>
      <c r="H7" s="14"/>
      <c r="I7" s="14"/>
      <c r="J7" s="14"/>
      <c r="K7" s="14"/>
      <c r="L7" s="14"/>
      <c r="Q7" s="4"/>
    </row>
    <row r="8" spans="1:17" ht="15">
      <c r="A8" s="1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Q8" s="4"/>
    </row>
    <row r="9" spans="2:17" ht="15">
      <c r="B9" s="11"/>
      <c r="E9" s="24"/>
      <c r="Q9" s="4"/>
    </row>
    <row r="10" spans="1:14" s="11" customFormat="1" ht="74.25" customHeight="1">
      <c r="A10" s="2" t="s">
        <v>47</v>
      </c>
      <c r="B10" s="2" t="s">
        <v>14</v>
      </c>
      <c r="C10" s="2" t="s">
        <v>15</v>
      </c>
      <c r="D10" s="2" t="s">
        <v>61</v>
      </c>
      <c r="E10" s="25" t="s">
        <v>66</v>
      </c>
      <c r="F10" s="1"/>
      <c r="G10" s="2" t="str">
        <f>"Nazwa handlowa /
"&amp;C10&amp;" / 
"&amp;D10</f>
        <v>Nazwa handlowa /
Dawka / 
Postać /Opakowanie</v>
      </c>
      <c r="H10" s="2" t="s">
        <v>64</v>
      </c>
      <c r="I10" s="2" t="str">
        <f>B10</f>
        <v>Skład</v>
      </c>
      <c r="J10" s="2" t="s">
        <v>65</v>
      </c>
      <c r="K10" s="2" t="s">
        <v>39</v>
      </c>
      <c r="L10" s="2" t="s">
        <v>40</v>
      </c>
      <c r="M10" s="2" t="s">
        <v>41</v>
      </c>
      <c r="N10" s="2" t="s">
        <v>16</v>
      </c>
    </row>
    <row r="11" spans="1:14" ht="75">
      <c r="A11" s="26" t="s">
        <v>1</v>
      </c>
      <c r="B11" s="3" t="s">
        <v>113</v>
      </c>
      <c r="C11" s="3" t="s">
        <v>114</v>
      </c>
      <c r="D11" s="3" t="s">
        <v>115</v>
      </c>
      <c r="E11" s="27">
        <v>500</v>
      </c>
      <c r="F11" s="1" t="s">
        <v>83</v>
      </c>
      <c r="G11" s="28" t="s">
        <v>80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75">
      <c r="A12" s="26" t="s">
        <v>2</v>
      </c>
      <c r="B12" s="3" t="s">
        <v>113</v>
      </c>
      <c r="C12" s="3" t="s">
        <v>116</v>
      </c>
      <c r="D12" s="3" t="s">
        <v>115</v>
      </c>
      <c r="E12" s="27">
        <v>250</v>
      </c>
      <c r="F12" s="1" t="s">
        <v>83</v>
      </c>
      <c r="G12" s="28" t="s">
        <v>80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2020-12-18T13:05:53Z</cp:lastPrinted>
  <dcterms:created xsi:type="dcterms:W3CDTF">2003-05-16T10:10:29Z</dcterms:created>
  <dcterms:modified xsi:type="dcterms:W3CDTF">2020-12-23T07:55:05Z</dcterms:modified>
  <cp:category/>
  <cp:version/>
  <cp:contentType/>
  <cp:contentStatus/>
</cp:coreProperties>
</file>