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3860" windowHeight="12825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</sheets>
  <definedNames/>
  <calcPr fullCalcOnLoad="1"/>
</workbook>
</file>

<file path=xl/sharedStrings.xml><?xml version="1.0" encoding="utf-8"?>
<sst xmlns="http://schemas.openxmlformats.org/spreadsheetml/2006/main" count="276" uniqueCount="154">
  <si>
    <t xml:space="preserve">Ilość 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</si>
  <si>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</si>
  <si>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</si>
  <si>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</si>
  <si>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</si>
  <si>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</si>
  <si>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</si>
  <si>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</si>
  <si>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</si>
  <si>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</si>
  <si>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</si>
  <si>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</si>
  <si>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</si>
  <si>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</si>
  <si>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</si>
  <si>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</si>
  <si>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</si>
  <si>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</si>
  <si>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</si>
  <si>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</si>
  <si>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</si>
  <si>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</si>
  <si>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</si>
  <si>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</si>
  <si>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</si>
  <si>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</si>
  <si>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</si>
  <si>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</si>
  <si>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</si>
  <si>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</si>
  <si>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</si>
  <si>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</si>
  <si>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</si>
  <si>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</si>
  <si>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</si>
  <si>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</si>
  <si>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</si>
  <si>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</si>
  <si>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</si>
  <si>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</si>
  <si>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</si>
  <si>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</si>
  <si>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</si>
  <si>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</si>
  <si>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</si>
  <si>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</si>
  <si>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</si>
  <si>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</si>
  <si>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</si>
  <si>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</si>
  <si>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</si>
  <si>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Producent</t>
  </si>
  <si>
    <t>Opis</t>
  </si>
  <si>
    <t>Cena jednostkowa brutto</t>
  </si>
  <si>
    <t>załącznik nr ….. do umowy</t>
  </si>
  <si>
    <t>szt.</t>
  </si>
  <si>
    <t>DFP.271.72.2018.AB</t>
  </si>
  <si>
    <t>Oświadczamy, że zamówienie będziemy wykonywać do czasu wyczerpania zamawianej ilości produktów, jednak nie dłużej niż przez 12 miesięcy od dnia zawarcia umowy.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</si>
  <si>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</si>
  <si>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</si>
  <si>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</si>
  <si>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</si>
  <si>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</si>
  <si>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</si>
  <si>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</si>
  <si>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</si>
  <si>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</si>
  <si>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</si>
  <si>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</si>
  <si>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</si>
  <si>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</si>
  <si>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</si>
  <si>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Charakterystyka</t>
  </si>
  <si>
    <t>zest.</t>
  </si>
  <si>
    <t>Jałowy zestaw opatrunkowy do terapii podciśnieniowej zawierający składowe w osobnych sterylnych opakowaniach średni</t>
  </si>
  <si>
    <t>Jałowy zestaw opatrunkowy do terapii podciśnieniowej zawierający składowe w osobnych sterylnych opakowaniach duży</t>
  </si>
  <si>
    <t>Jałowy zestaw opatrunkowy do terapii podciśnieniowej zawierający składowe w osobnych, z opatrunkiem piankowym spiralnym.</t>
  </si>
  <si>
    <t>Zestaw opatrunkowy do doraźnego, czasowego zamknięcia i drenażu jamy brzusznej typu "Abdominal NPWT"</t>
  </si>
  <si>
    <t>Kanister z substancją żelującą mały</t>
  </si>
  <si>
    <t>Kanister z substancją żelującą średni</t>
  </si>
  <si>
    <t>Kanister z substancją żelującą badzo duży</t>
  </si>
  <si>
    <t>Łącznik Y</t>
  </si>
  <si>
    <t>Gąbka poliuretanowa dedykowana do terapii podciśnieniowej w kolorze zielonym pakowano jałowo pojedynczo</t>
  </si>
  <si>
    <t xml:space="preserve">Film paroprzespuszczalny poliuretanowy z adhezyjną perforowaną warstwą silikonową </t>
  </si>
  <si>
    <t>Film paroprzespuszczalny poliuretanowy z adhezyjną perforowaną warstwą silikonową</t>
  </si>
  <si>
    <t>Cienki paroprzespuszczalny adhezyjny film poliuretanowy</t>
  </si>
  <si>
    <t>Taśma silikonowa uszczelniająca opatrunek podciśnieniowy wąska</t>
  </si>
  <si>
    <t>Taśma silikonowa uszczelniająca opatrunek podciśnieniowy szeroka</t>
  </si>
  <si>
    <t>Jałowy zestaw opatrunkowy do terapii podciśnieniowej średni</t>
  </si>
  <si>
    <t>Jałowy zestaw opatrunkowy do terapii podciśnieniowej duży</t>
  </si>
  <si>
    <t>Jałowy piankowy zestaw do doraźnego zamknięcia jamy brzusznej- typu ABDOMINAL</t>
  </si>
  <si>
    <t xml:space="preserve">Pojedynczo pakowany dren typu Soft Port </t>
  </si>
  <si>
    <t>Opatrunek kontaktowy do NPWT w postaci siateczki/tkaniny ze srebrem nanokrystalicznym, rozmiar mały</t>
  </si>
  <si>
    <t>Opatrunek kontaktowy do NPWT w postaci siateczki/tkaniny ze srebrem nanokrystalicznym, rozmiar średni</t>
  </si>
  <si>
    <t>Kanister duży</t>
  </si>
  <si>
    <t xml:space="preserve"> Folia samoprzylepna przezroczysta</t>
  </si>
  <si>
    <t>Folia samoprzylepna przezroczysta</t>
  </si>
  <si>
    <t>Pompa elastomerowa jednorazowego użytku</t>
  </si>
  <si>
    <t>Pompa elastomerowa jednorazowego użytku, objętość 270 ml, prędkość podaży 5ml/h wygodny owalny kształt  o miękkiej warstwie zewnętrznej, port do napełniania zamknięty koreczkiem i zabezpieczony zatyczką chroniącą przed uszkodzeniem mechanicznym i kontaminacją, port do napełniania zintegrowany z zastawką bezzwrotną, zabezpieczająca przed wypływem leku z pompy przez port do napełniania, drenik infuzyjny z zaciskiem umożliwiającym zatrzymanie infuzji  oraz filtrem cząsteczkowym 1,2 um wraz z odpowietrznikiem, koniec drenu zakończony luer lock z koreczkiem</t>
  </si>
  <si>
    <t xml:space="preserve"> Pompa elastomerowa jednorazowego użytku</t>
  </si>
  <si>
    <t xml:space="preserve"> Pompa elastomerowa jednorazowego użytku, objętość 270 ml, prędkość podaży 2ml/h wygodny owalny kształt  o miękkiej warstwie zewnętrznej, port do napełniania zamknięty koreczkiem i zabezpieczony zatyczką chroniąca przed uszkodzeniem mechanicznym i kontaminacją, port do napełniania zintegrowany z zastawką bezzwrotną, zabezpieczająca przed wypływem leku z pompy przez port do napełniania, drenik infuzyjny z zaciskiem umożliwiającym zatrzymanie infuzji  oraz filtrem cząsteczkowym 1,2 um wraz z odpowietrznikiem, koniec drenu zakończony luer lock z koreczkiem</t>
  </si>
  <si>
    <t>Opis dzierżawionego aparatu</t>
  </si>
  <si>
    <t>Moc oferowanego urządzenia (1 szt.) w watach [W]</t>
  </si>
  <si>
    <t>Założony czas pracy urządzenia (1 szt.) w godzinach [h]</t>
  </si>
  <si>
    <t>Przyjęty koszt 1 kWh [zł]</t>
  </si>
  <si>
    <t>Koszt zużycia energii elektrycznej przez 1 urządzenie</t>
  </si>
  <si>
    <r>
      <t xml:space="preserve"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………..……..., oraz w pkt. 1 wskazujemy jego wartość bez kwoty podatku VAT. 
</t>
    </r>
    <r>
      <rPr>
        <i/>
        <sz val="10"/>
        <rFont val="Times New Roman"/>
        <family val="1"/>
      </rPr>
      <t>(UWAGA! - brak skreśleń i oświadczenia w tym zakresie ze strony Wykonawcy oznacza, że oferta Wykonawcy składającego ofertę nie będzie prowadzić do powstania u Zamawiającego obowiązku podatkowego.)</t>
    </r>
  </si>
  <si>
    <t xml:space="preserve">Dotyczy części 1-2: Oświadczamy, że oferowane przez nas  produkty oraz urządzenia są dopuszczone do obrotu i używania na terenie Polski na zasadach określonych w ustawie o wyrobach medycznych. Jednocześnie oświadczamy, że na każdorazowe wezwanie Zamawiającego przedstawimy dokumenty dopuszczające do obrotu i używania na terenie Polski.  
Dotyczy części 3-4: Oświadczamy, że oferowane przez nas  produkty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</si>
  <si>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 xml:space="preserve">
Nazwa i typ: .............................................................
Producent: ........................................................
Kraj produkcji: ................................................................
Rok produkcji: .......................
Klasa wyrobu medycznego: ..................
</t>
  </si>
  <si>
    <t>Koszt zużycia energii elektrycznej przez 10 urządzeń</t>
  </si>
  <si>
    <t>Czynsz dzierżawny brutto za 1 miesiąc za 1 urządzenie</t>
  </si>
  <si>
    <t>Urządzenie do NPWT, będące przedmiotem dzierżawy</t>
  </si>
  <si>
    <t>Urządzenie do terapii NPWT 
Dzierżawa na czas trwania umowy:
- Sprzęt fabrycznie nowy (rok produkcji 2017/2018), nieużywany, kompletny i do jego uruchomienia oraz stosowania zgodnie z przeznaczeniem nie jest konieczny zakup dodatkowych elementów i akcesoriów
- Masa – do 0,6 kg;
- Regulacja ciśnienia w zakresie od 0 do minus 230 mmHg;
- Możliwość prowadzenia terapii o zmiennych wartościach ciśnienia;
- Możliwość określenia ciśnienia minimalnego i maksymalnego oraz czasów ich trwania;
- Menu w języku polskim;
- Możliwość podpięcia zbiorników o objętości 400, 800 i 1100 ml;
- Możliwość prowadzenia terapii przyłóżkowej;
- Możliwość prowadzenia terapii mobilnej;
- Zasilanie akumulatorowe na minimum 12 godzin terapii;
- Bezpłatny serwis w okresie dzierżawy;
-  Bezpłatne przeglądy techniczne zgodnie z zaleceniami producenta w okresie dzierżawy lub zapewnienie, że przez cały okres użyczenia urządzenie będzie mieć aktualny przegląd techniczny;
- Czas reakcji na zgłoszenie awarii w okresie dzierżawy (dotyczy dni roboczych rozumianych jako dni od poniedziałku do piątku, z wyjątkiem świąt i dni ustawowo wolnych od pracy, w godzinach od 8.00 do 15.00) – do 3 dni;
- Naprawa sprzętu w lokalizacji użytkownika lub zapewnienie aparatu zastępczego na czas naprawy poza terenem szpitala lub zapewnienie nowego aparatu o parametrach nie gorszych od modelu ujętego w umowie – do 3 dni (dotyczy dni roboczych);
- Wraz z dostawą komplet materiałów dotyczących instalacji urządzenia oraz instrukcji obsługi;
- Instrukcja obsługi w języku polskim w formie drukowanej i elektronicznej (pendrive lub płyta CD);
- Transport krajowy i zagraniczny wraz z ubezpieczeniem, wszelkie opłaty celne, skarbowe oraz inne opłaty pośrednie po stronie wykonawcy;
- Szkolenie dla personelu medycznego i technicznego. Dodatkowe szkolenie dla personelu medycznego, w przypadku wyrażenia takiej potrzeby przez personel medyczny;</t>
  </si>
  <si>
    <t xml:space="preserve"> Jałowy zestaw opatrunkowy piankowy do terapii podciśnieniowej zawierajacy składowe w osobnych sterylnych opakowaniach, mały</t>
  </si>
  <si>
    <t>Jałowy piankowy zestaw opatrunkowy  w kolorze kontrastowym do krwi tj. np. zielonym, rozmiar mały. Skład zestawu w osobnych jałowych opakowaniach; opatrunek piankowy w rozmiarze min.7,5 cm x 10  x 3,3 cm- 1szt.; Port z folią mocującą o wym.  min. 10 cm x 12 cm. z przewodem i łącznikiem kompatybilnym z kanistrem - 1 szt.; folia samoprzylepna, o wym;  min. 20 x 30cm - 1 szt. ; opakowanie a'1 zest.</t>
  </si>
  <si>
    <t>Jałowy piankowy zestaw opatrunkowy do terapii podciśnieniowej, rozmiar średni. Skład zestawu; Opatrunek piankowy w  w kolorze kontrastowym do krwi tj. np. zielonym w rozmiarze min.12,5cm  x18cm x 3,3 cm- 1szt.; Port z folią mocującą o wym. min. 10 cm x 12 cm z przewodem i łącznikiem kompatybilnym z kanistrem - 1 szt.; folia samoprzylepna o wym. min. 20 x 30 cm - 2 szt. ; opakowanie a'1 zest.</t>
  </si>
  <si>
    <t>Jałowy piankowy zestaw opatrunkowy do terapii podciśnieniowej, rozmiar duży. Skład zestawu: opatrunek piankowy w w kolorze kontrastowym do krwi tj. np. zielonym w rozmiarze min.15 cm x 26 cm x 3,3 cm - 1szt. Port z folią mocującą o wymiarach min. 10 cm x 12 cm z przewodem i łącznikiem kompatybilnym z kanistrem - 1 szt. folia samoprzylepna,  okluzyjna o wym min. 20 x 30cm - 2 szt. ; opakowanie a'1 zest.</t>
  </si>
  <si>
    <t>Jałowy piankowy zestaw opatrunkowy do terapii podciśnieniowej, kształt spiralny. Skład zestawu: opatrunek piankowy w kolorze innym niż czarny  o wymiarach min. 105 x 2 cm x 1,5 cm ukształtowany spiralnie. Port z folia mocującą wymiarach min. 10 cm x 12 cm z przewodem i łącznikiem kompatybilnym z kanistrem - 1 szt. folia samoprzylepna, okluzyjna o wym. min. 26 cm x 30 cm - 2 szt. ; opakowanie a'1 zest.</t>
  </si>
  <si>
    <t>Jałowy piankowy zestaw do doraźnego zamknięcia i drenażu jamy brzusznej. Skład zestawu: 2 opatrunki piankowe, o rozmiarze min. 38 cm x 26 cm x 1,5 cm, ponacinane, kolor opatrunku piankowego kontrastowy do krwi. Folia osłaniająca trzewia wyposażona w osiem osłoniętych drenów piankowych o układzie gwiaździstym umożliwającym precyzyjny drenaż zachyłków jamy brzusznej o łącznym wymiarze min. 70 x 70 cm. Port z folia mocująca wymiarach min. 10 cm x 12 cm z przewodem i łącznikiem kompatybilnym z kanistrem - 2 szt.; łącznik Y - 1 szt, folia samoprzylepna, okluzyjna  wymiarach min. 26 cm x 30 cm -  4 szt.  ; opakowanie a'1 zest.</t>
  </si>
  <si>
    <t>Jednorazowy zbiornik, pakowany jałowo, o pojemności min. 400 ml, o przeźroczystej ścianie, z substancją żelującą, z drenem do połączenia z portem do terapii podciśnieniowej. Zbiorniik osadzany zaczepami na dedykowanym urządzeniu.Kompatybilny z posiadanym przez Zamawiającego urządzeniem Genadyna XLR-8.; opakowanie a'1 szt.</t>
  </si>
  <si>
    <t>Jednorazowy zbiornik, pakowany jałowo, o pojemności min.800 ml, o przeźroczystej ścianie, z substancją żelującą, z drenem do połączenia z portem do terapii podciśnieniowej. Zbiorniik osadzany zaczepami na dedykowanym urządzeniu Kompatybilny z posiadanym przez Zamawiającego urządzeniem Genadyna XLR-8..  ; opakowanie a'1 szt.</t>
  </si>
  <si>
    <t>Jednorazowy zbiornik, pakowany jałowo, o pojemności min. 1100 ml, o przeźroczystej ścianie, z substancją żelującą, z drenem do połączenia z portem do terapii podciśnieniowej. Zbiorniik osadzany zaczepami na dedykowanym urządzeniu Kompatybilny z posiadanym przez Zamawiającego urządzeniem Genadyna XLR-8.; opakowanie a'1 szt.</t>
  </si>
  <si>
    <t>Łącznik Y pozwalający na połączenie dwóch sterylnych portów z jednym przyrządem do podciśnienia ; opakowanie a'1 szt.</t>
  </si>
  <si>
    <t>Opatrunek piankowy dedykowany do terapii podciśnieniowej w kolorze zielonym o wymiarach min. 10 x 15 x 2 cm; opakowanie a'1 szt.</t>
  </si>
  <si>
    <t>Opatrunek piankowy dedykowany do terapii podciśnieniowej w kolorze zielonym o wymiarach min. 16 x 24 x 2 cm; opakowanie a'1 szt.</t>
  </si>
  <si>
    <t>Opatrunek piankowy dedykowany do terapii podciśnieniowej w kolorze zielonym o wymiarach min. 50 x 27 x 2 cm; opakowanie a'1 szt.</t>
  </si>
  <si>
    <t>Opatrunek piankowy dedykowany do terapii podciśnieniowej w kolorze zielonym o wymiarach min. 200 x 2 x 0,6 cm; opakowanie a'1 szt.</t>
  </si>
  <si>
    <t>Jałowo pakowany film poliuretanowy z warstwą adhezyjną z silikonu do uszczelnienia opatrunku podciśnieniowego z możliwościa docinania o wymiarze min.12 x 12 cm; opakowanie a'1 szt.</t>
  </si>
  <si>
    <t>Jałowo pakowany film poliuretanowy z warstwą adhezyjną z silikonu do uszczelnienia opatrunku podciśnieniowego z możliwością docinania o wymiarze min. 15 x 20 cm; opakowanie a'1 szt.</t>
  </si>
  <si>
    <t>Jałowo pakowany film poliuretanowy z warstwą adhezyjną z silikonu do uszczelnienia opatrunku podciśnieniowego z możliwością docinania o wymiarze  min. 12 x 35 cm; opakowanie a'1 szt.</t>
  </si>
  <si>
    <t>Jałowo pakowany adhezyjny cienki film poliuretanowy o wymiarze  min.15 x 20 cm; opakowanie a'1 szt.</t>
  </si>
  <si>
    <t>Jałowo pakowany adhezyjny cienki film poliuretanowy o wymiarze  min. 20 x 30 cm; opakowanie a'1 szt.</t>
  </si>
  <si>
    <t>Cienki adhezyjny film poliuretanowy na rolce o wymiarze  min. 5 cm x 10 m; opakowanie a'1 szt.</t>
  </si>
  <si>
    <t>Taśma silikonowa do uszczelniania opatrunku podciśnieniowego o szerokości  min. 2 cm i długości  min.3 m z perforacjami ułatwiającymi jej rozrywanie ; opakowanie a'1 szt.</t>
  </si>
  <si>
    <t>Taśma silikonowa do uszczelniania opatrunku podciśnieniowego o szerokości  min. 4 cm i długości  min. 1,5 m z perforacjami ułatwiającymi jej rozrywanie ; opakowanie a'1 szt.</t>
  </si>
  <si>
    <t>Czynsz dzierżawny brutto za 12 miesięcy za 5 urządzeń</t>
  </si>
  <si>
    <t xml:space="preserve"> Jałowy zestaw opatrunkowy do terapii podciśnieniowej mały</t>
  </si>
  <si>
    <t>Jałowy piankowy zestaw opatrunkowy do terapii podciśnieniowej - mały. Skład zestawu: opatrunek piankowy w wymiarach min.10 x 8 x 3cm - 1szt.; miękki, elastyczny port z drenem wyściełanym gąbką, która minimalizuje ucisk, zmniejszając ryzyko uszkodzenia tkanek, wypełniony dodatkowo materiałem zapobiegającym zapychaniu  i zaginaniu się drenu podczas terapii. Dren z jednej strony zakończony szybkozłączką kompatybilną z kanistrem - 1 szt.; folia samoprzylepna, okluzyjna o wymiarach min. 20 x 30 cm - 1 szt. ; opakowanie a'1 zest.</t>
  </si>
  <si>
    <t>Jałowy piankowy zestaw opatrunkowy do terapii podciśnieniowej. Skład zestawu: opatrunek piankowy o  wymiarach min.15x10x2 cm - 1szt.; miękki, elastyczny dren typu Soft Port zapobiegający uszkodzeniom tkanek w trakcie tarapii - 1 szt.; folia samoprzylepna, okluzyjna o wymiarach min.  20 x 30 cm - 2 szt. ; opakowanie a'1 zest.</t>
  </si>
  <si>
    <t>Jałowy piankowy zestaw opatrunkowy do terapii podciśnieniowej. Skład zestawu: opatrunek piankowy w rozmiarze o wymiarach min. 25x15x3cm - 1szt.; miękki, elastyczny dren typu Soft Port zapobiegający uszkodzeniom tkanek w trakcie tarapii - 1 szt.; folia samoprzylepna, okluzyjna o wymiarach min. 20 x 30cm - 3 szt. ; opakowanie a'1 zest.</t>
  </si>
  <si>
    <t>Jałowy piankowy zestaw do doraźnego zamknięcia jamy brzusznej  typu ABDOMINAL. Skład zestawu: opatrunki piankowe  w kolorze innym niż czarny o rozmiarze min. 43 cm x 30 cm - 2 szt. elastyczny dren typu Soft Port zapobiegający uszkodzeniom tkanek w trakcie tarapii - 1 szt, 1 warstwa zabezpieczająca narządy, transparentna folia samoprzylepna o rozmiarze min. 20 cm x 30 cm.- 6 szt.; opakowanie a'1 zest.</t>
  </si>
  <si>
    <t>Pojedynczo pakowany dren typu Soft Port z miękkim wyściełanym kanałem, zapobiegający zapychaniu podczas użytkowania oraz powstawaniu odleżyn. ; opakowanie a'1 szt.</t>
  </si>
  <si>
    <t>Opatrunek ze srebem nanokrystalicznym w postaci tkaniny, miękki, elastyczny o wymiarach min. 10 x 10 cm; opakowanie a'1szt.</t>
  </si>
  <si>
    <t>Opatrunek ze srebem nanokrystalicznym w postaci tkaniny, miękki, elastyczny o wymiarach min. 10 x 20 cm; opakowanie a'1szt.</t>
  </si>
  <si>
    <t>Jednorazowy zbiornik,  pojemności 800 ml, z drenem przeźroczystym
zakończonym filtrem do podłączenia z aparatem do podciśnieniowego leczenia
ran, oraz dodatkowym drenem zakończonym z jednej strony szybkozłączką, a z
drugiej końcówką do podłączenia ze zbiornikiem. Kompatybilny z
urządzeniem RENASYS EZ
; opakowanie a'1szt.</t>
  </si>
  <si>
    <t>Sterylna, półprzepuszczalna, woodoodporna folia przezroczysta zawierająca 100% poliuretanu, o wym. min. 10x12cm. Stanowiąca barierę dla mikroorganizmów i zanieczyszczeń. Elastyczna i dobrze się dopasowująca z hipoalergiczną warstwą klejąca zapewniającą doskonałą przylepność. Może pozostawać na skórze do 5 dni. op.a'20 szt; opakowanie  a'20 szt</t>
  </si>
  <si>
    <t>Sterylna, półprzepuszczalna, woodoodporna folia przezroczysta zawierająca 100% poliuretanu, o wym.min. 15x20cm. Stanowiąca barierę dla mikroorganizmów i zanieczyszczeń. Elastyczna i dobrze się dopasowująca z hipoalergiczną warstwą klejąca zapewniającą doskonałą przylepność. Może pozostawać na skórze do 5 dni. op.a'10szt.; opakowanie a'10szt.</t>
  </si>
  <si>
    <t>Sterylna, półprzepuszczalna, woodoodporna folia przezroczysta zawierająca 100% poliuretanu, o wym.min. 20x30cm. Stanowiąca barierę dla mikroorganizmów i zanieczyszczeń. Elastyczna i dobrze się dopasowująca z hipoalergiczną warstwą klejąca zapewniającą doskonałą przylepność. Może pozostawać na skórze do 5 dni.op. a'10szt; opakowanie  a'10szt</t>
  </si>
  <si>
    <t>Koszt zużycia energii elektrycznej przez 5 urządzeń</t>
  </si>
  <si>
    <t>Czynsz dzierżawny brutto za 12 miesięcy za 10 urządzeń</t>
  </si>
  <si>
    <t>Urządzenie do terapii NPWT 
Dzierżawa na czas trwania umowy:
- Sprzęt fabrycznie nowy (rok produkcji 2017/2018), nieużywany, kompletny i do jego uruchomienia oraz stosowania zgodnie z przeznaczeniem nie jest konieczny zakup dodatkowych elementów i akcesoriów
- Wbudowany akumulator umożliwiający pracę bez zasilania z sieci minimum 36 godzin;
- Możliwość zasilania z sieci elektrycznej;
- Wydajność ssania: 8 litrów / min;
- Wartość ciśnienia regulowana do wartości minus 200 mmHg;
- Tryb pracy ciągły lub przerywany;
- Panel regulacyjny;
- System ostrzegania o nieszczelności;
- System ostrzegania o przepełnieniu kanistra;
- System ostrzegania o wysokim i niskim ciśnieniu;
- System ostrzegania o rozładowaniu akumulatora;
- Mocowanie na łóżku;
- Mocowanie na stojaku;
- Bezpłatny serwis w okresie dzierżawy;
-  Bezpłatne przeglądy techniczne zgodnie z zaleceniami producenta w okresie dzierżawy lub zapewnienie, że przez cały okres użyczenia urządzenie będzie mieć aktualny przegląd techniczny;
- Czas reakcji na zgłoszenie awarii w okresie dzierżawy (dotyczy dni roboczych rozumianych jako dni od poniedziałku do piątku, z wyjątkiem świąt i dni ustawowo wolnych od pracy, w godzinach od 8.00 do 15.00) – do 3 dni;
- Naprawa sprzętu w lokalizacji użytkownika lub zapewnienie aparatu zastępczego na czas naprawy poza terenem szpitala lub zapewnienie nowego aparatu o parametrach nie gorszych od modelu ujętego w umowie – do 3 dni (dotyczy dni roboczych);
- Wraz z dostawą komplet materiałów dotyczących instalacji urządzenia oraz instrukcji obsługi;
- Instrukcja obsługi w języku polskim w formie drukowanej i elektronicznej (pendrive lub płyta CD);
- Transport krajowy i zagraniczny wraz z ubezpieczeniem, wszelkie opłaty celne, skarbowe oraz inne opłaty pośrednie po stronie wykonawcy;
- Szkolenie dla personelu medycznego i technicznego. Dodatkowe szkolenie dla personelu medycznego, w przypadku wyrażenia takiej potrzeby przez personel medyczny;</t>
  </si>
  <si>
    <t>Dostawa materiałów do terapii podciśnieniowej leczenia ran wraz z dzierżawą urządzeń</t>
  </si>
  <si>
    <t xml:space="preserve">Hasło dostępu do pliku JEDZ przekazanego pocztą elektroniczną: ………………………….
</t>
  </si>
  <si>
    <r>
      <t xml:space="preserve">Nazwa produktu/ 
nr katalogowy </t>
    </r>
    <r>
      <rPr>
        <b/>
        <i/>
        <sz val="11"/>
        <color indexed="8"/>
        <rFont val="Times New Roman"/>
        <family val="1"/>
      </rPr>
      <t>(jeżeli istnieje)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</si>
</sst>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67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1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center" vertical="top" wrapText="1"/>
      <protection locked="0"/>
    </xf>
    <xf numFmtId="0" fontId="45" fillId="0" borderId="11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3" fontId="45" fillId="0" borderId="0" xfId="0" applyNumberFormat="1" applyFont="1" applyFill="1" applyAlignment="1" applyProtection="1">
      <alignment horizontal="left" vertical="top"/>
      <protection locked="0"/>
    </xf>
    <xf numFmtId="3" fontId="45" fillId="0" borderId="0" xfId="0" applyNumberFormat="1" applyFont="1" applyFill="1" applyAlignment="1" applyProtection="1">
      <alignment horizontal="left" vertical="top" wrapText="1"/>
      <protection locked="0"/>
    </xf>
    <xf numFmtId="1" fontId="46" fillId="0" borderId="0" xfId="0" applyNumberFormat="1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center" vertical="top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175" fontId="45" fillId="0" borderId="11" xfId="45" applyNumberFormat="1" applyFont="1" applyFill="1" applyBorder="1" applyAlignment="1" applyProtection="1">
      <alignment horizontal="left" vertical="top" wrapText="1"/>
      <protection locked="0"/>
    </xf>
    <xf numFmtId="0" fontId="46" fillId="0" borderId="12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175" fontId="46" fillId="0" borderId="10" xfId="45" applyNumberFormat="1" applyFont="1" applyFill="1" applyBorder="1" applyAlignment="1" applyProtection="1">
      <alignment horizontal="left" vertical="top" wrapText="1"/>
      <protection locked="0"/>
    </xf>
    <xf numFmtId="4" fontId="4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6" fillId="0" borderId="10" xfId="0" applyNumberFormat="1" applyFont="1" applyFill="1" applyBorder="1" applyAlignment="1" applyProtection="1">
      <alignment horizontal="left" vertical="top" wrapText="1"/>
      <protection locked="0"/>
    </xf>
    <xf numFmtId="9" fontId="46" fillId="0" borderId="0" xfId="0" applyNumberFormat="1" applyFont="1" applyFill="1" applyAlignment="1" applyProtection="1">
      <alignment horizontal="lef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Alignment="1" applyProtection="1">
      <alignment horizontal="justify" vertical="top" wrapText="1"/>
      <protection locked="0"/>
    </xf>
    <xf numFmtId="49" fontId="46" fillId="0" borderId="0" xfId="0" applyNumberFormat="1" applyFont="1" applyFill="1" applyBorder="1" applyAlignment="1" applyProtection="1">
      <alignment horizontal="left" vertical="top" wrapText="1"/>
      <protection locked="0"/>
    </xf>
    <xf numFmtId="49" fontId="46" fillId="0" borderId="0" xfId="0" applyNumberFormat="1" applyFont="1" applyFill="1" applyAlignment="1" applyProtection="1">
      <alignment horizontal="left" vertical="top" wrapText="1"/>
      <protection locked="0"/>
    </xf>
    <xf numFmtId="3" fontId="46" fillId="0" borderId="0" xfId="0" applyNumberFormat="1" applyFont="1" applyFill="1" applyBorder="1" applyAlignment="1" applyProtection="1">
      <alignment horizontal="right" vertical="top" wrapText="1"/>
      <protection locked="0"/>
    </xf>
    <xf numFmtId="49" fontId="46" fillId="0" borderId="11" xfId="0" applyNumberFormat="1" applyFont="1" applyFill="1" applyBorder="1" applyAlignment="1" applyProtection="1">
      <alignment horizontal="left" vertical="top" wrapText="1"/>
      <protection locked="0"/>
    </xf>
    <xf numFmtId="3" fontId="4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5" fillId="0" borderId="10" xfId="0" applyNumberFormat="1" applyFont="1" applyFill="1" applyBorder="1" applyAlignment="1" applyProtection="1">
      <alignment horizontal="left" vertical="top" wrapText="1"/>
      <protection locked="0"/>
    </xf>
    <xf numFmtId="3" fontId="4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175" fontId="45" fillId="0" borderId="13" xfId="45" applyNumberFormat="1" applyFont="1" applyFill="1" applyBorder="1" applyAlignment="1" applyProtection="1">
      <alignment horizontal="left" vertical="top" wrapText="1"/>
      <protection locked="0"/>
    </xf>
    <xf numFmtId="175" fontId="5" fillId="0" borderId="12" xfId="45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1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4" fontId="4" fillId="33" borderId="11" xfId="0" applyNumberFormat="1" applyFont="1" applyFill="1" applyBorder="1" applyAlignment="1" applyProtection="1">
      <alignment horizontal="left" vertical="top" wrapText="1"/>
      <protection locked="0"/>
    </xf>
    <xf numFmtId="44" fontId="4" fillId="33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Alignment="1" applyProtection="1">
      <alignment horizontal="justify" vertical="top" wrapText="1"/>
      <protection locked="0"/>
    </xf>
    <xf numFmtId="49" fontId="46" fillId="0" borderId="11" xfId="0" applyNumberFormat="1" applyFont="1" applyFill="1" applyBorder="1" applyAlignment="1" applyProtection="1">
      <alignment horizontal="left" vertical="top" wrapText="1"/>
      <protection locked="0"/>
    </xf>
    <xf numFmtId="49" fontId="46" fillId="0" borderId="13" xfId="0" applyNumberFormat="1" applyFont="1" applyFill="1" applyBorder="1" applyAlignment="1" applyProtection="1">
      <alignment horizontal="left" vertical="top" wrapText="1"/>
      <protection locked="0"/>
    </xf>
    <xf numFmtId="49" fontId="46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49" fontId="46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45" fillId="0" borderId="11" xfId="0" applyNumberFormat="1" applyFont="1" applyFill="1" applyBorder="1" applyAlignment="1" applyProtection="1">
      <alignment horizontal="left" vertical="top" wrapText="1"/>
      <protection locked="0"/>
    </xf>
    <xf numFmtId="49" fontId="4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justify" vertical="top" wrapText="1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3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vertical="top" wrapText="1"/>
    </xf>
    <xf numFmtId="0" fontId="4" fillId="0" borderId="14" xfId="0" applyFont="1" applyFill="1" applyBorder="1" applyAlignment="1">
      <alignment wrapText="1"/>
    </xf>
    <xf numFmtId="0" fontId="0" fillId="0" borderId="15" xfId="0" applyBorder="1" applyAlignment="1">
      <alignment wrapText="1"/>
    </xf>
    <xf numFmtId="44" fontId="46" fillId="0" borderId="11" xfId="0" applyNumberFormat="1" applyFont="1" applyFill="1" applyBorder="1" applyAlignment="1" applyProtection="1">
      <alignment horizontal="left" vertical="top" wrapText="1"/>
      <protection locked="0"/>
    </xf>
    <xf numFmtId="44" fontId="46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 quotePrefix="1">
      <alignment horizontal="left" vertical="top" wrapText="1"/>
      <protection locked="0"/>
    </xf>
    <xf numFmtId="175" fontId="46" fillId="0" borderId="10" xfId="45" applyNumberFormat="1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57"/>
  <sheetViews>
    <sheetView showGridLines="0" tabSelected="1" zoomScale="90" zoomScaleNormal="90" zoomScaleSheetLayoutView="85" zoomScalePageLayoutView="115" workbookViewId="0" topLeftCell="A1">
      <selection activeCell="F13" sqref="F13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1" customWidth="1"/>
    <col min="6" max="9" width="9.125" style="9" customWidth="1"/>
    <col min="10" max="10" width="23.00390625" style="9" customWidth="1"/>
    <col min="11" max="12" width="16.125" style="9" customWidth="1"/>
    <col min="13" max="16384" width="9.125" style="9" customWidth="1"/>
  </cols>
  <sheetData>
    <row r="1" ht="15">
      <c r="E1" s="7" t="s">
        <v>46</v>
      </c>
    </row>
    <row r="2" spans="3:5" ht="15">
      <c r="C2" s="10"/>
      <c r="D2" s="10" t="s">
        <v>45</v>
      </c>
      <c r="E2" s="10"/>
    </row>
    <row r="4" spans="3:4" ht="15">
      <c r="C4" s="9" t="s">
        <v>36</v>
      </c>
      <c r="D4" s="9" t="s">
        <v>56</v>
      </c>
    </row>
    <row r="6" spans="3:5" ht="30.75" customHeight="1">
      <c r="C6" s="9" t="s">
        <v>35</v>
      </c>
      <c r="D6" s="87" t="s">
        <v>151</v>
      </c>
      <c r="E6" s="87"/>
    </row>
    <row r="8" spans="3:5" ht="15">
      <c r="C8" s="12" t="s">
        <v>31</v>
      </c>
      <c r="D8" s="71"/>
      <c r="E8" s="72"/>
    </row>
    <row r="9" spans="3:5" ht="15">
      <c r="C9" s="12" t="s">
        <v>37</v>
      </c>
      <c r="D9" s="73"/>
      <c r="E9" s="74"/>
    </row>
    <row r="10" spans="3:5" ht="15">
      <c r="C10" s="12" t="s">
        <v>30</v>
      </c>
      <c r="D10" s="75"/>
      <c r="E10" s="76"/>
    </row>
    <row r="11" spans="3:5" ht="15">
      <c r="C11" s="12" t="s">
        <v>39</v>
      </c>
      <c r="D11" s="75"/>
      <c r="E11" s="76"/>
    </row>
    <row r="12" spans="3:5" ht="15">
      <c r="C12" s="12" t="s">
        <v>40</v>
      </c>
      <c r="D12" s="75"/>
      <c r="E12" s="76"/>
    </row>
    <row r="13" spans="3:5" ht="15">
      <c r="C13" s="12" t="s">
        <v>41</v>
      </c>
      <c r="D13" s="75"/>
      <c r="E13" s="76"/>
    </row>
    <row r="14" spans="3:5" ht="15">
      <c r="C14" s="12" t="s">
        <v>42</v>
      </c>
      <c r="D14" s="75"/>
      <c r="E14" s="76"/>
    </row>
    <row r="15" spans="3:5" ht="15">
      <c r="C15" s="12" t="s">
        <v>43</v>
      </c>
      <c r="D15" s="75"/>
      <c r="E15" s="76"/>
    </row>
    <row r="16" spans="3:5" ht="15">
      <c r="C16" s="12" t="s">
        <v>44</v>
      </c>
      <c r="D16" s="75"/>
      <c r="E16" s="76"/>
    </row>
    <row r="17" spans="4:5" ht="15">
      <c r="D17" s="6"/>
      <c r="E17" s="13"/>
    </row>
    <row r="18" spans="3:5" ht="15">
      <c r="C18" s="88" t="s">
        <v>38</v>
      </c>
      <c r="D18" s="89"/>
      <c r="E18" s="14"/>
    </row>
    <row r="19" spans="4:5" ht="15">
      <c r="D19" s="1"/>
      <c r="E19" s="14"/>
    </row>
    <row r="20" spans="3:5" ht="21" customHeight="1">
      <c r="C20" s="5" t="s">
        <v>17</v>
      </c>
      <c r="D20" s="15" t="s">
        <v>1</v>
      </c>
      <c r="E20" s="6"/>
    </row>
    <row r="21" spans="3:5" ht="15">
      <c r="C21" s="12" t="s">
        <v>23</v>
      </c>
      <c r="D21" s="16">
        <f>'część (1)'!I$9</f>
        <v>0</v>
      </c>
      <c r="E21" s="17"/>
    </row>
    <row r="22" spans="3:5" ht="15">
      <c r="C22" s="12" t="s">
        <v>24</v>
      </c>
      <c r="D22" s="16">
        <f>'część (2)'!I$9</f>
        <v>0</v>
      </c>
      <c r="E22" s="17"/>
    </row>
    <row r="23" spans="3:5" ht="15">
      <c r="C23" s="12" t="s">
        <v>25</v>
      </c>
      <c r="D23" s="16">
        <f>'część (3)'!I$9</f>
        <v>0</v>
      </c>
      <c r="E23" s="17"/>
    </row>
    <row r="24" spans="3:5" ht="15">
      <c r="C24" s="12" t="s">
        <v>26</v>
      </c>
      <c r="D24" s="16">
        <f>'część (4)'!I$9</f>
        <v>0</v>
      </c>
      <c r="E24" s="17"/>
    </row>
    <row r="25" ht="15" customHeight="1">
      <c r="E25" s="18"/>
    </row>
    <row r="26" spans="3:5" ht="84" customHeight="1">
      <c r="C26" s="87" t="s">
        <v>106</v>
      </c>
      <c r="D26" s="97"/>
      <c r="E26" s="97"/>
    </row>
    <row r="27" ht="15" customHeight="1">
      <c r="E27" s="18"/>
    </row>
    <row r="28" spans="3:5" ht="27.75" customHeight="1">
      <c r="C28" s="80" t="s">
        <v>152</v>
      </c>
      <c r="D28" s="81"/>
      <c r="E28" s="81"/>
    </row>
    <row r="29" ht="15" customHeight="1">
      <c r="E29" s="18"/>
    </row>
    <row r="30" spans="2:5" ht="20.25" customHeight="1">
      <c r="B30" s="26" t="s">
        <v>2</v>
      </c>
      <c r="C30" s="77" t="s">
        <v>34</v>
      </c>
      <c r="D30" s="78"/>
      <c r="E30" s="79"/>
    </row>
    <row r="31" spans="2:5" ht="35.25" customHeight="1">
      <c r="B31" s="26" t="s">
        <v>3</v>
      </c>
      <c r="C31" s="92" t="s">
        <v>57</v>
      </c>
      <c r="D31" s="92"/>
      <c r="E31" s="92"/>
    </row>
    <row r="32" spans="2:5" s="19" customFormat="1" ht="114" customHeight="1">
      <c r="B32" s="26" t="s">
        <v>4</v>
      </c>
      <c r="C32" s="82" t="s">
        <v>107</v>
      </c>
      <c r="D32" s="82"/>
      <c r="E32" s="82"/>
    </row>
    <row r="33" spans="2:5" s="19" customFormat="1" ht="36" customHeight="1">
      <c r="B33" s="26" t="s">
        <v>5</v>
      </c>
      <c r="C33" s="82" t="s">
        <v>21</v>
      </c>
      <c r="D33" s="83"/>
      <c r="E33" s="83"/>
    </row>
    <row r="34" spans="2:5" s="19" customFormat="1" ht="22.5" customHeight="1">
      <c r="B34" s="26" t="s">
        <v>27</v>
      </c>
      <c r="C34" s="78" t="s">
        <v>28</v>
      </c>
      <c r="D34" s="77"/>
      <c r="E34" s="77"/>
    </row>
    <row r="35" spans="2:5" s="19" customFormat="1" ht="36" customHeight="1">
      <c r="B35" s="26" t="s">
        <v>33</v>
      </c>
      <c r="C35" s="82" t="s">
        <v>29</v>
      </c>
      <c r="D35" s="83"/>
      <c r="E35" s="83"/>
    </row>
    <row r="36" spans="2:5" s="19" customFormat="1" ht="35.25" customHeight="1">
      <c r="B36" s="26" t="s">
        <v>6</v>
      </c>
      <c r="C36" s="87" t="s">
        <v>50</v>
      </c>
      <c r="D36" s="87"/>
      <c r="E36" s="87"/>
    </row>
    <row r="37" spans="2:5" ht="38.25" customHeight="1">
      <c r="B37" s="26"/>
      <c r="C37" s="87" t="s">
        <v>48</v>
      </c>
      <c r="D37" s="87"/>
      <c r="E37" s="87"/>
    </row>
    <row r="38" spans="2:5" ht="24" customHeight="1">
      <c r="B38" s="26"/>
      <c r="C38" s="90" t="s">
        <v>49</v>
      </c>
      <c r="D38" s="90"/>
      <c r="E38" s="90"/>
    </row>
    <row r="39" spans="2:5" ht="27" customHeight="1">
      <c r="B39" s="26"/>
      <c r="C39" s="41"/>
      <c r="D39" s="42"/>
      <c r="E39" s="42"/>
    </row>
    <row r="40" spans="2:5" ht="15" customHeight="1">
      <c r="B40" s="26" t="s">
        <v>7</v>
      </c>
      <c r="C40" s="21" t="s">
        <v>8</v>
      </c>
      <c r="D40" s="25"/>
      <c r="E40" s="26"/>
    </row>
    <row r="41" spans="2:5" ht="15" customHeight="1">
      <c r="B41" s="43"/>
      <c r="C41" s="84" t="s">
        <v>19</v>
      </c>
      <c r="D41" s="85"/>
      <c r="E41" s="86"/>
    </row>
    <row r="42" spans="2:5" ht="15" customHeight="1">
      <c r="B42" s="26"/>
      <c r="C42" s="84" t="s">
        <v>9</v>
      </c>
      <c r="D42" s="86"/>
      <c r="E42" s="35"/>
    </row>
    <row r="43" spans="2:5" ht="15">
      <c r="B43" s="26"/>
      <c r="C43" s="93"/>
      <c r="D43" s="94"/>
      <c r="E43" s="35"/>
    </row>
    <row r="44" spans="2:5" ht="15" customHeight="1">
      <c r="B44" s="26"/>
      <c r="C44" s="93"/>
      <c r="D44" s="94"/>
      <c r="E44" s="35"/>
    </row>
    <row r="45" spans="2:5" ht="15">
      <c r="B45" s="26"/>
      <c r="C45" s="93"/>
      <c r="D45" s="94"/>
      <c r="E45" s="35"/>
    </row>
    <row r="46" spans="2:5" ht="15">
      <c r="B46" s="26"/>
      <c r="C46" s="44" t="s">
        <v>11</v>
      </c>
      <c r="D46" s="44"/>
      <c r="E46" s="45"/>
    </row>
    <row r="47" spans="2:5" ht="15" customHeight="1">
      <c r="B47" s="26"/>
      <c r="C47" s="84" t="s">
        <v>20</v>
      </c>
      <c r="D47" s="85"/>
      <c r="E47" s="86"/>
    </row>
    <row r="48" spans="2:5" ht="15">
      <c r="B48" s="26"/>
      <c r="C48" s="40" t="s">
        <v>9</v>
      </c>
      <c r="D48" s="46" t="s">
        <v>10</v>
      </c>
      <c r="E48" s="47" t="s">
        <v>12</v>
      </c>
    </row>
    <row r="49" spans="2:5" ht="15">
      <c r="B49" s="26"/>
      <c r="C49" s="48"/>
      <c r="D49" s="46"/>
      <c r="E49" s="49"/>
    </row>
    <row r="50" spans="2:5" ht="15" customHeight="1">
      <c r="B50" s="26"/>
      <c r="C50" s="48"/>
      <c r="D50" s="46"/>
      <c r="E50" s="49"/>
    </row>
    <row r="51" spans="2:5" ht="15">
      <c r="B51" s="26"/>
      <c r="C51" s="44"/>
      <c r="D51" s="44"/>
      <c r="E51" s="45"/>
    </row>
    <row r="52" spans="2:5" ht="15" customHeight="1">
      <c r="B52" s="26"/>
      <c r="C52" s="84" t="s">
        <v>22</v>
      </c>
      <c r="D52" s="85"/>
      <c r="E52" s="86"/>
    </row>
    <row r="53" spans="2:5" ht="15" customHeight="1">
      <c r="B53" s="26"/>
      <c r="C53" s="84" t="s">
        <v>13</v>
      </c>
      <c r="D53" s="86"/>
      <c r="E53" s="35"/>
    </row>
    <row r="54" spans="2:5" ht="15">
      <c r="B54" s="26"/>
      <c r="C54" s="91"/>
      <c r="D54" s="91"/>
      <c r="E54" s="35"/>
    </row>
    <row r="55" spans="2:5" ht="15" customHeight="1">
      <c r="B55" s="26"/>
      <c r="C55" s="41"/>
      <c r="D55" s="42"/>
      <c r="E55" s="42"/>
    </row>
    <row r="56" spans="3:5" ht="18" customHeight="1">
      <c r="C56" s="95" t="s">
        <v>13</v>
      </c>
      <c r="D56" s="96"/>
      <c r="E56" s="12"/>
    </row>
    <row r="57" spans="3:5" ht="18" customHeight="1">
      <c r="C57" s="72"/>
      <c r="D57" s="72"/>
      <c r="E57" s="12"/>
    </row>
  </sheetData>
  <sheetProtection/>
  <mergeCells count="33">
    <mergeCell ref="C56:D56"/>
    <mergeCell ref="C42:D42"/>
    <mergeCell ref="C26:E26"/>
    <mergeCell ref="C45:D45"/>
    <mergeCell ref="C44:D44"/>
    <mergeCell ref="C57:D57"/>
    <mergeCell ref="C34:E34"/>
    <mergeCell ref="C37:E37"/>
    <mergeCell ref="C54:D54"/>
    <mergeCell ref="C53:D53"/>
    <mergeCell ref="C41:E41"/>
    <mergeCell ref="C31:E31"/>
    <mergeCell ref="C36:E36"/>
    <mergeCell ref="C32:E32"/>
    <mergeCell ref="C43:D43"/>
    <mergeCell ref="C35:E35"/>
    <mergeCell ref="C52:E52"/>
    <mergeCell ref="D6:E6"/>
    <mergeCell ref="D13:E13"/>
    <mergeCell ref="C33:E33"/>
    <mergeCell ref="C18:D18"/>
    <mergeCell ref="D11:E11"/>
    <mergeCell ref="C47:E47"/>
    <mergeCell ref="C38:E38"/>
    <mergeCell ref="D8:E8"/>
    <mergeCell ref="D9:E9"/>
    <mergeCell ref="D10:E10"/>
    <mergeCell ref="C30:E30"/>
    <mergeCell ref="D12:E12"/>
    <mergeCell ref="C28:E28"/>
    <mergeCell ref="D14:E14"/>
    <mergeCell ref="D16:E16"/>
    <mergeCell ref="D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4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43"/>
  <sheetViews>
    <sheetView showGridLines="0" zoomScale="64" zoomScaleNormal="64" zoomScalePageLayoutView="85" workbookViewId="0" topLeftCell="A4">
      <selection activeCell="F13" sqref="F13"/>
    </sheetView>
  </sheetViews>
  <sheetFormatPr defaultColWidth="9.00390625" defaultRowHeight="12.75"/>
  <cols>
    <col min="1" max="1" width="5.25390625" style="1" customWidth="1"/>
    <col min="2" max="2" width="38.375" style="1" customWidth="1"/>
    <col min="3" max="3" width="70.00390625" style="1" customWidth="1"/>
    <col min="4" max="4" width="11.75390625" style="1" customWidth="1"/>
    <col min="5" max="5" width="14.00390625" style="1" customWidth="1"/>
    <col min="6" max="6" width="29.75390625" style="14" customWidth="1"/>
    <col min="7" max="7" width="29.75390625" style="1" customWidth="1"/>
    <col min="8" max="8" width="23.875" style="1" customWidth="1"/>
    <col min="9" max="9" width="24.75390625" style="1" customWidth="1"/>
    <col min="10" max="13" width="16.375" style="1" customWidth="1"/>
    <col min="14" max="15" width="14.25390625" style="1" customWidth="1"/>
    <col min="16" max="16384" width="9.125" style="1" customWidth="1"/>
  </cols>
  <sheetData>
    <row r="1" spans="2:15" ht="15">
      <c r="B1" s="2" t="str">
        <f>'formularz oferty'!D4</f>
        <v>DFP.271.72.2018.AB</v>
      </c>
      <c r="C1" s="2"/>
      <c r="I1" s="20" t="s">
        <v>47</v>
      </c>
      <c r="J1" s="20"/>
      <c r="K1" s="20"/>
      <c r="L1" s="20"/>
      <c r="M1" s="20"/>
      <c r="N1" s="2"/>
      <c r="O1" s="2"/>
    </row>
    <row r="2" ht="15">
      <c r="I2" s="52" t="s">
        <v>54</v>
      </c>
    </row>
    <row r="4" spans="2:13" ht="15">
      <c r="B4" s="4" t="s">
        <v>14</v>
      </c>
      <c r="C4" s="4"/>
      <c r="D4" s="5">
        <v>1</v>
      </c>
      <c r="E4" s="6"/>
      <c r="F4" s="11"/>
      <c r="G4" s="9"/>
      <c r="H4" s="8" t="s">
        <v>18</v>
      </c>
      <c r="I4" s="9"/>
      <c r="J4" s="9"/>
      <c r="K4" s="9"/>
      <c r="L4" s="9"/>
      <c r="M4" s="9"/>
    </row>
    <row r="5" spans="2:13" ht="15">
      <c r="B5" s="4"/>
      <c r="C5" s="4"/>
      <c r="D5" s="6"/>
      <c r="E5" s="6"/>
      <c r="F5" s="11"/>
      <c r="G5" s="9"/>
      <c r="H5" s="8"/>
      <c r="I5" s="9"/>
      <c r="J5" s="9"/>
      <c r="K5" s="9"/>
      <c r="L5" s="9"/>
      <c r="M5" s="9"/>
    </row>
    <row r="6" spans="1:13" ht="15">
      <c r="A6" s="4"/>
      <c r="D6" s="9"/>
      <c r="E6" s="9"/>
      <c r="F6" s="11"/>
      <c r="G6" s="9"/>
      <c r="H6" s="9"/>
      <c r="I6" s="9"/>
      <c r="J6" s="9"/>
      <c r="K6" s="9"/>
      <c r="L6" s="9"/>
      <c r="M6" s="9"/>
    </row>
    <row r="7" spans="1:13" ht="15">
      <c r="A7" s="4"/>
      <c r="D7" s="9"/>
      <c r="E7" s="9"/>
      <c r="F7" s="11"/>
      <c r="G7" s="9"/>
      <c r="H7" s="9"/>
      <c r="I7" s="9"/>
      <c r="J7" s="9"/>
      <c r="K7" s="9"/>
      <c r="L7" s="9"/>
      <c r="M7" s="9"/>
    </row>
    <row r="8" spans="1:13" ht="15">
      <c r="A8" s="4"/>
      <c r="D8" s="9"/>
      <c r="E8" s="9"/>
      <c r="F8" s="11"/>
      <c r="G8" s="9"/>
      <c r="H8" s="9"/>
      <c r="I8" s="9"/>
      <c r="J8" s="9"/>
      <c r="K8" s="9"/>
      <c r="L8" s="9"/>
      <c r="M8" s="9"/>
    </row>
    <row r="9" spans="1:8" s="25" customFormat="1" ht="15">
      <c r="A9" s="21"/>
      <c r="B9" s="21"/>
      <c r="C9" s="21"/>
      <c r="D9" s="22"/>
      <c r="E9" s="23"/>
      <c r="F9" s="24" t="s">
        <v>1</v>
      </c>
      <c r="G9" s="106">
        <f>SUM(I14:I34)+I37</f>
        <v>0</v>
      </c>
      <c r="H9" s="107"/>
    </row>
    <row r="10" spans="1:8" s="25" customFormat="1" ht="15">
      <c r="A10" s="21"/>
      <c r="C10" s="55"/>
      <c r="D10" s="22"/>
      <c r="E10" s="23"/>
      <c r="F10" s="26"/>
      <c r="G10" s="26"/>
      <c r="H10" s="26"/>
    </row>
    <row r="11" spans="1:8" s="25" customFormat="1" ht="15">
      <c r="A11" s="21"/>
      <c r="B11" s="27" t="s">
        <v>15</v>
      </c>
      <c r="C11" s="27"/>
      <c r="D11" s="28"/>
      <c r="E11" s="28"/>
      <c r="F11" s="28"/>
      <c r="G11" s="28"/>
      <c r="H11" s="28"/>
    </row>
    <row r="12" spans="2:5" s="25" customFormat="1" ht="15">
      <c r="B12" s="21"/>
      <c r="C12" s="21"/>
      <c r="D12" s="29"/>
      <c r="E12" s="30"/>
    </row>
    <row r="13" spans="1:9" s="34" customFormat="1" ht="39.75" customHeight="1">
      <c r="A13" s="31" t="s">
        <v>32</v>
      </c>
      <c r="B13" s="31" t="s">
        <v>52</v>
      </c>
      <c r="C13" s="24" t="s">
        <v>72</v>
      </c>
      <c r="D13" s="32" t="s">
        <v>0</v>
      </c>
      <c r="E13" s="33"/>
      <c r="F13" s="31" t="s">
        <v>153</v>
      </c>
      <c r="G13" s="31" t="s">
        <v>51</v>
      </c>
      <c r="H13" s="31" t="s">
        <v>53</v>
      </c>
      <c r="I13" s="31" t="s">
        <v>16</v>
      </c>
    </row>
    <row r="14" spans="1:10" s="25" customFormat="1" ht="141.75" customHeight="1">
      <c r="A14" s="35" t="s">
        <v>2</v>
      </c>
      <c r="B14" s="53" t="s">
        <v>113</v>
      </c>
      <c r="C14" s="53" t="s">
        <v>114</v>
      </c>
      <c r="D14" s="36">
        <v>5</v>
      </c>
      <c r="E14" s="33" t="s">
        <v>73</v>
      </c>
      <c r="F14" s="37"/>
      <c r="G14" s="37"/>
      <c r="H14" s="37"/>
      <c r="I14" s="38">
        <f>ROUND((ROUND(D14,2)*ROUND(H14,2)),2)</f>
        <v>0</v>
      </c>
      <c r="J14" s="39"/>
    </row>
    <row r="15" spans="1:10" s="25" customFormat="1" ht="119.25" customHeight="1">
      <c r="A15" s="51" t="s">
        <v>3</v>
      </c>
      <c r="B15" s="50" t="s">
        <v>74</v>
      </c>
      <c r="C15" s="50" t="s">
        <v>115</v>
      </c>
      <c r="D15" s="36">
        <v>50</v>
      </c>
      <c r="E15" s="33" t="s">
        <v>73</v>
      </c>
      <c r="F15" s="37"/>
      <c r="G15" s="37"/>
      <c r="H15" s="37"/>
      <c r="I15" s="38">
        <f>ROUND((ROUND(D15,2)*ROUND(H15,2)),2)</f>
        <v>0</v>
      </c>
      <c r="J15" s="39"/>
    </row>
    <row r="16" spans="1:9" ht="130.5" customHeight="1">
      <c r="A16" s="56" t="s">
        <v>4</v>
      </c>
      <c r="B16" s="53" t="s">
        <v>75</v>
      </c>
      <c r="C16" s="53" t="s">
        <v>116</v>
      </c>
      <c r="D16" s="36">
        <v>40</v>
      </c>
      <c r="E16" s="33" t="s">
        <v>73</v>
      </c>
      <c r="F16" s="37"/>
      <c r="G16" s="37"/>
      <c r="H16" s="37"/>
      <c r="I16" s="38">
        <f aca="true" t="shared" si="0" ref="I16:I34">ROUND((ROUND(D16,2)*ROUND(H16,2)),2)</f>
        <v>0</v>
      </c>
    </row>
    <row r="17" spans="1:9" ht="135.75" customHeight="1">
      <c r="A17" s="56" t="s">
        <v>5</v>
      </c>
      <c r="B17" s="50" t="s">
        <v>76</v>
      </c>
      <c r="C17" s="50" t="s">
        <v>117</v>
      </c>
      <c r="D17" s="36">
        <v>5</v>
      </c>
      <c r="E17" s="33" t="s">
        <v>73</v>
      </c>
      <c r="F17" s="37"/>
      <c r="G17" s="37"/>
      <c r="H17" s="37"/>
      <c r="I17" s="38">
        <f t="shared" si="0"/>
        <v>0</v>
      </c>
    </row>
    <row r="18" spans="1:9" ht="193.5" customHeight="1">
      <c r="A18" s="56" t="s">
        <v>27</v>
      </c>
      <c r="B18" s="53" t="s">
        <v>77</v>
      </c>
      <c r="C18" s="53" t="s">
        <v>118</v>
      </c>
      <c r="D18" s="36">
        <v>10</v>
      </c>
      <c r="E18" s="33" t="s">
        <v>73</v>
      </c>
      <c r="F18" s="37"/>
      <c r="G18" s="37"/>
      <c r="H18" s="37"/>
      <c r="I18" s="38">
        <f t="shared" si="0"/>
        <v>0</v>
      </c>
    </row>
    <row r="19" spans="1:9" ht="102" customHeight="1">
      <c r="A19" s="56" t="s">
        <v>33</v>
      </c>
      <c r="B19" s="50" t="s">
        <v>78</v>
      </c>
      <c r="C19" s="50" t="s">
        <v>119</v>
      </c>
      <c r="D19" s="36">
        <v>30</v>
      </c>
      <c r="E19" s="33" t="s">
        <v>55</v>
      </c>
      <c r="F19" s="37"/>
      <c r="G19" s="37"/>
      <c r="H19" s="37"/>
      <c r="I19" s="38">
        <f t="shared" si="0"/>
        <v>0</v>
      </c>
    </row>
    <row r="20" spans="1:9" ht="102.75" customHeight="1">
      <c r="A20" s="56" t="s">
        <v>6</v>
      </c>
      <c r="B20" s="53" t="s">
        <v>79</v>
      </c>
      <c r="C20" s="53" t="s">
        <v>120</v>
      </c>
      <c r="D20" s="36">
        <v>70</v>
      </c>
      <c r="E20" s="33" t="s">
        <v>55</v>
      </c>
      <c r="F20" s="37"/>
      <c r="G20" s="37"/>
      <c r="H20" s="37"/>
      <c r="I20" s="38">
        <f t="shared" si="0"/>
        <v>0</v>
      </c>
    </row>
    <row r="21" spans="1:9" ht="102" customHeight="1">
      <c r="A21" s="56" t="s">
        <v>7</v>
      </c>
      <c r="B21" s="50" t="s">
        <v>80</v>
      </c>
      <c r="C21" s="50" t="s">
        <v>121</v>
      </c>
      <c r="D21" s="36">
        <v>10</v>
      </c>
      <c r="E21" s="33" t="s">
        <v>55</v>
      </c>
      <c r="F21" s="37"/>
      <c r="G21" s="37"/>
      <c r="H21" s="37"/>
      <c r="I21" s="38">
        <f t="shared" si="0"/>
        <v>0</v>
      </c>
    </row>
    <row r="22" spans="1:9" ht="54.75" customHeight="1">
      <c r="A22" s="56" t="s">
        <v>58</v>
      </c>
      <c r="B22" s="53" t="s">
        <v>81</v>
      </c>
      <c r="C22" s="53" t="s">
        <v>122</v>
      </c>
      <c r="D22" s="36">
        <v>5</v>
      </c>
      <c r="E22" s="33" t="s">
        <v>55</v>
      </c>
      <c r="F22" s="37"/>
      <c r="G22" s="37"/>
      <c r="H22" s="37"/>
      <c r="I22" s="38">
        <f t="shared" si="0"/>
        <v>0</v>
      </c>
    </row>
    <row r="23" spans="1:9" ht="69.75" customHeight="1">
      <c r="A23" s="56" t="s">
        <v>59</v>
      </c>
      <c r="B23" s="50" t="s">
        <v>82</v>
      </c>
      <c r="C23" s="50" t="s">
        <v>123</v>
      </c>
      <c r="D23" s="36">
        <v>20</v>
      </c>
      <c r="E23" s="33" t="s">
        <v>55</v>
      </c>
      <c r="F23" s="37"/>
      <c r="G23" s="37"/>
      <c r="H23" s="37"/>
      <c r="I23" s="38">
        <f t="shared" si="0"/>
        <v>0</v>
      </c>
    </row>
    <row r="24" spans="1:9" ht="59.25" customHeight="1">
      <c r="A24" s="56" t="s">
        <v>60</v>
      </c>
      <c r="B24" s="53" t="s">
        <v>82</v>
      </c>
      <c r="C24" s="53" t="s">
        <v>124</v>
      </c>
      <c r="D24" s="36">
        <v>20</v>
      </c>
      <c r="E24" s="33" t="s">
        <v>55</v>
      </c>
      <c r="F24" s="37"/>
      <c r="G24" s="37"/>
      <c r="H24" s="37"/>
      <c r="I24" s="38">
        <f t="shared" si="0"/>
        <v>0</v>
      </c>
    </row>
    <row r="25" spans="1:9" ht="59.25" customHeight="1">
      <c r="A25" s="56" t="s">
        <v>61</v>
      </c>
      <c r="B25" s="50" t="s">
        <v>82</v>
      </c>
      <c r="C25" s="50" t="s">
        <v>125</v>
      </c>
      <c r="D25" s="36">
        <v>14</v>
      </c>
      <c r="E25" s="33" t="s">
        <v>55</v>
      </c>
      <c r="F25" s="37"/>
      <c r="G25" s="37"/>
      <c r="H25" s="37"/>
      <c r="I25" s="38">
        <f t="shared" si="0"/>
        <v>0</v>
      </c>
    </row>
    <row r="26" spans="1:9" ht="59.25" customHeight="1">
      <c r="A26" s="56" t="s">
        <v>62</v>
      </c>
      <c r="B26" s="53" t="s">
        <v>82</v>
      </c>
      <c r="C26" s="53" t="s">
        <v>126</v>
      </c>
      <c r="D26" s="36">
        <v>14</v>
      </c>
      <c r="E26" s="33" t="s">
        <v>55</v>
      </c>
      <c r="F26" s="37"/>
      <c r="G26" s="37"/>
      <c r="H26" s="37"/>
      <c r="I26" s="38">
        <f t="shared" si="0"/>
        <v>0</v>
      </c>
    </row>
    <row r="27" spans="1:9" ht="72" customHeight="1">
      <c r="A27" s="56" t="s">
        <v>63</v>
      </c>
      <c r="B27" s="50" t="s">
        <v>83</v>
      </c>
      <c r="C27" s="50" t="s">
        <v>127</v>
      </c>
      <c r="D27" s="36">
        <v>50</v>
      </c>
      <c r="E27" s="33" t="s">
        <v>55</v>
      </c>
      <c r="F27" s="37"/>
      <c r="G27" s="37"/>
      <c r="H27" s="37"/>
      <c r="I27" s="38">
        <f t="shared" si="0"/>
        <v>0</v>
      </c>
    </row>
    <row r="28" spans="1:9" ht="72.75" customHeight="1">
      <c r="A28" s="56" t="s">
        <v>64</v>
      </c>
      <c r="B28" s="53" t="s">
        <v>84</v>
      </c>
      <c r="C28" s="53" t="s">
        <v>128</v>
      </c>
      <c r="D28" s="36">
        <v>50</v>
      </c>
      <c r="E28" s="33" t="s">
        <v>55</v>
      </c>
      <c r="F28" s="37"/>
      <c r="G28" s="37"/>
      <c r="H28" s="37"/>
      <c r="I28" s="38">
        <f t="shared" si="0"/>
        <v>0</v>
      </c>
    </row>
    <row r="29" spans="1:9" ht="69" customHeight="1">
      <c r="A29" s="56" t="s">
        <v>65</v>
      </c>
      <c r="B29" s="50" t="s">
        <v>84</v>
      </c>
      <c r="C29" s="50" t="s">
        <v>129</v>
      </c>
      <c r="D29" s="36">
        <v>50</v>
      </c>
      <c r="E29" s="33" t="s">
        <v>55</v>
      </c>
      <c r="F29" s="37"/>
      <c r="G29" s="37"/>
      <c r="H29" s="37"/>
      <c r="I29" s="38">
        <f t="shared" si="0"/>
        <v>0</v>
      </c>
    </row>
    <row r="30" spans="1:9" ht="53.25" customHeight="1">
      <c r="A30" s="56" t="s">
        <v>66</v>
      </c>
      <c r="B30" s="53" t="s">
        <v>85</v>
      </c>
      <c r="C30" s="53" t="s">
        <v>130</v>
      </c>
      <c r="D30" s="36">
        <v>14</v>
      </c>
      <c r="E30" s="33" t="s">
        <v>55</v>
      </c>
      <c r="F30" s="37"/>
      <c r="G30" s="37"/>
      <c r="H30" s="37"/>
      <c r="I30" s="38">
        <f t="shared" si="0"/>
        <v>0</v>
      </c>
    </row>
    <row r="31" spans="1:9" ht="53.25" customHeight="1">
      <c r="A31" s="56" t="s">
        <v>67</v>
      </c>
      <c r="B31" s="50" t="s">
        <v>85</v>
      </c>
      <c r="C31" s="50" t="s">
        <v>131</v>
      </c>
      <c r="D31" s="36">
        <v>25</v>
      </c>
      <c r="E31" s="33" t="s">
        <v>55</v>
      </c>
      <c r="F31" s="37"/>
      <c r="G31" s="37"/>
      <c r="H31" s="37"/>
      <c r="I31" s="38">
        <f t="shared" si="0"/>
        <v>0</v>
      </c>
    </row>
    <row r="32" spans="1:9" ht="46.5" customHeight="1">
      <c r="A32" s="56" t="s">
        <v>68</v>
      </c>
      <c r="B32" s="53" t="s">
        <v>85</v>
      </c>
      <c r="C32" s="53" t="s">
        <v>132</v>
      </c>
      <c r="D32" s="36">
        <v>5</v>
      </c>
      <c r="E32" s="33" t="s">
        <v>55</v>
      </c>
      <c r="F32" s="37"/>
      <c r="G32" s="37"/>
      <c r="H32" s="37"/>
      <c r="I32" s="38">
        <f t="shared" si="0"/>
        <v>0</v>
      </c>
    </row>
    <row r="33" spans="1:9" ht="60" customHeight="1">
      <c r="A33" s="56" t="s">
        <v>69</v>
      </c>
      <c r="B33" s="50" t="s">
        <v>86</v>
      </c>
      <c r="C33" s="50" t="s">
        <v>133</v>
      </c>
      <c r="D33" s="36">
        <v>5</v>
      </c>
      <c r="E33" s="33" t="s">
        <v>55</v>
      </c>
      <c r="F33" s="37"/>
      <c r="G33" s="37"/>
      <c r="H33" s="37"/>
      <c r="I33" s="38">
        <f t="shared" si="0"/>
        <v>0</v>
      </c>
    </row>
    <row r="34" spans="1:9" ht="70.5" customHeight="1">
      <c r="A34" s="56" t="s">
        <v>70</v>
      </c>
      <c r="B34" s="53" t="s">
        <v>87</v>
      </c>
      <c r="C34" s="53" t="s">
        <v>134</v>
      </c>
      <c r="D34" s="36">
        <v>5</v>
      </c>
      <c r="E34" s="33" t="s">
        <v>55</v>
      </c>
      <c r="F34" s="37"/>
      <c r="G34" s="37"/>
      <c r="H34" s="37"/>
      <c r="I34" s="38">
        <f t="shared" si="0"/>
        <v>0</v>
      </c>
    </row>
    <row r="36" spans="1:10" s="9" customFormat="1" ht="54.75" customHeight="1">
      <c r="A36" s="59" t="s">
        <v>32</v>
      </c>
      <c r="B36" s="24" t="s">
        <v>52</v>
      </c>
      <c r="C36" s="61"/>
      <c r="D36" s="60" t="s">
        <v>0</v>
      </c>
      <c r="E36" s="33"/>
      <c r="F36" s="71" t="s">
        <v>101</v>
      </c>
      <c r="G36" s="108"/>
      <c r="H36" s="5" t="s">
        <v>110</v>
      </c>
      <c r="I36" s="5" t="s">
        <v>135</v>
      </c>
      <c r="J36" s="57"/>
    </row>
    <row r="37" spans="1:10" s="9" customFormat="1" ht="408.75" customHeight="1">
      <c r="A37" s="91" t="s">
        <v>71</v>
      </c>
      <c r="B37" s="109" t="s">
        <v>112</v>
      </c>
      <c r="C37" s="108"/>
      <c r="D37" s="110">
        <v>5</v>
      </c>
      <c r="E37" s="91" t="s">
        <v>55</v>
      </c>
      <c r="F37" s="72" t="s">
        <v>108</v>
      </c>
      <c r="G37" s="108"/>
      <c r="H37" s="102"/>
      <c r="I37" s="104"/>
      <c r="J37" s="58"/>
    </row>
    <row r="38" spans="1:9" ht="44.25" customHeight="1">
      <c r="A38" s="108"/>
      <c r="B38" s="108"/>
      <c r="C38" s="108"/>
      <c r="D38" s="108"/>
      <c r="E38" s="108"/>
      <c r="F38" s="108"/>
      <c r="G38" s="108"/>
      <c r="H38" s="103"/>
      <c r="I38" s="105"/>
    </row>
    <row r="39" spans="1:3" ht="41.25" customHeight="1">
      <c r="A39" s="70"/>
      <c r="B39" s="70"/>
      <c r="C39" s="70"/>
    </row>
    <row r="40" spans="3:9" ht="42.75" customHeight="1">
      <c r="C40" s="62"/>
      <c r="D40" s="98" t="s">
        <v>103</v>
      </c>
      <c r="E40" s="99"/>
      <c r="F40" s="63" t="s">
        <v>104</v>
      </c>
      <c r="G40" s="64" t="s">
        <v>102</v>
      </c>
      <c r="H40" s="64" t="s">
        <v>105</v>
      </c>
      <c r="I40" s="65" t="s">
        <v>148</v>
      </c>
    </row>
    <row r="41" spans="3:9" ht="15">
      <c r="C41" s="66" t="s">
        <v>111</v>
      </c>
      <c r="D41" s="100">
        <v>2920</v>
      </c>
      <c r="E41" s="101"/>
      <c r="F41" s="67">
        <v>0.27</v>
      </c>
      <c r="G41" s="68"/>
      <c r="H41" s="68">
        <f>(D41*F41*G41)/1000</f>
        <v>0</v>
      </c>
      <c r="I41" s="69">
        <f>H41*5</f>
        <v>0</v>
      </c>
    </row>
    <row r="43" ht="15">
      <c r="P43" s="3"/>
    </row>
  </sheetData>
  <sheetProtection/>
  <mergeCells count="11">
    <mergeCell ref="A37:A38"/>
    <mergeCell ref="B37:C38"/>
    <mergeCell ref="D37:D38"/>
    <mergeCell ref="E37:E38"/>
    <mergeCell ref="F37:G38"/>
    <mergeCell ref="D40:E40"/>
    <mergeCell ref="D41:E41"/>
    <mergeCell ref="H37:H38"/>
    <mergeCell ref="I37:I38"/>
    <mergeCell ref="G9:H9"/>
    <mergeCell ref="F36:G3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29"/>
  <sheetViews>
    <sheetView showGridLines="0" zoomScale="77" zoomScaleNormal="77" zoomScalePageLayoutView="85" workbookViewId="0" topLeftCell="A1">
      <selection activeCell="F13" sqref="F13"/>
    </sheetView>
  </sheetViews>
  <sheetFormatPr defaultColWidth="9.00390625" defaultRowHeight="12.75"/>
  <cols>
    <col min="1" max="1" width="5.25390625" style="1" customWidth="1"/>
    <col min="2" max="2" width="38.375" style="1" customWidth="1"/>
    <col min="3" max="3" width="70.00390625" style="1" customWidth="1"/>
    <col min="4" max="4" width="11.75390625" style="1" customWidth="1"/>
    <col min="5" max="5" width="14.00390625" style="1" customWidth="1"/>
    <col min="6" max="6" width="29.75390625" style="14" customWidth="1"/>
    <col min="7" max="7" width="29.75390625" style="1" customWidth="1"/>
    <col min="8" max="8" width="23.875" style="1" customWidth="1"/>
    <col min="9" max="9" width="24.75390625" style="1" customWidth="1"/>
    <col min="10" max="13" width="16.37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DFP.271.72.2018.AB</v>
      </c>
      <c r="C1" s="2"/>
      <c r="I1" s="20" t="s">
        <v>47</v>
      </c>
      <c r="J1" s="20"/>
      <c r="K1" s="20"/>
      <c r="L1" s="20"/>
      <c r="M1" s="20"/>
      <c r="R1" s="2"/>
      <c r="S1" s="2"/>
    </row>
    <row r="2" ht="15">
      <c r="I2" s="52" t="s">
        <v>54</v>
      </c>
    </row>
    <row r="4" spans="2:19" ht="15">
      <c r="B4" s="4" t="s">
        <v>14</v>
      </c>
      <c r="C4" s="4"/>
      <c r="D4" s="5">
        <v>2</v>
      </c>
      <c r="E4" s="6"/>
      <c r="F4" s="11"/>
      <c r="G4" s="9"/>
      <c r="H4" s="8" t="s">
        <v>18</v>
      </c>
      <c r="I4" s="9"/>
      <c r="J4" s="9"/>
      <c r="K4" s="9"/>
      <c r="L4" s="9"/>
      <c r="M4" s="9"/>
      <c r="S4" s="2"/>
    </row>
    <row r="5" spans="2:19" ht="15">
      <c r="B5" s="4"/>
      <c r="C5" s="4"/>
      <c r="D5" s="6"/>
      <c r="E5" s="6"/>
      <c r="F5" s="11"/>
      <c r="G5" s="9"/>
      <c r="H5" s="8"/>
      <c r="I5" s="9"/>
      <c r="J5" s="9"/>
      <c r="K5" s="9"/>
      <c r="L5" s="9"/>
      <c r="M5" s="9"/>
      <c r="S5" s="2"/>
    </row>
    <row r="6" spans="1:13" ht="15">
      <c r="A6" s="4"/>
      <c r="D6" s="9"/>
      <c r="E6" s="9"/>
      <c r="F6" s="11"/>
      <c r="G6" s="9"/>
      <c r="H6" s="9"/>
      <c r="I6" s="9"/>
      <c r="J6" s="9"/>
      <c r="K6" s="9"/>
      <c r="L6" s="9"/>
      <c r="M6" s="9"/>
    </row>
    <row r="7" spans="1:13" ht="15">
      <c r="A7" s="4"/>
      <c r="D7" s="9"/>
      <c r="E7" s="9"/>
      <c r="F7" s="11"/>
      <c r="G7" s="9"/>
      <c r="H7" s="9"/>
      <c r="I7" s="9"/>
      <c r="J7" s="9"/>
      <c r="K7" s="9"/>
      <c r="L7" s="9"/>
      <c r="M7" s="9"/>
    </row>
    <row r="8" spans="1:13" ht="15">
      <c r="A8" s="4"/>
      <c r="D8" s="9"/>
      <c r="E8" s="9"/>
      <c r="F8" s="11"/>
      <c r="G8" s="9"/>
      <c r="H8" s="9"/>
      <c r="I8" s="9"/>
      <c r="J8" s="9"/>
      <c r="K8" s="9"/>
      <c r="L8" s="9"/>
      <c r="M8" s="9"/>
    </row>
    <row r="9" spans="1:8" s="55" customFormat="1" ht="15">
      <c r="A9" s="21"/>
      <c r="B9" s="21"/>
      <c r="C9" s="21"/>
      <c r="D9" s="22"/>
      <c r="E9" s="23"/>
      <c r="F9" s="24" t="s">
        <v>1</v>
      </c>
      <c r="G9" s="106">
        <f>SUM(I14:I21)</f>
        <v>0</v>
      </c>
      <c r="H9" s="107"/>
    </row>
    <row r="10" spans="1:8" s="55" customFormat="1" ht="15">
      <c r="A10" s="21"/>
      <c r="D10" s="22"/>
      <c r="E10" s="23"/>
      <c r="F10" s="54"/>
      <c r="G10" s="54"/>
      <c r="H10" s="54"/>
    </row>
    <row r="11" spans="1:8" s="55" customFormat="1" ht="15">
      <c r="A11" s="21"/>
      <c r="B11" s="27" t="s">
        <v>15</v>
      </c>
      <c r="C11" s="27"/>
      <c r="D11" s="28"/>
      <c r="E11" s="28"/>
      <c r="F11" s="28"/>
      <c r="G11" s="28"/>
      <c r="H11" s="28"/>
    </row>
    <row r="12" spans="2:5" s="55" customFormat="1" ht="15">
      <c r="B12" s="21"/>
      <c r="C12" s="21"/>
      <c r="D12" s="29"/>
      <c r="E12" s="30"/>
    </row>
    <row r="13" spans="1:9" s="34" customFormat="1" ht="39.75" customHeight="1">
      <c r="A13" s="31" t="s">
        <v>32</v>
      </c>
      <c r="B13" s="31" t="s">
        <v>52</v>
      </c>
      <c r="C13" s="24" t="s">
        <v>72</v>
      </c>
      <c r="D13" s="32" t="s">
        <v>0</v>
      </c>
      <c r="E13" s="33"/>
      <c r="F13" s="31" t="s">
        <v>153</v>
      </c>
      <c r="G13" s="31" t="s">
        <v>51</v>
      </c>
      <c r="H13" s="31" t="s">
        <v>53</v>
      </c>
      <c r="I13" s="31" t="s">
        <v>16</v>
      </c>
    </row>
    <row r="14" spans="1:10" s="55" customFormat="1" ht="120">
      <c r="A14" s="56" t="s">
        <v>2</v>
      </c>
      <c r="B14" s="53" t="s">
        <v>136</v>
      </c>
      <c r="C14" s="53" t="s">
        <v>137</v>
      </c>
      <c r="D14" s="36">
        <v>7</v>
      </c>
      <c r="E14" s="33" t="s">
        <v>73</v>
      </c>
      <c r="F14" s="37"/>
      <c r="G14" s="37"/>
      <c r="H14" s="37"/>
      <c r="I14" s="38">
        <f>ROUND((ROUND(D14,2)*ROUND(H14,2)),2)</f>
        <v>0</v>
      </c>
      <c r="J14" s="39"/>
    </row>
    <row r="15" spans="1:10" s="55" customFormat="1" ht="75">
      <c r="A15" s="56" t="s">
        <v>3</v>
      </c>
      <c r="B15" s="50" t="s">
        <v>88</v>
      </c>
      <c r="C15" s="50" t="s">
        <v>138</v>
      </c>
      <c r="D15" s="36">
        <v>20</v>
      </c>
      <c r="E15" s="33" t="s">
        <v>73</v>
      </c>
      <c r="F15" s="37"/>
      <c r="G15" s="37"/>
      <c r="H15" s="37"/>
      <c r="I15" s="38">
        <f>ROUND((ROUND(D15,2)*ROUND(H15,2)),2)</f>
        <v>0</v>
      </c>
      <c r="J15" s="39"/>
    </row>
    <row r="16" spans="1:16" ht="75">
      <c r="A16" s="56" t="s">
        <v>4</v>
      </c>
      <c r="B16" s="53" t="s">
        <v>89</v>
      </c>
      <c r="C16" s="53" t="s">
        <v>139</v>
      </c>
      <c r="D16" s="36">
        <v>20</v>
      </c>
      <c r="E16" s="33" t="s">
        <v>73</v>
      </c>
      <c r="F16" s="37"/>
      <c r="G16" s="37"/>
      <c r="H16" s="37"/>
      <c r="I16" s="38">
        <f aca="true" t="shared" si="0" ref="I16:I21">ROUND((ROUND(D16,2)*ROUND(H16,2)),2)</f>
        <v>0</v>
      </c>
      <c r="P16" s="1"/>
    </row>
    <row r="17" spans="1:16" ht="90">
      <c r="A17" s="56" t="s">
        <v>5</v>
      </c>
      <c r="B17" s="50" t="s">
        <v>90</v>
      </c>
      <c r="C17" s="50" t="s">
        <v>140</v>
      </c>
      <c r="D17" s="36">
        <v>2</v>
      </c>
      <c r="E17" s="33" t="s">
        <v>73</v>
      </c>
      <c r="F17" s="37"/>
      <c r="G17" s="37"/>
      <c r="H17" s="37"/>
      <c r="I17" s="38">
        <f t="shared" si="0"/>
        <v>0</v>
      </c>
      <c r="P17" s="1"/>
    </row>
    <row r="18" spans="1:16" ht="45">
      <c r="A18" s="56" t="s">
        <v>27</v>
      </c>
      <c r="B18" s="53" t="s">
        <v>91</v>
      </c>
      <c r="C18" s="53" t="s">
        <v>141</v>
      </c>
      <c r="D18" s="36">
        <v>5</v>
      </c>
      <c r="E18" s="33" t="s">
        <v>55</v>
      </c>
      <c r="F18" s="37"/>
      <c r="G18" s="37"/>
      <c r="H18" s="37"/>
      <c r="I18" s="38">
        <f t="shared" si="0"/>
        <v>0</v>
      </c>
      <c r="P18" s="1"/>
    </row>
    <row r="19" spans="1:16" ht="45">
      <c r="A19" s="56" t="s">
        <v>33</v>
      </c>
      <c r="B19" s="50" t="s">
        <v>92</v>
      </c>
      <c r="C19" s="50" t="s">
        <v>142</v>
      </c>
      <c r="D19" s="36">
        <v>7</v>
      </c>
      <c r="E19" s="33" t="s">
        <v>55</v>
      </c>
      <c r="F19" s="37"/>
      <c r="G19" s="37"/>
      <c r="H19" s="37"/>
      <c r="I19" s="38">
        <f t="shared" si="0"/>
        <v>0</v>
      </c>
      <c r="P19" s="1"/>
    </row>
    <row r="20" spans="1:16" ht="45">
      <c r="A20" s="56" t="s">
        <v>6</v>
      </c>
      <c r="B20" s="53" t="s">
        <v>93</v>
      </c>
      <c r="C20" s="53" t="s">
        <v>143</v>
      </c>
      <c r="D20" s="36">
        <v>7</v>
      </c>
      <c r="E20" s="33" t="s">
        <v>55</v>
      </c>
      <c r="F20" s="37"/>
      <c r="G20" s="37"/>
      <c r="H20" s="37"/>
      <c r="I20" s="38">
        <f t="shared" si="0"/>
        <v>0</v>
      </c>
      <c r="P20" s="1"/>
    </row>
    <row r="21" spans="1:16" ht="90">
      <c r="A21" s="56" t="s">
        <v>7</v>
      </c>
      <c r="B21" s="50" t="s">
        <v>94</v>
      </c>
      <c r="C21" s="50" t="s">
        <v>144</v>
      </c>
      <c r="D21" s="36">
        <v>40</v>
      </c>
      <c r="E21" s="33" t="s">
        <v>55</v>
      </c>
      <c r="F21" s="37"/>
      <c r="G21" s="37"/>
      <c r="H21" s="37"/>
      <c r="I21" s="38">
        <f t="shared" si="0"/>
        <v>0</v>
      </c>
      <c r="P21" s="1"/>
    </row>
    <row r="22" ht="15">
      <c r="P22" s="1"/>
    </row>
    <row r="23" spans="1:10" s="9" customFormat="1" ht="48.75" customHeight="1">
      <c r="A23" s="59" t="s">
        <v>32</v>
      </c>
      <c r="B23" s="24" t="s">
        <v>52</v>
      </c>
      <c r="C23" s="61"/>
      <c r="D23" s="60" t="s">
        <v>0</v>
      </c>
      <c r="E23" s="33"/>
      <c r="F23" s="71" t="s">
        <v>101</v>
      </c>
      <c r="G23" s="108"/>
      <c r="H23" s="5" t="s">
        <v>110</v>
      </c>
      <c r="I23" s="5" t="s">
        <v>149</v>
      </c>
      <c r="J23" s="57"/>
    </row>
    <row r="24" spans="1:10" s="9" customFormat="1" ht="408.75" customHeight="1">
      <c r="A24" s="91" t="s">
        <v>58</v>
      </c>
      <c r="B24" s="109" t="s">
        <v>150</v>
      </c>
      <c r="C24" s="108"/>
      <c r="D24" s="110">
        <v>10</v>
      </c>
      <c r="E24" s="91" t="s">
        <v>55</v>
      </c>
      <c r="F24" s="72" t="s">
        <v>108</v>
      </c>
      <c r="G24" s="108"/>
      <c r="H24" s="102"/>
      <c r="I24" s="104"/>
      <c r="J24" s="58"/>
    </row>
    <row r="25" spans="1:16" ht="51.75" customHeight="1">
      <c r="A25" s="108"/>
      <c r="B25" s="108"/>
      <c r="C25" s="108"/>
      <c r="D25" s="108"/>
      <c r="E25" s="108"/>
      <c r="F25" s="108"/>
      <c r="G25" s="108"/>
      <c r="H25" s="103"/>
      <c r="I25" s="105"/>
      <c r="P25" s="1"/>
    </row>
    <row r="26" spans="1:16" ht="21" customHeight="1">
      <c r="A26" s="70"/>
      <c r="B26" s="70"/>
      <c r="C26" s="70"/>
      <c r="P26" s="1"/>
    </row>
    <row r="27" spans="3:16" ht="42.75" customHeight="1">
      <c r="C27" s="62"/>
      <c r="D27" s="98" t="s">
        <v>103</v>
      </c>
      <c r="E27" s="99"/>
      <c r="F27" s="63" t="s">
        <v>104</v>
      </c>
      <c r="G27" s="64" t="s">
        <v>102</v>
      </c>
      <c r="H27" s="64" t="s">
        <v>105</v>
      </c>
      <c r="I27" s="65" t="s">
        <v>109</v>
      </c>
      <c r="P27" s="1"/>
    </row>
    <row r="28" spans="3:16" ht="15">
      <c r="C28" s="66" t="s">
        <v>111</v>
      </c>
      <c r="D28" s="100">
        <v>2920</v>
      </c>
      <c r="E28" s="101"/>
      <c r="F28" s="67">
        <v>0.27</v>
      </c>
      <c r="G28" s="68"/>
      <c r="H28" s="68">
        <f>(D28*F28*G28)/1000</f>
        <v>0</v>
      </c>
      <c r="I28" s="69">
        <f>H28*10</f>
        <v>0</v>
      </c>
      <c r="P28" s="1"/>
    </row>
    <row r="29" ht="15">
      <c r="P29" s="1"/>
    </row>
  </sheetData>
  <sheetProtection/>
  <mergeCells count="11">
    <mergeCell ref="B24:C25"/>
    <mergeCell ref="A24:A25"/>
    <mergeCell ref="D24:D25"/>
    <mergeCell ref="E24:E25"/>
    <mergeCell ref="F24:G25"/>
    <mergeCell ref="G9:H9"/>
    <mergeCell ref="F23:G23"/>
    <mergeCell ref="H24:H25"/>
    <mergeCell ref="I24:I25"/>
    <mergeCell ref="D27:E27"/>
    <mergeCell ref="D28:E2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38"/>
  <sheetViews>
    <sheetView showGridLines="0" zoomScale="71" zoomScaleNormal="71" zoomScalePageLayoutView="80" workbookViewId="0" topLeftCell="A1">
      <selection activeCell="F13" sqref="F13"/>
    </sheetView>
  </sheetViews>
  <sheetFormatPr defaultColWidth="9.00390625" defaultRowHeight="12.75"/>
  <cols>
    <col min="1" max="1" width="5.25390625" style="1" customWidth="1"/>
    <col min="2" max="2" width="38.375" style="1" customWidth="1"/>
    <col min="3" max="3" width="70.00390625" style="1" customWidth="1"/>
    <col min="4" max="4" width="11.75390625" style="1" customWidth="1"/>
    <col min="5" max="5" width="14.00390625" style="1" customWidth="1"/>
    <col min="6" max="6" width="29.75390625" style="14" customWidth="1"/>
    <col min="7" max="7" width="29.75390625" style="1" customWidth="1"/>
    <col min="8" max="8" width="23.875" style="1" customWidth="1"/>
    <col min="9" max="9" width="24.75390625" style="1" customWidth="1"/>
    <col min="10" max="13" width="16.37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16384" width="9.125" style="1" customWidth="1"/>
  </cols>
  <sheetData>
    <row r="1" spans="2:19" ht="15">
      <c r="B1" s="2" t="str">
        <f>'formularz oferty'!D4</f>
        <v>DFP.271.72.2018.AB</v>
      </c>
      <c r="C1" s="2"/>
      <c r="I1" s="20" t="s">
        <v>47</v>
      </c>
      <c r="J1" s="20"/>
      <c r="K1" s="20"/>
      <c r="L1" s="20"/>
      <c r="M1" s="20"/>
      <c r="R1" s="2"/>
      <c r="S1" s="2"/>
    </row>
    <row r="2" ht="15">
      <c r="I2" s="52" t="s">
        <v>54</v>
      </c>
    </row>
    <row r="4" spans="2:13" ht="15">
      <c r="B4" s="4" t="s">
        <v>14</v>
      </c>
      <c r="C4" s="4"/>
      <c r="D4" s="5">
        <v>3</v>
      </c>
      <c r="E4" s="6"/>
      <c r="F4" s="11"/>
      <c r="G4" s="9"/>
      <c r="H4" s="8" t="s">
        <v>18</v>
      </c>
      <c r="I4" s="9"/>
      <c r="J4" s="9"/>
      <c r="K4" s="9"/>
      <c r="L4" s="9"/>
      <c r="M4" s="9"/>
    </row>
    <row r="5" spans="2:13" ht="15">
      <c r="B5" s="4"/>
      <c r="C5" s="4"/>
      <c r="D5" s="6"/>
      <c r="E5" s="6"/>
      <c r="F5" s="11"/>
      <c r="G5" s="9"/>
      <c r="H5" s="8"/>
      <c r="I5" s="9"/>
      <c r="J5" s="9"/>
      <c r="K5" s="9"/>
      <c r="L5" s="9"/>
      <c r="M5" s="9"/>
    </row>
    <row r="6" spans="1:13" ht="15">
      <c r="A6" s="4"/>
      <c r="D6" s="9"/>
      <c r="E6" s="9"/>
      <c r="F6" s="11"/>
      <c r="G6" s="9"/>
      <c r="H6" s="9"/>
      <c r="I6" s="9"/>
      <c r="J6" s="9"/>
      <c r="K6" s="9"/>
      <c r="L6" s="9"/>
      <c r="M6" s="9"/>
    </row>
    <row r="7" spans="1:13" ht="15">
      <c r="A7" s="4"/>
      <c r="D7" s="9"/>
      <c r="E7" s="9"/>
      <c r="F7" s="11"/>
      <c r="G7" s="9"/>
      <c r="H7" s="9"/>
      <c r="I7" s="9"/>
      <c r="J7" s="9"/>
      <c r="K7" s="9"/>
      <c r="L7" s="9"/>
      <c r="M7" s="9"/>
    </row>
    <row r="8" spans="1:13" ht="15">
      <c r="A8" s="4"/>
      <c r="D8" s="9"/>
      <c r="E8" s="9"/>
      <c r="F8" s="11"/>
      <c r="G8" s="9"/>
      <c r="H8" s="9"/>
      <c r="I8" s="9"/>
      <c r="J8" s="9"/>
      <c r="K8" s="9"/>
      <c r="L8" s="9"/>
      <c r="M8" s="9"/>
    </row>
    <row r="9" spans="1:8" s="55" customFormat="1" ht="15">
      <c r="A9" s="21"/>
      <c r="B9" s="21"/>
      <c r="C9" s="21"/>
      <c r="D9" s="22"/>
      <c r="E9" s="23"/>
      <c r="F9" s="24" t="s">
        <v>1</v>
      </c>
      <c r="G9" s="106">
        <f>SUM(I14:I16)</f>
        <v>0</v>
      </c>
      <c r="H9" s="107"/>
    </row>
    <row r="10" spans="1:8" s="55" customFormat="1" ht="15">
      <c r="A10" s="21"/>
      <c r="D10" s="22"/>
      <c r="E10" s="23"/>
      <c r="F10" s="54"/>
      <c r="G10" s="54"/>
      <c r="H10" s="54"/>
    </row>
    <row r="11" spans="1:8" s="55" customFormat="1" ht="15">
      <c r="A11" s="21"/>
      <c r="B11" s="27" t="s">
        <v>15</v>
      </c>
      <c r="C11" s="27"/>
      <c r="D11" s="28"/>
      <c r="E11" s="28"/>
      <c r="F11" s="28"/>
      <c r="G11" s="28"/>
      <c r="H11" s="28"/>
    </row>
    <row r="12" spans="2:5" s="55" customFormat="1" ht="15">
      <c r="B12" s="21"/>
      <c r="C12" s="21"/>
      <c r="D12" s="29"/>
      <c r="E12" s="30"/>
    </row>
    <row r="13" spans="1:9" s="34" customFormat="1" ht="39.75" customHeight="1">
      <c r="A13" s="31" t="s">
        <v>32</v>
      </c>
      <c r="B13" s="31" t="s">
        <v>52</v>
      </c>
      <c r="C13" s="24" t="s">
        <v>72</v>
      </c>
      <c r="D13" s="32" t="s">
        <v>0</v>
      </c>
      <c r="E13" s="33"/>
      <c r="F13" s="31" t="s">
        <v>153</v>
      </c>
      <c r="G13" s="31" t="s">
        <v>51</v>
      </c>
      <c r="H13" s="31" t="s">
        <v>53</v>
      </c>
      <c r="I13" s="31" t="s">
        <v>16</v>
      </c>
    </row>
    <row r="14" spans="1:10" s="55" customFormat="1" ht="133.5" customHeight="1">
      <c r="A14" s="56" t="s">
        <v>2</v>
      </c>
      <c r="B14" s="53" t="s">
        <v>95</v>
      </c>
      <c r="C14" s="53" t="s">
        <v>145</v>
      </c>
      <c r="D14" s="36">
        <v>150</v>
      </c>
      <c r="E14" s="33" t="s">
        <v>55</v>
      </c>
      <c r="F14" s="37"/>
      <c r="G14" s="37"/>
      <c r="H14" s="37"/>
      <c r="I14" s="38">
        <f>ROUND((ROUND(D14,2)*ROUND(H14,2)),2)</f>
        <v>0</v>
      </c>
      <c r="J14" s="39"/>
    </row>
    <row r="15" spans="1:10" s="55" customFormat="1" ht="133.5" customHeight="1">
      <c r="A15" s="56" t="s">
        <v>3</v>
      </c>
      <c r="B15" s="50" t="s">
        <v>96</v>
      </c>
      <c r="C15" s="50" t="s">
        <v>146</v>
      </c>
      <c r="D15" s="36">
        <v>40</v>
      </c>
      <c r="E15" s="33" t="s">
        <v>55</v>
      </c>
      <c r="F15" s="37"/>
      <c r="G15" s="37"/>
      <c r="H15" s="37"/>
      <c r="I15" s="38">
        <f>ROUND((ROUND(D15,2)*ROUND(H15,2)),2)</f>
        <v>0</v>
      </c>
      <c r="J15" s="39"/>
    </row>
    <row r="16" spans="1:16" ht="133.5" customHeight="1">
      <c r="A16" s="56" t="s">
        <v>4</v>
      </c>
      <c r="B16" s="53" t="s">
        <v>95</v>
      </c>
      <c r="C16" s="53" t="s">
        <v>147</v>
      </c>
      <c r="D16" s="36">
        <v>70</v>
      </c>
      <c r="E16" s="33" t="s">
        <v>55</v>
      </c>
      <c r="F16" s="37"/>
      <c r="G16" s="37"/>
      <c r="H16" s="37"/>
      <c r="I16" s="38">
        <f>ROUND((ROUND(D16,2)*ROUND(H16,2)),2)</f>
        <v>0</v>
      </c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  <row r="83" ht="15">
      <c r="P83" s="1"/>
    </row>
    <row r="84" ht="15">
      <c r="P84" s="1"/>
    </row>
    <row r="85" ht="15">
      <c r="P85" s="1"/>
    </row>
    <row r="86" ht="15">
      <c r="P86" s="1"/>
    </row>
    <row r="87" ht="15">
      <c r="P87" s="1"/>
    </row>
    <row r="88" ht="15">
      <c r="P88" s="1"/>
    </row>
    <row r="89" ht="15">
      <c r="P89" s="1"/>
    </row>
    <row r="90" ht="15">
      <c r="P90" s="1"/>
    </row>
    <row r="91" ht="15">
      <c r="P91" s="1"/>
    </row>
    <row r="92" ht="15">
      <c r="P92" s="1"/>
    </row>
    <row r="93" ht="15">
      <c r="P93" s="1"/>
    </row>
    <row r="94" ht="15">
      <c r="P94" s="1"/>
    </row>
    <row r="95" ht="15">
      <c r="P95" s="1"/>
    </row>
    <row r="96" ht="15">
      <c r="P96" s="1"/>
    </row>
    <row r="97" ht="15">
      <c r="P97" s="1"/>
    </row>
    <row r="98" ht="15">
      <c r="P98" s="1"/>
    </row>
    <row r="99" ht="15">
      <c r="P99" s="1"/>
    </row>
    <row r="100" ht="15">
      <c r="P100" s="1"/>
    </row>
    <row r="101" ht="15">
      <c r="P101" s="1"/>
    </row>
    <row r="102" ht="15">
      <c r="P102" s="1"/>
    </row>
    <row r="103" ht="15">
      <c r="P103" s="1"/>
    </row>
    <row r="104" ht="15">
      <c r="P104" s="1"/>
    </row>
    <row r="105" ht="15">
      <c r="P105" s="1"/>
    </row>
    <row r="106" ht="15">
      <c r="P106" s="1"/>
    </row>
    <row r="107" ht="15">
      <c r="P107" s="1"/>
    </row>
    <row r="108" ht="15">
      <c r="P108" s="1"/>
    </row>
    <row r="109" ht="15">
      <c r="P109" s="1"/>
    </row>
    <row r="110" ht="15">
      <c r="P110" s="1"/>
    </row>
    <row r="111" ht="15">
      <c r="P111" s="1"/>
    </row>
    <row r="112" ht="15">
      <c r="P112" s="1"/>
    </row>
    <row r="113" ht="15">
      <c r="P113" s="1"/>
    </row>
    <row r="114" ht="15">
      <c r="P114" s="1"/>
    </row>
    <row r="115" ht="15">
      <c r="P115" s="1"/>
    </row>
    <row r="116" ht="15">
      <c r="P116" s="1"/>
    </row>
    <row r="117" ht="15">
      <c r="P117" s="1"/>
    </row>
    <row r="118" ht="15">
      <c r="P118" s="1"/>
    </row>
    <row r="119" ht="15">
      <c r="P119" s="1"/>
    </row>
    <row r="120" ht="15">
      <c r="P120" s="1"/>
    </row>
    <row r="121" ht="15">
      <c r="P121" s="1"/>
    </row>
    <row r="122" ht="15">
      <c r="P122" s="1"/>
    </row>
    <row r="123" ht="15">
      <c r="P123" s="1"/>
    </row>
    <row r="124" ht="15">
      <c r="P124" s="1"/>
    </row>
    <row r="125" ht="15">
      <c r="P125" s="1"/>
    </row>
    <row r="126" ht="15">
      <c r="P126" s="1"/>
    </row>
    <row r="127" ht="15">
      <c r="P127" s="1"/>
    </row>
    <row r="128" ht="15">
      <c r="P128" s="1"/>
    </row>
    <row r="129" ht="15">
      <c r="P129" s="1"/>
    </row>
    <row r="130" ht="15">
      <c r="P130" s="1"/>
    </row>
    <row r="131" ht="15">
      <c r="P131" s="1"/>
    </row>
    <row r="132" ht="15">
      <c r="P132" s="1"/>
    </row>
    <row r="133" ht="15">
      <c r="P133" s="1"/>
    </row>
    <row r="134" ht="15">
      <c r="P134" s="1"/>
    </row>
    <row r="135" ht="15">
      <c r="P135" s="1"/>
    </row>
    <row r="136" ht="15">
      <c r="P136" s="1"/>
    </row>
    <row r="137" ht="15">
      <c r="P137" s="1"/>
    </row>
    <row r="138" ht="15">
      <c r="P138" s="1"/>
    </row>
  </sheetData>
  <sheetProtection/>
  <mergeCells count="1">
    <mergeCell ref="G9:H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05"/>
  <sheetViews>
    <sheetView showGridLines="0" zoomScale="64" zoomScaleNormal="64" zoomScalePageLayoutView="80" workbookViewId="0" topLeftCell="A1">
      <selection activeCell="F13" sqref="F13"/>
    </sheetView>
  </sheetViews>
  <sheetFormatPr defaultColWidth="9.00390625" defaultRowHeight="12.75"/>
  <cols>
    <col min="1" max="1" width="5.25390625" style="1" customWidth="1"/>
    <col min="2" max="2" width="38.375" style="1" customWidth="1"/>
    <col min="3" max="3" width="70.00390625" style="1" customWidth="1"/>
    <col min="4" max="4" width="11.75390625" style="1" customWidth="1"/>
    <col min="5" max="5" width="14.00390625" style="1" customWidth="1"/>
    <col min="6" max="6" width="29.75390625" style="14" customWidth="1"/>
    <col min="7" max="7" width="29.75390625" style="1" customWidth="1"/>
    <col min="8" max="8" width="23.875" style="1" customWidth="1"/>
    <col min="9" max="9" width="24.75390625" style="1" customWidth="1"/>
    <col min="10" max="13" width="16.37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DFP.271.72.2018.AB</v>
      </c>
      <c r="C1" s="2"/>
      <c r="I1" s="20" t="s">
        <v>47</v>
      </c>
      <c r="J1" s="20"/>
      <c r="K1" s="20"/>
      <c r="L1" s="20"/>
      <c r="M1" s="20"/>
      <c r="R1" s="2"/>
      <c r="S1" s="2"/>
    </row>
    <row r="2" ht="15">
      <c r="I2" s="52" t="s">
        <v>54</v>
      </c>
    </row>
    <row r="4" spans="2:19" ht="15">
      <c r="B4" s="4" t="s">
        <v>14</v>
      </c>
      <c r="C4" s="4"/>
      <c r="D4" s="5">
        <v>4</v>
      </c>
      <c r="E4" s="6"/>
      <c r="F4" s="11"/>
      <c r="G4" s="9"/>
      <c r="H4" s="8" t="s">
        <v>18</v>
      </c>
      <c r="I4" s="9"/>
      <c r="J4" s="9"/>
      <c r="K4" s="9"/>
      <c r="L4" s="9"/>
      <c r="M4" s="9"/>
      <c r="S4" s="2"/>
    </row>
    <row r="5" spans="2:19" ht="15">
      <c r="B5" s="4"/>
      <c r="C5" s="4"/>
      <c r="D5" s="6"/>
      <c r="E5" s="6"/>
      <c r="F5" s="11"/>
      <c r="G5" s="9"/>
      <c r="H5" s="8"/>
      <c r="I5" s="9"/>
      <c r="J5" s="9"/>
      <c r="K5" s="9"/>
      <c r="L5" s="9"/>
      <c r="M5" s="9"/>
      <c r="S5" s="2"/>
    </row>
    <row r="6" spans="1:13" ht="15">
      <c r="A6" s="4"/>
      <c r="D6" s="9"/>
      <c r="E6" s="9"/>
      <c r="F6" s="11"/>
      <c r="G6" s="9"/>
      <c r="H6" s="9"/>
      <c r="I6" s="9"/>
      <c r="J6" s="9"/>
      <c r="K6" s="9"/>
      <c r="L6" s="9"/>
      <c r="M6" s="9"/>
    </row>
    <row r="7" spans="1:13" ht="15">
      <c r="A7" s="4"/>
      <c r="D7" s="9"/>
      <c r="E7" s="9"/>
      <c r="F7" s="11"/>
      <c r="G7" s="9"/>
      <c r="H7" s="9"/>
      <c r="I7" s="9"/>
      <c r="J7" s="9"/>
      <c r="K7" s="9"/>
      <c r="L7" s="9"/>
      <c r="M7" s="9"/>
    </row>
    <row r="8" spans="1:13" ht="15">
      <c r="A8" s="4"/>
      <c r="D8" s="9"/>
      <c r="E8" s="9"/>
      <c r="F8" s="11"/>
      <c r="G8" s="9"/>
      <c r="H8" s="9"/>
      <c r="I8" s="9"/>
      <c r="J8" s="9"/>
      <c r="K8" s="9"/>
      <c r="L8" s="9"/>
      <c r="M8" s="9"/>
    </row>
    <row r="9" spans="1:8" s="55" customFormat="1" ht="15">
      <c r="A9" s="21"/>
      <c r="B9" s="21"/>
      <c r="C9" s="21"/>
      <c r="D9" s="22"/>
      <c r="E9" s="23"/>
      <c r="F9" s="24" t="s">
        <v>1</v>
      </c>
      <c r="G9" s="106">
        <f>SUM(I14:I15)</f>
        <v>0</v>
      </c>
      <c r="H9" s="107"/>
    </row>
    <row r="10" spans="1:8" s="55" customFormat="1" ht="15">
      <c r="A10" s="21"/>
      <c r="D10" s="22"/>
      <c r="E10" s="23"/>
      <c r="F10" s="54"/>
      <c r="G10" s="54"/>
      <c r="H10" s="54"/>
    </row>
    <row r="11" spans="1:8" s="55" customFormat="1" ht="15">
      <c r="A11" s="21"/>
      <c r="B11" s="27" t="s">
        <v>15</v>
      </c>
      <c r="C11" s="27"/>
      <c r="D11" s="28"/>
      <c r="E11" s="28"/>
      <c r="F11" s="28"/>
      <c r="G11" s="28"/>
      <c r="H11" s="28"/>
    </row>
    <row r="12" spans="2:5" s="55" customFormat="1" ht="15">
      <c r="B12" s="21"/>
      <c r="C12" s="21"/>
      <c r="D12" s="29"/>
      <c r="E12" s="30"/>
    </row>
    <row r="13" spans="1:9" s="34" customFormat="1" ht="39.75" customHeight="1">
      <c r="A13" s="31" t="s">
        <v>32</v>
      </c>
      <c r="B13" s="31" t="s">
        <v>52</v>
      </c>
      <c r="C13" s="24" t="s">
        <v>72</v>
      </c>
      <c r="D13" s="32" t="s">
        <v>0</v>
      </c>
      <c r="E13" s="33"/>
      <c r="F13" s="31" t="s">
        <v>153</v>
      </c>
      <c r="G13" s="31" t="s">
        <v>51</v>
      </c>
      <c r="H13" s="31" t="s">
        <v>53</v>
      </c>
      <c r="I13" s="31" t="s">
        <v>16</v>
      </c>
    </row>
    <row r="14" spans="1:10" s="55" customFormat="1" ht="120">
      <c r="A14" s="56" t="s">
        <v>2</v>
      </c>
      <c r="B14" s="53" t="s">
        <v>97</v>
      </c>
      <c r="C14" s="53" t="s">
        <v>98</v>
      </c>
      <c r="D14" s="36">
        <v>7</v>
      </c>
      <c r="E14" s="33" t="s">
        <v>55</v>
      </c>
      <c r="F14" s="37"/>
      <c r="G14" s="37"/>
      <c r="H14" s="37"/>
      <c r="I14" s="38">
        <f>ROUND((ROUND(D14,2)*ROUND(H14,2)),2)</f>
        <v>0</v>
      </c>
      <c r="J14" s="39"/>
    </row>
    <row r="15" spans="1:10" s="55" customFormat="1" ht="120">
      <c r="A15" s="56" t="s">
        <v>3</v>
      </c>
      <c r="B15" s="50" t="s">
        <v>99</v>
      </c>
      <c r="C15" s="50" t="s">
        <v>100</v>
      </c>
      <c r="D15" s="36">
        <v>7</v>
      </c>
      <c r="E15" s="33" t="s">
        <v>55</v>
      </c>
      <c r="F15" s="37"/>
      <c r="G15" s="37"/>
      <c r="H15" s="37"/>
      <c r="I15" s="38">
        <f>ROUND((ROUND(D15,2)*ROUND(H15,2)),2)</f>
        <v>0</v>
      </c>
      <c r="J15" s="39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  <row r="83" ht="15">
      <c r="P83" s="1"/>
    </row>
    <row r="84" ht="15">
      <c r="P84" s="1"/>
    </row>
    <row r="85" ht="15">
      <c r="P85" s="1"/>
    </row>
    <row r="86" ht="15">
      <c r="P86" s="1"/>
    </row>
    <row r="87" ht="15">
      <c r="P87" s="1"/>
    </row>
    <row r="88" ht="15">
      <c r="P88" s="1"/>
    </row>
    <row r="89" ht="15">
      <c r="P89" s="1"/>
    </row>
    <row r="90" ht="15">
      <c r="P90" s="1"/>
    </row>
    <row r="91" ht="15">
      <c r="P91" s="1"/>
    </row>
    <row r="92" ht="15">
      <c r="P92" s="1"/>
    </row>
    <row r="93" ht="15">
      <c r="P93" s="1"/>
    </row>
    <row r="94" ht="15">
      <c r="P94" s="1"/>
    </row>
    <row r="95" ht="15">
      <c r="P95" s="1"/>
    </row>
    <row r="96" ht="15">
      <c r="P96" s="1"/>
    </row>
    <row r="97" ht="15">
      <c r="P97" s="1"/>
    </row>
    <row r="98" ht="15">
      <c r="P98" s="1"/>
    </row>
    <row r="99" ht="15">
      <c r="P99" s="1"/>
    </row>
    <row r="100" ht="15">
      <c r="P100" s="1"/>
    </row>
    <row r="101" ht="15">
      <c r="P101" s="1"/>
    </row>
    <row r="102" ht="15">
      <c r="P102" s="1"/>
    </row>
    <row r="103" ht="15">
      <c r="P103" s="1"/>
    </row>
    <row r="104" ht="15">
      <c r="P104" s="1"/>
    </row>
    <row r="105" ht="15">
      <c r="P105" s="1"/>
    </row>
  </sheetData>
  <sheetProtection/>
  <mergeCells count="1">
    <mergeCell ref="G9:H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2017-01-09T09:19:33Z</cp:lastPrinted>
  <dcterms:created xsi:type="dcterms:W3CDTF">2003-05-16T10:10:29Z</dcterms:created>
  <dcterms:modified xsi:type="dcterms:W3CDTF">2018-05-18T12:05:33Z</dcterms:modified>
  <cp:category/>
  <cp:version/>
  <cp:contentType/>
  <cp:contentStatus/>
</cp:coreProperties>
</file>