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5095" windowHeight="11700" tabRatio="813"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s>
  <definedNames>
    <definedName name="_xlnm.Print_Area" localSheetId="1">'część (1)'!$A$1:$I$58</definedName>
    <definedName name="_xlnm.Print_Area" localSheetId="10">'część (10)'!$A$1:$I$34</definedName>
    <definedName name="_xlnm.Print_Area" localSheetId="11">'część (11)'!$A$1:$I$29</definedName>
    <definedName name="_xlnm.Print_Area" localSheetId="2">'część (2)'!$A$1:$I$15</definedName>
    <definedName name="_xlnm.Print_Area" localSheetId="3">'część (3)'!$A$1:$I$28</definedName>
    <definedName name="_xlnm.Print_Area" localSheetId="4">'część (4)'!$A$1:$I$27</definedName>
    <definedName name="_xlnm.Print_Area" localSheetId="5">'część (5)'!$A$1:$I$21</definedName>
    <definedName name="_xlnm.Print_Area" localSheetId="6">'część (6)'!$A$1:$I$25</definedName>
    <definedName name="_xlnm.Print_Area" localSheetId="7">'część (7)'!$A$1:$I$20</definedName>
    <definedName name="_xlnm.Print_Area" localSheetId="8">'część (8)'!$A$1:$I$17</definedName>
    <definedName name="_xlnm.Print_Area" localSheetId="9">'część (9)'!$A$1:$I$36</definedName>
    <definedName name="_xlnm.Print_Area" localSheetId="0">'formularz oferty'!$A$1:$D$65</definedName>
  </definedNames>
  <calcPr fullCalcOnLoad="1"/>
</workbook>
</file>

<file path=xl/sharedStrings.xml><?xml version="1.0" encoding="utf-8"?>
<sst xmlns="http://schemas.openxmlformats.org/spreadsheetml/2006/main" count="296" uniqueCount="117">
  <si>
    <t>Cena brutto:</t>
  </si>
  <si>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</si>
  <si>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</si>
  <si>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</si>
  <si>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</si>
  <si>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</si>
  <si>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</si>
  <si>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</si>
  <si>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</si>
  <si>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</si>
  <si>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</si>
  <si>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</si>
  <si>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</si>
  <si>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</si>
  <si>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</si>
  <si>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</si>
  <si>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</si>
  <si>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</si>
  <si>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</si>
  <si>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</si>
  <si>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</si>
  <si>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ze zapoznaliśmy się z treścią załączonego do specyfikacji wzoru umowy i w przypadku wyboru naszej oferty zawrzemy z zamawiającym  umowę sporządzoną na podstawie tego wzoru.</t>
  </si>
  <si>
    <t>województwo:</t>
  </si>
  <si>
    <t>nazwa Wykonawcy:</t>
  </si>
  <si>
    <t>6.</t>
  </si>
  <si>
    <t>Nazwa zamówienia</t>
  </si>
  <si>
    <t>Numer sprawy</t>
  </si>
  <si>
    <t>adres (siedziba) Wykonawcy:</t>
  </si>
  <si>
    <t>NIP</t>
  </si>
  <si>
    <t>REGON</t>
  </si>
  <si>
    <t>osoba do kontaktu</t>
  </si>
  <si>
    <t>telefon</t>
  </si>
  <si>
    <t>faks</t>
  </si>
  <si>
    <t>email</t>
  </si>
  <si>
    <t>FORMULARZ OFERTY</t>
  </si>
  <si>
    <t>8.</t>
  </si>
  <si>
    <t>9.</t>
  </si>
  <si>
    <t>Załącznik nr 1 do specyfikacji</t>
  </si>
  <si>
    <t>Ilość</t>
  </si>
  <si>
    <t>10.</t>
  </si>
  <si>
    <t>11.</t>
  </si>
  <si>
    <t>12.</t>
  </si>
  <si>
    <t>Oferujemy wykonanie całego przedmiotu zamówienia (w danej części) za cenę:</t>
  </si>
  <si>
    <t>Opis przedmiotu zamówienia</t>
  </si>
  <si>
    <t>część 3</t>
  </si>
  <si>
    <t>część 4</t>
  </si>
  <si>
    <t>część 5</t>
  </si>
  <si>
    <t>część 6</t>
  </si>
  <si>
    <t>część 7</t>
  </si>
  <si>
    <t>część 8</t>
  </si>
  <si>
    <t>część 9</t>
  </si>
  <si>
    <t>część 10</t>
  </si>
  <si>
    <t>część 11</t>
  </si>
  <si>
    <t>Oświadczamy, że oferujemy realizację przedmiotu zamówienia zgodnie z zasadami określonymi w specyfikacji warunków zamówienia wraz z załącznikami.</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</si>
  <si>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</si>
  <si>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</si>
  <si>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</si>
  <si>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</si>
  <si>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</si>
  <si>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</si>
  <si>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</si>
  <si>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*Jeżeli wykonawca nie poda tych informacji to Zamawiający przyjmie, że wykonawca nie zamierza powierzać żadnej części zamówienia podwykonawcy.</t>
  </si>
  <si>
    <t>
 



</t>
  </si>
  <si>
    <t>*zaznaczyć właściwe.</t>
  </si>
  <si>
    <t>Oświadczamy, że termin płatności wynosi do 60 dni. Dodatkowe informacje znajdują się we wzorze umowy.</t>
  </si>
  <si>
    <t>Oświadczamy, że jesteśmy związani niniejszą ofertą do dnia wskazanego w SWZ.</t>
  </si>
  <si>
    <t>Oświadczamy, że jesteśmy *:</t>
  </si>
  <si>
    <t>Nr rachunku</t>
  </si>
  <si>
    <t>DFP.271.28.2021.AB</t>
  </si>
  <si>
    <t>Dostawa różnych materiałów medycznych oraz dezynfekcyjnych</t>
  </si>
  <si>
    <t>Oświadczamy, że zamówienie będziemy wykonywać do czasu wyczerpania kwoty wynagrodzenia umownego, jednak nie dłużej niż przez :
- części 1, 2, 3, 8, 9: 36 miesięcy od daty zawarcia umowy,
- części 4, 5, 6, 7, 10: 24 miesiące od daty zawarcia umowy,
- części 11: 12 miesięcy od daty zawarcia umowy,</t>
  </si>
  <si>
    <t>załącznik nr 1a do specyfikacji</t>
  </si>
  <si>
    <t>ARKUSZ CENOWY</t>
  </si>
  <si>
    <t>załącznik nr ….. do umowy</t>
  </si>
  <si>
    <t>Nr</t>
  </si>
  <si>
    <t>j.m.</t>
  </si>
  <si>
    <t>Nazwa handlowa
Producent</t>
  </si>
  <si>
    <t>Numer katalogowy
jeżeli istnieje</t>
  </si>
  <si>
    <t>Cena jednostkowa brutto</t>
  </si>
  <si>
    <t>Cena brutto</t>
  </si>
  <si>
    <t>sztuka</t>
  </si>
  <si>
    <t>Igła z filtrem 5 µm: Igła sterylna do pobierania leków z filtrem 5 µm (1,2 mm x 40 mm). Ostrze ścięte pod kątem 45 st., nasadka igły długość min. 23 mm dla skutecznej filtracji, nasada igły w kolorze fioletowym/purpurowym</t>
  </si>
  <si>
    <t>Zamknięty system z portem bezigłowym do pobierania z worków i butelek , z odpowietrzeniem zabezpieczonym klapką. Możliwość użycia przez 600 aktywacji. Wyposażony w  zawór bezigłowy z płaską powierzchnią do dezynfekcji, umożliwiający bezigłowe dostrzyknięcie i pobranie płynu z worka. Zawór z minimalną przestrzenią martwą Przestrzeń martwa przyrządu - 0,06 ml, dzięki zastosowaniu wewnętrznej stożkowej kaniuliw zaworze. Na boku przyrządu okrągły filtr zabezpieczony klapką. Bez zawartości DEHP, lateksu. Przyrząd pakowany pojedynczo – sterylny, sterylizowany radiacyjnie.</t>
  </si>
  <si>
    <t>Cewnik do trombektomi kompatybilny z konsolą AngioJet, posiadaną przez Zamawiającego. Cewnik na platformie OTW kompatybilny z prowadnikiem 0,035". Długość robocza 120cm. Minimalna średnica naczynia 3,0mm. Koszulka 6Fr.</t>
  </si>
  <si>
    <t>Linie krwi (jedno wkłucie) kompatybilne z posiadanym przez Zamawiającego aparatem  do hemodializy i hemodiafiltracji 5008S z BPM, AquaWTU 125</t>
  </si>
  <si>
    <t>szt.</t>
  </si>
  <si>
    <t>Koncentrat wodorowęglanowy suchy ładunek 650g na 1 zabieg kompatybilny z posiadanym przez Zamawiającego aparatem  do hemodializy i hemodiafiltracji 5008S z BPM, AquaWTU 125</t>
  </si>
  <si>
    <t>Koncentrat kwaśny o zawartości: potasu (K+ = 2,0 - 4.0 mmol/l), wapnia (Ca++ 1.25 - 1.75 mmol/l) kompatybilny z posiadanym przez Zamawiającego aparatem  do hemodializy i hemodiafiltracji 5008S z BPM, AquaWTU 125</t>
  </si>
  <si>
    <t xml:space="preserve">Preparat do dekalcynacji i dezynfekcji chemiczno-termicznej aparatów do hemodializy (dializa wodorowęglanowa). Spektrum działania: bakteriobójcze (w tym Tbc), grzybobójcze, wirusobójcze (w tym HIV, HBV, HCV). Zawierający kwas cytrynowy i kwas mlekowy. Kompatybilny z posiadanym przez Zamawiającego aparatem  do hemodializy i hemodiafiltracji 5008S z BPM, AquaWTU 125. Wielkość opakowania - 5 litrów </t>
  </si>
  <si>
    <t>litr</t>
  </si>
  <si>
    <t>Preparat do odbiałczania i odtłuszczania. Kompatybilny z posiadanym przez Zamawiającego aparatem  do hemodializy i hemodiafiltracji 5008S z BPM, AquaWTU 125. Wielkość opakowania - 5 kg</t>
  </si>
  <si>
    <t>kg</t>
  </si>
  <si>
    <t>Filtr koncentratu kompatybilny z posiadanym przez Zamawiającego aparatem  do hemodializy i hemodiafiltracji 5008S z BPM, AquaWTU 125.</t>
  </si>
  <si>
    <t>Dozownik do heparyny kompatybilny z posiadanym przez Zamawiającego aparatem  do hemodializy i hemodiafiltracji 5008S z BPM, AquaWTU 125</t>
  </si>
  <si>
    <t>Rękawice nitrylowe, bezpudrowe, diagnostyczne, sterylne; rozmiary S, M, L; pakowane pojedynczo parami</t>
  </si>
  <si>
    <t>para</t>
  </si>
  <si>
    <t xml:space="preserve">Narzędzie do pobierania próbek z endometrium. Wymagany mechanizm zabezpieczający przed cofnięciem się tłoka strzykawki. Długość  262 mm </t>
  </si>
  <si>
    <t>Ginekologiczna pęseta jednorazowa sterylna, spiczaste ząbkowane końcówki, daleki zasięg 25 cm, Pakowane pojedynczo, sterylnie w blister papierowo-foliowy.</t>
  </si>
  <si>
    <t>Spike bez filtra sączącego: Kaniula sterylna typu pin do pobierania leku z fiolki z odpowietrznikiem z filrtem 0,22 um lub 0,2 um minimalizującym ryzyko skażenia cytostatykiem, z zastawką zasklepiającą się samoistnie lub ręcznie po rozłączeniu ze strzykawką typu Luer-lock co zabezpiecza przed przypadkowym rozlaniem się płynu. Nie zawiera lateksu.</t>
  </si>
  <si>
    <t xml:space="preserve">Złączka między strzykawkowy, umożliwiający podaż indywidualnej dawki płynów miedzy strzykawkami z dodatkowym uchwytem chroniącym przed dotknięciem miejsca połączenia strzykawek, szerokość uchwytu min. 1,5 cm, pakowane pojedynczo, sterylne. </t>
  </si>
  <si>
    <t>Cząsteczki do wybiórczej embolizacji cechy:
• Sterylne mikrosfery hydrożelowe pokryte polimerem perifluoranowym do embolizacji naczyń obwodowych 
• kalibrowane, sterylne mikrosfery do embolizacji naczyń obwodowych w rozmiarach 40, 75, 100, 250, 400, 500, 700, 900, 1100 i 1300 mikronów
• Ścisła kalibracja od +/- 10um do +/-75um, w zależności od rozmiaru
• 30-35% ściśliwość, możliwość użycia mikrocewnika do infuzji partykuł wielkości 900 um
•  różne kolor mikrosfer w zależności od wielkości ułatwiające ich użycie 
• pakowane w sterylnych strzykawkach w zawiesinie soli fizjologicznej o objętości 2 ml
• nie wywołujące reakcji zapalnej
• posiadające rejestrację do embolizacji malformacji tętniczo-żylnych, guzów nowotworowych, mięśniaków macicy i prostaty w łagodnym przeroście</t>
  </si>
  <si>
    <t>Płyn (metakrzemian disodu 5-10%, wodorotlenek sodu &lt; 1%) do maszynowego mycia utensyliów oraz zapobiegania odkładania kamienia w generatorze pary w myjniach DDC Dolphin oraz Panamatic Optima posiadanych przez Zamawiającego. pH 12,5 , kolor żółty, pojemność kanistra 5l
Dodatkowe wymagania:
1.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2. Jeżeli do otwarcia produktu wymagane jest użycie stosownych kluczy wykonawca zobowiązany jest (w cenie oferty) dostarczyć stosowny kran i klucz do kanistra/ opakowania/ pojemnika w ilości co najmniej 1 na 5 kanistrów/ opakowań/ pojemników.</t>
  </si>
  <si>
    <t xml:space="preserve">Dotyczy części 1-5, 7-11: 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    </t>
  </si>
  <si>
    <t>litórw</t>
  </si>
  <si>
    <t>Strzykawka 1 ml  (mała objętość martwa) trzyczęściowa, jednorazowa, sterylna, z poliwęglanu, bezigłowa z końcówką typu Luer Lock lub typu Luer. Wnętrzne strzykawki zawierająca silikonową powłokę. Uszczelniacz tłoka nie zawierający lateksu. Strzykawka nie zawiera ftalanów, posiada pierścień zabezpieczający tłok przed przypadkowym wysunięciem tłoka.  Podziałka co 0,01 ml, na przeźroczystym cylindrze. Opakowanie 100 sztuk.</t>
  </si>
  <si>
    <t>Strzykawka trzyczęściowa 3 ml , skalowana co 0,1 ml j. u., strzykawka z małą objętością  martwą -  wyposażona w trzpień w gumowym uszczelniaczu tłoka, który minimalizuje objętość martwą strzykawki,   bezpieczna,  z końcówką typu luer-lock, wykonana  z polipropylenu, z mechanizmem umożliwiającym nieodwracalne schowanie igły w cylindrze po użyciu oraz zabezpieczenie przed ponownym użyciem strzykawki, możliwość łatwego odłamania tłoka po zabezpieczeniu igły. czytelna i trwała dobrze widoczna skala pomiarowa, podwójne uszczelnienie tłoka, sterylna Na opakowaniu jednostkowym informacja o braku lateksu. Opakowanie 100 sztuk</t>
  </si>
  <si>
    <t>Zamawiający wymaga aby zestaw zawierał:  
Szew wchłanialny pleciony powlekany 2/0 70cm z igłą ½ koła okrągła 26 mm - 1 sztuka;
Szew niewchłanialny barwiony nylonowy 3/0 75 m z igłą 3/8 koła odwrotnie tnąca 24 mm - 1 sztuka;
Miska prostokątna kolorowa 27,9x24,7x5,1 cm (+/- 5%) - 1 sztuka;
Miska prostokątna kolorowa 13,7x12x5 cm (+/- 5%) - 1 sztuka;
Kompres jałowy 7,5x7,5 cm 8 warstw - 20 sztuka;
Skalpel jednorazowy 11 - 1 sztuka;
Opatrunek pooperacyjny paraprzepuszczalny 9x10 cm - 1 sztuka;
Opatrunek pooperacyjny paraprzepuszczalny 5x7,5 cm - 1 sztuka;
Strzykawka 20 ml typu luer - 1 sztuka;
Strzykawka 10 ml typu luer lock - 3 sztuka;
Igła G18 1,20x40 mm - 1 sztuka;
Igła G22 0,70x30 mm ¼” - 1 sztuka;
Kleszczyki anatomiczne zagięte typu Halsted-Mosquito 12,5 cm - 2 sztuka;
Imadło typu Mayo Hegar proste 14 cm - 1 sztuka;
Pęseta anatomiczna 14,5 cm - 1 sztuka;
Hak operacyjny do ran typu ROUX 17 cm - 1 sztuka;
Nożyczki metalowe typu Metzenbaum zagięte 14,5 cm - 1 sztuka;
Osłona do USG - 1 sztuka;
Chusta 75 cmx90 cm z taśmą samoprzylepną u góry - 3 sztuka;
Chusta 149x180 cm z taśmą samoprzylepną u dołu - 1 sztuka;
Igła typu Seldingera G18 widoczna w USG - 1 sztuka;
Fartuch chirurgiczna rozm. L - 2 sztuka;
Serweta 100x150 cm - 1 sztuka;
Miska przezroczysta 120 ml - 1 sztuka;
Gazik, wielkość śliwki - 4 sztuka;
Kleszczyki do gazików, zagięte 20 cm - 1 sztuka;
Rękawice 8,0 - 1 sztuka;
Etykieta samoprzylepna składająca się z 4 etykietek 50x20 mm - 1 sztuka;</t>
  </si>
  <si>
    <t>Zamawiający wymaga aby zestaw zawierał:  
Szew wchłanialny pleciony powlekany 2/0 70cm z igłą ½ koła okrągła 26 mm - 1 sztuka,
Szew niewchłanialny barwiony nylonowy 3/0 75 m z igłą 3/8 koła odwrotnie tnąca 24 mm - 1 sztuka,
Miska prostokątna kolorowa 27,9x24,7x5,1 cm (+/- 5%) - 1 sztuka,
Miska prostokątna kolorowa 13,7x12x5 cm (+/- 5%) - 1 sztuka,
Kompres jałowy 7,5x7,5 cm 8 warstw - 20 sztuka,
Skalpel jednorazowy 11 - 1 sztuka,
Opatrunek pooperacyjny paraprzepuszczalny 9x10 cm - 1 sztuka,
Opatrunek pooperacyjny paraprzepuszczalny 5x7,5 cm - 1 sztuka,
Strzykawka 20 ml luer - 1 sztuka,
Strzykawka 10 ml luer lock - 3 sztuka,
Igła G18 1,20x40 mm - 1 sztuka,
Igła G22 0,70x30 mm ¼” - 1 sztuka,
Kleszczyki anatomiczne zagięte typu Halsted-Mosquito 12,5 cm - 2 sztuka,
Imadło typu Mayo Hegar proste 14 cm - 1 sztuka,
Pęseta anatomiczna 14,5 cm - 1 sztuka,
Hak operacyjny do ran typu ROUX 17 cm - 1 sztuka,
Nożyczki metalowe typu Metzenbaum zagięte 14,5 cm - 1 sztuka,
Osłona do USG - 1 sztuka,
Chusta 75 cmx90 cm z taśmą samoprzylepną u góry - 3 sztuka,
Chusta 149x180 cm z taśmą samoprzylepną u dołu - 1 sztuka,
Igła typu Seldingera G18 widoczna w USG - 1 sztuka,
Fartuch chirurgiczna rozm. L - 2 sztuka,
Serweta 100x150 cm - 1 sztuka,
Miska przezroczysta 120 ml - 1 sztuka,
Gazik, wielkość śliwki - 4 sztuka,
Kleszczyki do gazików, zagięte 20 cm - 1 sztuka,
Rękawice 8,0 - 1 sztuka,
Etykieta samoprzylepna składająca się z 4 etykietek 50x20 mm - 1 sztuka,</t>
  </si>
  <si>
    <t>Zamawiający wymaga aby zestaw zawierał:  
Szew wchłanialny pleciony powlekany 2/0 70cm z igłą ½ koła okrągła 26 mm - 1 sztuka,
Szew niewchłanialny barwiony nylonowy 3/0 75 m z igłą 3/8 koła odwrotnie tnąca 24 mm - 1 sztuka,
Miska prostokątna kolorowa 27,9x24,7x5,1 cm (+/- 5%) - 1 sztuka,
Miska prostokątna kolorowa 13,7x12x5 cm (+/- 5%) - 1 sztuka,
Kompres jałowy 7,5x7,5 cm 8 warstw - 20 sztuka,
Skalpel jednorazowy 11 - 1 sztuka,
Opatrunek pooperacyjny paraprzepuszczalny 9x10 cm - 1 sztuka,
Opatrunek pooperacyjny paraprzepuszczalny 5x7,5 cm - 1 sztuka,
Strzykawka 20 ml typu luer - 1 sztuka,
Strzykawka 10 ml typu luer lock - 3 sztuka,
Igła G18 1,20x40 mm - 1 sztuka,
Igła G22 0,70x30 mm ¼” - 1 sztuka,
Kleszczyki anatomiczne zagięte typu Halsted-Mosquito 12,5 cm - 2 sztuka,
Imadło typu Mayo Hegar proste 14 cm - 1 sztuka,
Pęseta anatomiczna 14,5 cm - 1 sztuka,
Hak operacyjny do ran typu ROUX 17 cm - 1 sztuka,
Nożyczki metalowe typu Metzenbaum zagięte 14,5 cm - 1 sztuka,
Osłona do USG - 1 sztuka,
Chusta 75 cmx90 cm z taśmą samoprzylepną u góry - 3 sztuka,
Chusta 149x180 cm z taśmą samoprzylepną u dołu - 1 sztuka,
Igła typu Seldingera G18 widoczna w USG - 1 sztuka,
Fartuch chirurgiczna rozm. L - 2 sztuka,
Serweta 100x150 cm - 1 sztuka,
Miska przezroczysta 120 ml - 1 sztuka,
Gazik, wielkość śliwki - 4 sztuka,
Kleszczyki do gazików, zagięte 20 cm - 1 sztuka,
Rękawice 8,0 - 1 sztuka,
Etykieta samoprzylepna składająca się z 4 etykietek 50x20 mm - 1 sztuka,</t>
  </si>
  <si>
    <t>Igła z miedzianym uchwytem, do akupunktury. Igła wykonana jest ze stali chirugicznej najwyższej jakości, uchwyt z oplotem miedzianym. Technologia zapewniająca długotrwałe zachowanie właściwości sterylnych, ostra, sztywność wystarczająca do manipulacji i zarazem elastyczna. Pakowane sterylnie, każda w osobnym opakowaniu. Rozmiary 0,25 x 40mm, 0,30 x 30mm;</t>
  </si>
  <si>
    <t xml:space="preserve">Pałeczka plastikowa z włókniną, długość 20 cm, średnica wacika 45 mm. </t>
  </si>
  <si>
    <t>Półmaska filtrująca FFP2 lub równoważna jednorazowego użytku bez zaworu wydechowego, chroniąca
przed cząstkami stałymi, nielotnymi cząstkami ciekłymi.  Spełniająca wymagania norm
EN 14683:2005, EN 149:2001+A1:2009 lub rónoważnych. Zapewniająca skuteczność filtracji bakteryjnej ≥
98 % oraz odporność na rozpryski ≥ 120 mmHg.
Materiał filtracyjny o niskich oporach oddychania i dużej skuteczności filtracji.
Składana 3-panelowa konstrukcja półmaski z profilowaną częścią nosową wykonaną z
miękkiej pianki,  zapewniająca kompatybilność z okularami i goglami ochronnymi.
Zabudowana blaszka nosowa.
Klapka w części brody ułatwiającą zakładanie, regulację oraz dopasowanie.
Brak elementów wykonanych z lateksu kauczuku naturalnego.
Dwie taśmy nagłowia zapewniające równomierny nacisk i dopasowanie półmaski.
Okres trwałości 5 lat. Możliwość przechowywania w warunkach temp. otoczenia od -20°C do + 25 °C oraz przy wilgotności względnej do 80 %.
Pakowana indywidualnie w higieniczne opakowania foliowe.</t>
  </si>
  <si>
    <t>Prowadnik 0,014" o długości 190 cm oraz 300 cm z platynową miękką kształtowalną końcówką. Prowadnik umieszczony w sposób niecentryczny wobec koszyka filtra. Koszyk filtra umocowany w sposób ruchomy – gwarantujący obrót na prowadniku. Filtr w postaci pętli nitinolowej samorozprężalnej z koszykiem/membraną o porowatości 110 mikronów. Jeden rozmiar dopasowujący się do różnych średnic naczynia w zakresie od 3,5 do 5,5mm. Koszulka dostawcza w systemie typu Monorail o profilu przejścia 3,2F</t>
  </si>
  <si>
    <t>zestaw do portu do długoterminowej chemioterapii:
Port naczyniowy wykonany z polisulfonu posiadający 3 silikonowe „uszy” ułatwiające implantacje (brak otworów w obudowie portu) oraz zapobiegające wrastaniu tkanki, z komorą tytanową, wysokości 13,2  mm, waga 8,6 g, membrana silikonowa o średnicy 12 mm, komora o objętości 0,5 ml. Zamawiający wymaga portów dedykowanych do prowadzenia długotrwałej chemioterapii, z możliwością pobierania krwi, podawania leków i żywienia pozajelitowego, posiadającą membranę umożliwiającą min 2900 kłuć, niewykluczającą wykonywania badań TK i MR, z możliwością wspomaganego kontrastu do wskazanych badań do 325 psi, szybkość przepływu kontrastu 5 ml/s, membrana obniżona względem obrzeża portu w celu ułatwienia jej lokalizacji, niepodłączony trwale do portu cewnik silikonowy 6,5 F o wymiarach: średnica wewnętrzna 1,1 mm, średnica zewnętrzna 2,2 mm, długość 800 mm, z jednej strony zakończony bezigłowym łącznikiem typu Luer, z drugiej strony zaokrąglonym, automatycznym zakończeniu, z zestawem akcesoriów wprowadzających składających się z: strzykawki 10 ml, igła typu Seldingera 18G, dwie igły proste G22x30 do przepłukania portu, drut prowadnik J w podajniku, dwa łączniki z zabezpieczeniem przeciw załamaniu się cewnika, rozszerzacz naczynia z osłoną rozrywaną, tunelizator o tępych zakończeniach, igła ze skrzydełkami, drenem oraz zaciskiem G20X20mm (możliwość podawania kontrastu pod ciśnieniem do 325 psi.)</t>
  </si>
  <si>
    <t>zestaw do portu do długoterminowej chemioterapii:
Port naczyniowy wykonany z polisulfonu posiadający 3 silikonowe „uszy” ułatwiające implantacje (brak otworów w obudowie portu) oraz zapobiegające wrastaniu tkanki, z komorą tytanową, wysokości 13,2  mm, waga 8,6 g, membrana silikonowa o średnicy 12 mm, komora o objętości 0,5 ml. Zamawiający wymaga portów dedykowanych do prowadzenia długotrwałej chemioterapii, z możliwością pobierania krwi, podawania leków i żywienia pozajelitowego, posiadającą membranę umożliwiającą min 2900 kłuć, niewykluczającą wykonywania badań TK i MR, z możliwością wspomaganego kontrastu do wskazanych badań do 325 psi, szybkość przepływu kontrastu 5 ml/s, membrana obniżona względem obrzeża portu w celu ułatwienia jej lokalizacji, niepodłączony trwale do portu cewnik silikonowy 8,5 F o wymiarach: średnica wewnętrzna 1,1 mm, średnica zewnętrzna 2,2 mm, długość 800 mm, z jednej strony zakończony bezigłowym łącznikiem typu Luer, z drugiej strony zaokrąglonym, automatycznym zakończeniu, z zestawem akcesoriów wprowadzających składających się z: strzykawki 10 ml, igła typu Seldingera 18G, dwie igły proste G22x30 do przepłukania portu, drut prowadnik J w podajniku, dwa łączniki z zabezpieczeniem przeciw załamaniu się cewnika, rozszerzacz naczynia z osłoną rozrywaną, tunelizator o tępych zakończeniach, igła ze skrzydełkami, drenem oraz zaciskiem G20X20mm (możliwość podawania kontrastu pod ciśnieniem do 325 psi.</t>
  </si>
  <si>
    <t>zestaw do portu do długoterminowej chemioterapii:
Port naczyniowy wykonany z polisulfonu posiadający 3 silikonowe „uszy” ułatwiające implantacje (brak otworów w obudowie portu) oraz zapobiegające wrastaniu tkanki, z komorą tytanową, wysokości 10,6  mm, waga 4,6 g, membrana silikonowa o średnicy 9,5 mm, komora o objętości 0,25 ml. Zamawiający wymaga portów dedykowanych do prowadzenia długotrwałej chemioterapii, z możliwością pobierania krwi, podawania leków i żywienia pozajelitowego, posiadającą membranę umożliwiającą min 2900 kłuć, niewykluczającą wykonywania badań TK i MR, z możliwością wspomaganego kontrastu do wskazanych badań do 325 psi, szybkość przepływu kontrastu 5 ml/s, membrana obniżona względem obrzeża portu w celu ułatwienia jej lokalizacji, niepodłączony trwale do portu cewnik silikonowy 6,5 F o wymiarach: średnica wewnętrzna 1,1 mm, średnica zewnętrzna 2,2 mm, długość 800 mm, z jednej strony zakończony bezigłowym łącznikiem typu Luer, z drugiej strony zaokrąglonym, automatycznym zakończeniu, z zestawem akcesoriów wprowadzających składających się z: strzykawki 10 ml, igła typu Seldingera 18G, dwie igły proste G22x30 do przepłukania portu, drut prowadnik J w podajniku, dwa łączniki z zabezpieczeniem przeciw załamaniu się cewnika, rozszerzacz naczynia z osłoną rozrywaną, tunelizator o tępych zakończeniach, igła ze skrzydełkami, drenem oraz zaciskiem G20X20mm (możliwość podawania kontrastu pod ciśnieniem do 325 psi.</t>
  </si>
  <si>
    <t>mikroprzedsiębiorstwem 
małym przedsiębiorstwem 
średnim przedsiębiorstwem
jednoosobową działalnością gospodarczą 
osobą fizyczną nieprowadzącą działalności gospodarczej
inny rodzaj (w tym duże przedsiębiorstwo)</t>
  </si>
</sst>
</file>

<file path=xl/styles.xml><?xml version="1.0" encoding="utf-8"?>
<styleSheet xmlns="http://schemas.openxmlformats.org/spreadsheetml/2006/main">
  <numFmts count="3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0.0"/>
    <numFmt numFmtId="183" formatCode="#,##0.00\ _z_ł"/>
    <numFmt numFmtId="184" formatCode="#,##0\ &quot;zł&quot;"/>
    <numFmt numFmtId="185" formatCode="[$-415]d\ mmmm\ yyyy"/>
    <numFmt numFmtId="186" formatCode="#,##0&quot; ozn.&quot;"/>
  </numFmts>
  <fonts count="46">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i/>
      <sz val="11"/>
      <name val="Times New Roman"/>
      <family val="1"/>
    </font>
    <font>
      <sz val="12"/>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vertical="top"/>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 fillId="0" borderId="0">
      <alignment/>
      <protection/>
    </xf>
    <xf numFmtId="0" fontId="3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3" fillId="32" borderId="0" applyNumberFormat="0" applyBorder="0" applyAlignment="0" applyProtection="0"/>
  </cellStyleXfs>
  <cellXfs count="101">
    <xf numFmtId="0" fontId="0" fillId="0" borderId="0" xfId="0" applyAlignment="1">
      <alignment/>
    </xf>
    <xf numFmtId="0" fontId="4" fillId="0" borderId="10" xfId="0" applyFont="1" applyFill="1" applyBorder="1" applyAlignment="1" applyProtection="1">
      <alignment horizontal="left" vertical="top" wrapText="1"/>
      <protection locked="0"/>
    </xf>
    <xf numFmtId="0" fontId="44" fillId="0" borderId="0" xfId="0" applyFont="1" applyFill="1" applyAlignment="1" applyProtection="1">
      <alignment horizontal="left" vertical="top"/>
      <protection locked="0"/>
    </xf>
    <xf numFmtId="0" fontId="44" fillId="0" borderId="0" xfId="0" applyFont="1" applyFill="1" applyAlignment="1" applyProtection="1">
      <alignment horizontal="right" vertical="top"/>
      <protection locked="0"/>
    </xf>
    <xf numFmtId="0" fontId="45" fillId="0" borderId="0" xfId="0" applyFont="1" applyFill="1" applyAlignment="1" applyProtection="1">
      <alignment horizontal="right" vertical="top" wrapText="1"/>
      <protection locked="0"/>
    </xf>
    <xf numFmtId="0" fontId="44" fillId="0" borderId="0" xfId="0" applyFont="1" applyFill="1" applyBorder="1" applyAlignment="1" applyProtection="1">
      <alignment horizontal="right" vertical="top" wrapText="1"/>
      <protection locked="0"/>
    </xf>
    <xf numFmtId="0" fontId="45" fillId="0" borderId="0" xfId="0" applyFont="1" applyFill="1" applyBorder="1" applyAlignment="1" applyProtection="1">
      <alignment horizontal="left" vertical="top"/>
      <protection locked="0"/>
    </xf>
    <xf numFmtId="0" fontId="44" fillId="0" borderId="0" xfId="0" applyFont="1" applyFill="1" applyBorder="1" applyAlignment="1" applyProtection="1">
      <alignment horizontal="left" vertical="top" wrapText="1"/>
      <protection locked="0"/>
    </xf>
    <xf numFmtId="9" fontId="44" fillId="0" borderId="0" xfId="0" applyNumberFormat="1" applyFont="1" applyFill="1" applyAlignment="1" applyProtection="1">
      <alignment horizontal="left" vertical="top" wrapText="1"/>
      <protection locked="0"/>
    </xf>
    <xf numFmtId="0" fontId="44" fillId="0" borderId="0" xfId="0" applyFont="1" applyFill="1" applyAlignment="1" applyProtection="1">
      <alignment horizontal="left" vertical="top" wrapText="1"/>
      <protection locked="0"/>
    </xf>
    <xf numFmtId="0" fontId="45" fillId="0" borderId="0" xfId="0" applyFont="1" applyFill="1" applyBorder="1" applyAlignment="1" applyProtection="1">
      <alignment horizontal="left" vertical="top" wrapText="1"/>
      <protection locked="0"/>
    </xf>
    <xf numFmtId="0" fontId="45" fillId="0" borderId="0" xfId="0" applyFont="1" applyFill="1" applyAlignment="1" applyProtection="1">
      <alignment horizontal="left" vertical="top" wrapText="1"/>
      <protection locked="0"/>
    </xf>
    <xf numFmtId="0" fontId="4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Alignment="1" applyProtection="1">
      <alignment horizontal="left" vertical="top" wrapText="1"/>
      <protection locked="0"/>
    </xf>
    <xf numFmtId="0" fontId="4" fillId="33"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5" fillId="33" borderId="10" xfId="0"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0" fontId="5" fillId="0" borderId="11" xfId="0" applyFont="1" applyBorder="1" applyAlignment="1">
      <alignment horizontal="left" vertical="top" wrapText="1"/>
    </xf>
    <xf numFmtId="0" fontId="4" fillId="0" borderId="0" xfId="0" applyFont="1" applyFill="1" applyBorder="1" applyAlignment="1" applyProtection="1">
      <alignment horizontal="left" vertical="top" wrapText="1"/>
      <protection/>
    </xf>
    <xf numFmtId="0" fontId="4" fillId="33" borderId="10" xfId="0" applyFont="1" applyFill="1" applyBorder="1" applyAlignment="1" applyProtection="1">
      <alignment horizontal="left" vertical="top" wrapText="1"/>
      <protection/>
    </xf>
    <xf numFmtId="44" fontId="4" fillId="0" borderId="10" xfId="71" applyNumberFormat="1" applyFont="1" applyFill="1" applyBorder="1" applyAlignment="1" applyProtection="1">
      <alignment horizontal="left" vertical="top" wrapText="1"/>
      <protection locked="0"/>
    </xf>
    <xf numFmtId="0" fontId="5" fillId="0" borderId="0" xfId="0" applyFont="1" applyBorder="1" applyAlignment="1">
      <alignment horizontal="left" vertical="top" wrapText="1"/>
    </xf>
    <xf numFmtId="0" fontId="4" fillId="0" borderId="10" xfId="0" applyFont="1" applyFill="1" applyBorder="1" applyAlignment="1" applyProtection="1">
      <alignment horizontal="justify" vertical="top" wrapText="1"/>
      <protection/>
    </xf>
    <xf numFmtId="0" fontId="4" fillId="0" borderId="0" xfId="0" applyFont="1" applyFill="1" applyAlignment="1" applyProtection="1">
      <alignment horizontal="justify" vertical="top" wrapText="1"/>
      <protection locked="0"/>
    </xf>
    <xf numFmtId="49" fontId="4" fillId="0" borderId="0"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3" fontId="44" fillId="0" borderId="0" xfId="0" applyNumberFormat="1" applyFont="1" applyFill="1" applyAlignment="1" applyProtection="1">
      <alignment horizontal="left" vertical="top" wrapText="1"/>
      <protection locked="0"/>
    </xf>
    <xf numFmtId="1" fontId="44" fillId="0" borderId="0" xfId="0" applyNumberFormat="1" applyFont="1" applyFill="1" applyBorder="1" applyAlignment="1" applyProtection="1">
      <alignment horizontal="left" vertical="top" wrapText="1"/>
      <protection locked="0"/>
    </xf>
    <xf numFmtId="0" fontId="45" fillId="34" borderId="0" xfId="0" applyFont="1" applyFill="1" applyAlignment="1" applyProtection="1">
      <alignment horizontal="left" vertical="top" wrapText="1"/>
      <protection locked="0"/>
    </xf>
    <xf numFmtId="1" fontId="44" fillId="34" borderId="0" xfId="0" applyNumberFormat="1" applyFont="1" applyFill="1" applyBorder="1" applyAlignment="1" applyProtection="1">
      <alignment horizontal="left" vertical="top" wrapText="1"/>
      <protection locked="0"/>
    </xf>
    <xf numFmtId="0" fontId="44" fillId="34" borderId="0" xfId="0" applyFont="1" applyFill="1" applyBorder="1" applyAlignment="1" applyProtection="1">
      <alignment horizontal="center" vertical="top" wrapText="1"/>
      <protection locked="0"/>
    </xf>
    <xf numFmtId="0" fontId="45" fillId="34" borderId="10" xfId="0" applyFont="1" applyFill="1" applyBorder="1" applyAlignment="1" applyProtection="1">
      <alignment horizontal="left" vertical="top" wrapText="1"/>
      <protection locked="0"/>
    </xf>
    <xf numFmtId="44" fontId="44" fillId="34" borderId="13" xfId="0" applyNumberFormat="1" applyFont="1" applyFill="1" applyBorder="1" applyAlignment="1" applyProtection="1">
      <alignment horizontal="left" vertical="top" wrapText="1"/>
      <protection locked="0"/>
    </xf>
    <xf numFmtId="0" fontId="44" fillId="35" borderId="10" xfId="0" applyFont="1" applyFill="1" applyBorder="1" applyAlignment="1">
      <alignment horizontal="center" vertical="center" wrapText="1"/>
    </xf>
    <xf numFmtId="3" fontId="44" fillId="35" borderId="10" xfId="0" applyNumberFormat="1" applyFont="1" applyFill="1" applyBorder="1" applyAlignment="1">
      <alignment horizontal="center" vertical="center" wrapText="1"/>
    </xf>
    <xf numFmtId="0" fontId="44" fillId="35" borderId="10" xfId="0" applyFont="1" applyFill="1" applyBorder="1" applyAlignment="1" applyProtection="1">
      <alignment horizontal="center" vertical="center" wrapText="1"/>
      <protection locked="0"/>
    </xf>
    <xf numFmtId="0" fontId="44" fillId="0" borderId="10" xfId="0" applyFont="1" applyFill="1" applyBorder="1" applyAlignment="1">
      <alignment horizontal="center" vertical="center" wrapText="1"/>
    </xf>
    <xf numFmtId="0" fontId="44" fillId="0" borderId="10" xfId="0" applyFont="1" applyBorder="1" applyAlignment="1">
      <alignment horizontal="left" vertical="top" wrapText="1"/>
    </xf>
    <xf numFmtId="3" fontId="44" fillId="0" borderId="10" xfId="0" applyNumberFormat="1" applyFont="1" applyFill="1" applyBorder="1" applyAlignment="1">
      <alignment horizontal="center" vertical="top" wrapText="1"/>
    </xf>
    <xf numFmtId="0" fontId="44" fillId="0" borderId="10" xfId="0" applyFont="1" applyFill="1" applyBorder="1" applyAlignment="1" applyProtection="1">
      <alignment horizontal="center" vertical="top" wrapText="1"/>
      <protection locked="0"/>
    </xf>
    <xf numFmtId="44" fontId="44" fillId="0" borderId="10" xfId="74" applyFont="1" applyFill="1" applyBorder="1" applyAlignment="1" applyProtection="1">
      <alignment horizontal="center" vertical="center" wrapText="1"/>
      <protection locked="0"/>
    </xf>
    <xf numFmtId="0" fontId="7" fillId="0" borderId="0" xfId="0" applyFont="1" applyAlignment="1">
      <alignment horizontal="justify" vertical="center"/>
    </xf>
    <xf numFmtId="0" fontId="44" fillId="0" borderId="10" xfId="0" applyFont="1" applyFill="1" applyBorder="1" applyAlignment="1">
      <alignment horizontal="center" vertical="top" wrapText="1"/>
    </xf>
    <xf numFmtId="0" fontId="44" fillId="35" borderId="14" xfId="0" applyFont="1" applyFill="1" applyBorder="1" applyAlignment="1">
      <alignment horizontal="center" vertical="center" wrapText="1"/>
    </xf>
    <xf numFmtId="0" fontId="4" fillId="0" borderId="14" xfId="0" applyFont="1" applyBorder="1" applyAlignment="1">
      <alignment horizontal="left" vertical="top" wrapText="1"/>
    </xf>
    <xf numFmtId="0" fontId="4" fillId="0" borderId="15" xfId="0" applyFont="1" applyBorder="1" applyAlignment="1">
      <alignment horizontal="left" vertical="top" wrapText="1"/>
    </xf>
    <xf numFmtId="0" fontId="4" fillId="0" borderId="14"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0" xfId="0" applyFont="1" applyFill="1" applyBorder="1" applyAlignment="1" applyProtection="1">
      <alignment horizontal="center" vertical="top" wrapText="1"/>
      <protection locked="0"/>
    </xf>
    <xf numFmtId="0" fontId="4" fillId="0" borderId="10" xfId="0" applyFont="1" applyBorder="1" applyAlignment="1">
      <alignment horizontal="left" vertical="top" wrapText="1"/>
    </xf>
    <xf numFmtId="3" fontId="4" fillId="0" borderId="10" xfId="0" applyNumberFormat="1" applyFont="1" applyFill="1" applyBorder="1" applyAlignment="1">
      <alignment horizontal="center" vertical="top" wrapText="1"/>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Alignment="1">
      <alignment horizontal="left" vertical="top" wrapText="1"/>
    </xf>
    <xf numFmtId="0" fontId="4" fillId="0" borderId="10" xfId="0"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49" fontId="4" fillId="0" borderId="16" xfId="0" applyNumberFormat="1" applyFont="1" applyFill="1" applyBorder="1" applyAlignment="1" applyProtection="1">
      <alignment horizontal="left" vertical="top" wrapText="1"/>
      <protection locked="0"/>
    </xf>
    <xf numFmtId="49" fontId="4" fillId="0" borderId="13" xfId="0" applyNumberFormat="1"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0" xfId="0" applyFont="1" applyFill="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locked="0"/>
    </xf>
    <xf numFmtId="0" fontId="4" fillId="0" borderId="0" xfId="0" applyFont="1" applyFill="1" applyAlignment="1">
      <alignment horizontal="justify" vertical="top" wrapText="1"/>
    </xf>
    <xf numFmtId="49" fontId="44" fillId="36" borderId="0" xfId="0" applyNumberFormat="1" applyFont="1" applyFill="1" applyBorder="1" applyAlignment="1" applyProtection="1">
      <alignment horizontal="justify" vertical="top" wrapText="1"/>
      <protection locked="0"/>
    </xf>
    <xf numFmtId="0" fontId="4" fillId="0" borderId="0" xfId="0" applyFont="1" applyFill="1" applyBorder="1" applyAlignment="1" applyProtection="1">
      <alignment horizontal="justify" vertical="top" wrapText="1"/>
      <protection/>
    </xf>
    <xf numFmtId="0" fontId="4" fillId="33" borderId="12" xfId="0" applyFont="1" applyFill="1" applyBorder="1" applyAlignment="1" applyProtection="1">
      <alignment horizontal="justify" vertical="top" wrapText="1"/>
      <protection/>
    </xf>
    <xf numFmtId="0" fontId="4" fillId="0" borderId="13" xfId="0" applyFont="1" applyBorder="1" applyAlignment="1">
      <alignment horizontal="justify" vertical="top" wrapText="1"/>
    </xf>
    <xf numFmtId="0" fontId="4" fillId="0" borderId="17" xfId="0" applyFont="1" applyFill="1" applyBorder="1" applyAlignment="1" applyProtection="1">
      <alignment horizontal="justify" vertical="top" wrapText="1"/>
      <protection locked="0"/>
    </xf>
    <xf numFmtId="0" fontId="4" fillId="0" borderId="17" xfId="0" applyFont="1" applyBorder="1" applyAlignment="1">
      <alignment horizontal="justify" vertical="top" wrapText="1"/>
    </xf>
    <xf numFmtId="0" fontId="4" fillId="33" borderId="12" xfId="0" applyFont="1" applyFill="1" applyBorder="1" applyAlignment="1" applyProtection="1">
      <alignment horizontal="right" vertical="top" wrapText="1"/>
      <protection/>
    </xf>
    <xf numFmtId="0" fontId="4" fillId="0" borderId="13" xfId="0" applyFont="1" applyBorder="1" applyAlignment="1">
      <alignment horizontal="right" vertical="top" wrapText="1"/>
    </xf>
    <xf numFmtId="0" fontId="4" fillId="0" borderId="12"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6" fillId="0" borderId="0" xfId="0" applyFont="1" applyFill="1" applyBorder="1" applyAlignment="1" applyProtection="1">
      <alignment horizontal="left" vertical="top" wrapText="1"/>
      <protection locked="0"/>
    </xf>
    <xf numFmtId="49" fontId="44" fillId="0" borderId="0" xfId="0" applyNumberFormat="1" applyFont="1" applyFill="1" applyBorder="1" applyAlignment="1" applyProtection="1">
      <alignment horizontal="justify"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10" xfId="0" applyFont="1" applyFill="1" applyBorder="1" applyAlignment="1" applyProtection="1">
      <alignment vertical="top" wrapText="1"/>
      <protection locked="0"/>
    </xf>
    <xf numFmtId="44" fontId="44" fillId="0" borderId="14" xfId="74" applyFont="1" applyFill="1" applyBorder="1" applyAlignment="1" applyProtection="1">
      <alignment horizontal="center" vertical="center" wrapText="1"/>
      <protection locked="0"/>
    </xf>
    <xf numFmtId="0" fontId="0" fillId="0" borderId="15" xfId="0" applyBorder="1" applyAlignment="1">
      <alignment horizontal="center" vertical="center" wrapText="1"/>
    </xf>
    <xf numFmtId="3" fontId="44" fillId="0" borderId="13" xfId="0" applyNumberFormat="1" applyFont="1" applyFill="1" applyBorder="1" applyAlignment="1">
      <alignment horizontal="center" vertical="top" wrapText="1"/>
    </xf>
    <xf numFmtId="0" fontId="0" fillId="0" borderId="13" xfId="0" applyBorder="1" applyAlignment="1">
      <alignment vertical="top" wrapText="1"/>
    </xf>
    <xf numFmtId="0" fontId="44" fillId="0" borderId="14" xfId="0" applyFont="1" applyFill="1" applyBorder="1" applyAlignment="1" applyProtection="1">
      <alignment horizontal="center" vertical="top" wrapText="1"/>
      <protection locked="0"/>
    </xf>
    <xf numFmtId="0" fontId="0" fillId="0" borderId="15" xfId="0" applyBorder="1" applyAlignment="1">
      <alignment horizontal="center" vertical="top" wrapText="1"/>
    </xf>
    <xf numFmtId="0" fontId="44" fillId="0" borderId="18" xfId="0" applyFont="1" applyFill="1" applyBorder="1" applyAlignment="1">
      <alignment horizontal="center" vertical="top" wrapText="1"/>
    </xf>
    <xf numFmtId="0" fontId="0" fillId="0" borderId="19" xfId="0" applyBorder="1" applyAlignment="1">
      <alignment horizontal="center" vertical="top" wrapText="1"/>
    </xf>
    <xf numFmtId="3" fontId="44" fillId="0" borderId="20" xfId="0" applyNumberFormat="1" applyFont="1" applyFill="1" applyBorder="1" applyAlignment="1">
      <alignment horizontal="center" vertical="top" wrapText="1"/>
    </xf>
    <xf numFmtId="0" fontId="0" fillId="0" borderId="21" xfId="0" applyBorder="1" applyAlignment="1">
      <alignment horizontal="center" vertical="top" wrapText="1"/>
    </xf>
  </cellXfs>
  <cellStyles count="6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_SPIR-DBP" xfId="55"/>
    <cellStyle name="Normalny 2" xfId="56"/>
    <cellStyle name="Normalny 2 2" xfId="57"/>
    <cellStyle name="Normalny 3" xfId="58"/>
    <cellStyle name="Normalny 4" xfId="59"/>
    <cellStyle name="Normalny 5" xfId="60"/>
    <cellStyle name="Normalny 6" xfId="61"/>
    <cellStyle name="Normalny 7" xfId="62"/>
    <cellStyle name="Obliczenia" xfId="63"/>
    <cellStyle name="Followed Hyperlink" xfId="64"/>
    <cellStyle name="Percent" xfId="65"/>
    <cellStyle name="Suma" xfId="66"/>
    <cellStyle name="Tekst objaśnienia" xfId="67"/>
    <cellStyle name="Tekst ostrzeżenia" xfId="68"/>
    <cellStyle name="Tytuł" xfId="69"/>
    <cellStyle name="Uwaga" xfId="70"/>
    <cellStyle name="Currency" xfId="71"/>
    <cellStyle name="Currency [0]" xfId="72"/>
    <cellStyle name="Walutowy 2" xfId="73"/>
    <cellStyle name="Walutowy 3" xfId="74"/>
    <cellStyle name="Zły"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E64"/>
  <sheetViews>
    <sheetView showGridLines="0" tabSelected="1" zoomScale="80" zoomScaleNormal="80" zoomScaleSheetLayoutView="100" workbookViewId="0" topLeftCell="A34">
      <selection activeCell="B40" sqref="B40:C40"/>
    </sheetView>
  </sheetViews>
  <sheetFormatPr defaultColWidth="9.00390625" defaultRowHeight="12.75"/>
  <cols>
    <col min="1" max="1" width="3.625" style="13" customWidth="1"/>
    <col min="2" max="2" width="29.125" style="13" customWidth="1"/>
    <col min="3" max="3" width="33.875" style="13" customWidth="1"/>
    <col min="4" max="4" width="52.375" style="16" customWidth="1"/>
    <col min="5" max="9" width="9.125" style="13" customWidth="1"/>
    <col min="10" max="10" width="16.625" style="13" customWidth="1"/>
    <col min="11" max="16384" width="9.125" style="13" customWidth="1"/>
  </cols>
  <sheetData>
    <row r="1" spans="3:4" ht="18" customHeight="1">
      <c r="C1" s="89" t="s">
        <v>37</v>
      </c>
      <c r="D1" s="89"/>
    </row>
    <row r="2" spans="2:4" ht="18" customHeight="1">
      <c r="B2" s="15"/>
      <c r="C2" s="15" t="s">
        <v>34</v>
      </c>
      <c r="D2" s="15"/>
    </row>
    <row r="3" ht="18" customHeight="1"/>
    <row r="4" spans="2:3" ht="18" customHeight="1">
      <c r="B4" s="13" t="s">
        <v>26</v>
      </c>
      <c r="C4" s="13" t="s">
        <v>68</v>
      </c>
    </row>
    <row r="5" ht="18" customHeight="1"/>
    <row r="6" spans="2:5" ht="18" customHeight="1">
      <c r="B6" s="13" t="s">
        <v>25</v>
      </c>
      <c r="C6" s="75" t="s">
        <v>69</v>
      </c>
      <c r="D6" s="75"/>
      <c r="E6" s="18"/>
    </row>
    <row r="7" ht="18" customHeight="1"/>
    <row r="8" spans="2:4" ht="15" customHeight="1">
      <c r="B8" s="19" t="s">
        <v>23</v>
      </c>
      <c r="C8" s="90"/>
      <c r="D8" s="90"/>
    </row>
    <row r="9" spans="2:4" ht="15" customHeight="1">
      <c r="B9" s="19" t="s">
        <v>27</v>
      </c>
      <c r="C9" s="85"/>
      <c r="D9" s="86"/>
    </row>
    <row r="10" spans="2:4" ht="15" customHeight="1">
      <c r="B10" s="19" t="s">
        <v>22</v>
      </c>
      <c r="C10" s="85"/>
      <c r="D10" s="86"/>
    </row>
    <row r="11" spans="2:4" ht="15" customHeight="1">
      <c r="B11" s="19" t="s">
        <v>28</v>
      </c>
      <c r="C11" s="85"/>
      <c r="D11" s="86"/>
    </row>
    <row r="12" spans="2:4" ht="15" customHeight="1">
      <c r="B12" s="19" t="s">
        <v>29</v>
      </c>
      <c r="C12" s="85"/>
      <c r="D12" s="86"/>
    </row>
    <row r="13" spans="2:4" ht="15" customHeight="1">
      <c r="B13" s="19" t="s">
        <v>30</v>
      </c>
      <c r="C13" s="85"/>
      <c r="D13" s="86"/>
    </row>
    <row r="14" spans="2:4" ht="15" customHeight="1">
      <c r="B14" s="19" t="s">
        <v>31</v>
      </c>
      <c r="C14" s="85"/>
      <c r="D14" s="86"/>
    </row>
    <row r="15" spans="2:4" ht="15" customHeight="1">
      <c r="B15" s="19" t="s">
        <v>32</v>
      </c>
      <c r="C15" s="85"/>
      <c r="D15" s="86"/>
    </row>
    <row r="16" spans="2:4" ht="15" customHeight="1">
      <c r="B16" s="19" t="s">
        <v>33</v>
      </c>
      <c r="C16" s="85"/>
      <c r="D16" s="86"/>
    </row>
    <row r="17" spans="3:4" ht="18" customHeight="1">
      <c r="C17" s="20"/>
      <c r="D17" s="21"/>
    </row>
    <row r="18" spans="1:4" ht="18" customHeight="1">
      <c r="A18" s="13" t="s">
        <v>1</v>
      </c>
      <c r="B18" s="64" t="s">
        <v>42</v>
      </c>
      <c r="C18" s="65"/>
      <c r="D18" s="66"/>
    </row>
    <row r="19" spans="3:4" ht="18" customHeight="1">
      <c r="C19" s="18"/>
      <c r="D19" s="22"/>
    </row>
    <row r="20" spans="2:4" ht="24.75" customHeight="1">
      <c r="B20" s="23" t="s">
        <v>13</v>
      </c>
      <c r="C20" s="24" t="s">
        <v>0</v>
      </c>
      <c r="D20" s="25"/>
    </row>
    <row r="21" spans="1:4" ht="18" customHeight="1">
      <c r="A21" s="26"/>
      <c r="B21" s="27" t="s">
        <v>18</v>
      </c>
      <c r="C21" s="28"/>
      <c r="D21" s="25"/>
    </row>
    <row r="22" spans="1:4" ht="18" customHeight="1">
      <c r="A22" s="26"/>
      <c r="B22" s="27" t="s">
        <v>19</v>
      </c>
      <c r="C22" s="28"/>
      <c r="D22" s="25"/>
    </row>
    <row r="23" spans="1:4" ht="18" customHeight="1">
      <c r="A23" s="26"/>
      <c r="B23" s="27" t="s">
        <v>44</v>
      </c>
      <c r="C23" s="28"/>
      <c r="D23" s="29"/>
    </row>
    <row r="24" spans="1:4" ht="18" customHeight="1">
      <c r="A24" s="26"/>
      <c r="B24" s="27" t="s">
        <v>45</v>
      </c>
      <c r="C24" s="28"/>
      <c r="D24" s="29"/>
    </row>
    <row r="25" spans="1:4" ht="18" customHeight="1">
      <c r="A25" s="26"/>
      <c r="B25" s="27" t="s">
        <v>46</v>
      </c>
      <c r="C25" s="28"/>
      <c r="D25" s="29"/>
    </row>
    <row r="26" spans="1:4" ht="18" customHeight="1">
      <c r="A26" s="26"/>
      <c r="B26" s="27" t="s">
        <v>47</v>
      </c>
      <c r="C26" s="28"/>
      <c r="D26" s="29"/>
    </row>
    <row r="27" spans="1:4" ht="18" customHeight="1">
      <c r="A27" s="26"/>
      <c r="B27" s="27" t="s">
        <v>48</v>
      </c>
      <c r="C27" s="28"/>
      <c r="D27" s="29"/>
    </row>
    <row r="28" spans="1:4" ht="18" customHeight="1">
      <c r="A28" s="26"/>
      <c r="B28" s="27" t="s">
        <v>49</v>
      </c>
      <c r="C28" s="28"/>
      <c r="D28" s="29"/>
    </row>
    <row r="29" spans="1:4" ht="18" customHeight="1">
      <c r="A29" s="26"/>
      <c r="B29" s="27" t="s">
        <v>50</v>
      </c>
      <c r="C29" s="28"/>
      <c r="D29" s="29"/>
    </row>
    <row r="30" spans="1:4" ht="18" customHeight="1">
      <c r="A30" s="26"/>
      <c r="B30" s="27" t="s">
        <v>51</v>
      </c>
      <c r="C30" s="28"/>
      <c r="D30" s="29"/>
    </row>
    <row r="31" spans="1:4" ht="18" customHeight="1">
      <c r="A31" s="26"/>
      <c r="B31" s="27" t="s">
        <v>52</v>
      </c>
      <c r="C31" s="28"/>
      <c r="D31" s="29"/>
    </row>
    <row r="32" spans="1:4" ht="18" customHeight="1">
      <c r="A32" s="26"/>
      <c r="B32" s="26"/>
      <c r="C32" s="26"/>
      <c r="D32" s="26"/>
    </row>
    <row r="33" spans="1:4" ht="37.5" customHeight="1">
      <c r="A33" s="13" t="s">
        <v>2</v>
      </c>
      <c r="B33" s="78" t="s">
        <v>54</v>
      </c>
      <c r="C33" s="78"/>
      <c r="D33" s="78"/>
    </row>
    <row r="34" spans="2:4" ht="48" customHeight="1">
      <c r="B34" s="79" t="s">
        <v>55</v>
      </c>
      <c r="C34" s="80"/>
      <c r="D34" s="30" t="s">
        <v>56</v>
      </c>
    </row>
    <row r="35" spans="2:4" ht="60" customHeight="1">
      <c r="B35" s="78" t="s">
        <v>57</v>
      </c>
      <c r="C35" s="78"/>
      <c r="D35" s="78"/>
    </row>
    <row r="36" spans="1:4" ht="31.5" customHeight="1">
      <c r="A36" s="13" t="s">
        <v>3</v>
      </c>
      <c r="B36" s="75" t="s">
        <v>58</v>
      </c>
      <c r="C36" s="75"/>
      <c r="D36" s="75"/>
    </row>
    <row r="37" spans="2:4" ht="32.25" customHeight="1">
      <c r="B37" s="79" t="s">
        <v>59</v>
      </c>
      <c r="C37" s="80"/>
      <c r="D37" s="30" t="s">
        <v>60</v>
      </c>
    </row>
    <row r="38" spans="2:4" ht="40.5" customHeight="1">
      <c r="B38" s="81" t="s">
        <v>61</v>
      </c>
      <c r="C38" s="82"/>
      <c r="D38" s="82"/>
    </row>
    <row r="39" spans="1:4" ht="22.5" customHeight="1">
      <c r="A39" s="13" t="s">
        <v>4</v>
      </c>
      <c r="B39" s="75" t="s">
        <v>66</v>
      </c>
      <c r="C39" s="75"/>
      <c r="D39" s="75"/>
    </row>
    <row r="40" spans="2:4" ht="92.25" customHeight="1">
      <c r="B40" s="83" t="s">
        <v>62</v>
      </c>
      <c r="C40" s="84"/>
      <c r="D40" s="30" t="s">
        <v>116</v>
      </c>
    </row>
    <row r="41" spans="2:4" ht="27" customHeight="1">
      <c r="B41" s="81" t="s">
        <v>63</v>
      </c>
      <c r="C41" s="82"/>
      <c r="D41" s="82"/>
    </row>
    <row r="42" spans="1:4" ht="35.25" customHeight="1">
      <c r="A42" s="13" t="s">
        <v>20</v>
      </c>
      <c r="B42" s="78" t="s">
        <v>53</v>
      </c>
      <c r="C42" s="78"/>
      <c r="D42" s="78"/>
    </row>
    <row r="43" spans="1:4" ht="21.75" customHeight="1">
      <c r="A43" s="13" t="s">
        <v>24</v>
      </c>
      <c r="B43" s="74" t="s">
        <v>64</v>
      </c>
      <c r="C43" s="75"/>
      <c r="D43" s="76"/>
    </row>
    <row r="44" spans="1:4" ht="66" customHeight="1">
      <c r="A44" s="13" t="s">
        <v>5</v>
      </c>
      <c r="B44" s="88" t="s">
        <v>70</v>
      </c>
      <c r="C44" s="88"/>
      <c r="D44" s="88"/>
    </row>
    <row r="45" spans="1:4" ht="57.75" customHeight="1">
      <c r="A45" s="13" t="s">
        <v>35</v>
      </c>
      <c r="B45" s="77" t="s">
        <v>102</v>
      </c>
      <c r="C45" s="77"/>
      <c r="D45" s="77"/>
    </row>
    <row r="46" spans="1:5" ht="45" customHeight="1">
      <c r="A46" s="13" t="s">
        <v>36</v>
      </c>
      <c r="B46" s="75" t="s">
        <v>16</v>
      </c>
      <c r="C46" s="74"/>
      <c r="D46" s="74"/>
      <c r="E46" s="18"/>
    </row>
    <row r="47" spans="1:5" ht="27.75" customHeight="1">
      <c r="A47" s="13" t="s">
        <v>39</v>
      </c>
      <c r="B47" s="75" t="s">
        <v>65</v>
      </c>
      <c r="C47" s="74"/>
      <c r="D47" s="74"/>
      <c r="E47" s="18"/>
    </row>
    <row r="48" spans="1:5" ht="35.25" customHeight="1">
      <c r="A48" s="13" t="s">
        <v>40</v>
      </c>
      <c r="B48" s="75" t="s">
        <v>21</v>
      </c>
      <c r="C48" s="74"/>
      <c r="D48" s="74"/>
      <c r="E48" s="18"/>
    </row>
    <row r="49" spans="2:5" ht="21.75" customHeight="1">
      <c r="B49" s="87"/>
      <c r="C49" s="87"/>
      <c r="D49" s="87"/>
      <c r="E49" s="18"/>
    </row>
    <row r="50" spans="1:4" ht="18" customHeight="1">
      <c r="A50" s="32" t="s">
        <v>41</v>
      </c>
      <c r="B50" s="31" t="s">
        <v>6</v>
      </c>
      <c r="C50" s="31"/>
      <c r="D50" s="17"/>
    </row>
    <row r="51" spans="2:4" ht="18" customHeight="1">
      <c r="B51" s="18"/>
      <c r="C51" s="18"/>
      <c r="D51" s="14"/>
    </row>
    <row r="52" spans="2:4" ht="18" customHeight="1">
      <c r="B52" s="69" t="s">
        <v>14</v>
      </c>
      <c r="C52" s="70"/>
      <c r="D52" s="71"/>
    </row>
    <row r="53" spans="2:4" ht="18" customHeight="1">
      <c r="B53" s="69" t="s">
        <v>7</v>
      </c>
      <c r="C53" s="71"/>
      <c r="D53" s="1" t="s">
        <v>8</v>
      </c>
    </row>
    <row r="54" spans="2:4" ht="18" customHeight="1">
      <c r="B54" s="72"/>
      <c r="C54" s="73"/>
      <c r="D54" s="1"/>
    </row>
    <row r="55" spans="2:4" ht="18" customHeight="1">
      <c r="B55" s="72"/>
      <c r="C55" s="73"/>
      <c r="D55" s="1"/>
    </row>
    <row r="56" spans="2:4" ht="15" customHeight="1">
      <c r="B56" s="34" t="s">
        <v>9</v>
      </c>
      <c r="C56" s="34"/>
      <c r="D56" s="14"/>
    </row>
    <row r="57" spans="2:4" ht="18" customHeight="1">
      <c r="B57" s="69" t="s">
        <v>15</v>
      </c>
      <c r="C57" s="70"/>
      <c r="D57" s="71"/>
    </row>
    <row r="58" spans="2:4" ht="18" customHeight="1">
      <c r="B58" s="35" t="s">
        <v>7</v>
      </c>
      <c r="C58" s="33" t="s">
        <v>8</v>
      </c>
      <c r="D58" s="36" t="s">
        <v>10</v>
      </c>
    </row>
    <row r="59" spans="2:4" ht="18" customHeight="1">
      <c r="B59" s="37"/>
      <c r="C59" s="33"/>
      <c r="D59" s="38"/>
    </row>
    <row r="60" spans="2:4" ht="18" customHeight="1">
      <c r="B60" s="37"/>
      <c r="C60" s="33"/>
      <c r="D60" s="38"/>
    </row>
    <row r="61" spans="2:4" ht="18" customHeight="1">
      <c r="B61" s="34"/>
      <c r="C61" s="34"/>
      <c r="D61" s="14"/>
    </row>
    <row r="62" spans="2:4" ht="18" customHeight="1">
      <c r="B62" s="69" t="s">
        <v>17</v>
      </c>
      <c r="C62" s="70"/>
      <c r="D62" s="71"/>
    </row>
    <row r="63" spans="2:4" ht="18" customHeight="1">
      <c r="B63" s="68" t="s">
        <v>11</v>
      </c>
      <c r="C63" s="68"/>
      <c r="D63" s="1" t="s">
        <v>67</v>
      </c>
    </row>
    <row r="64" spans="2:4" ht="18" customHeight="1">
      <c r="B64" s="67"/>
      <c r="C64" s="67"/>
      <c r="D64" s="1"/>
    </row>
    <row r="65" ht="18" customHeight="1"/>
  </sheetData>
  <sheetProtection/>
  <mergeCells count="37">
    <mergeCell ref="C16:D16"/>
    <mergeCell ref="C13:D13"/>
    <mergeCell ref="C12:D12"/>
    <mergeCell ref="C1:D1"/>
    <mergeCell ref="C6:D6"/>
    <mergeCell ref="C9:D9"/>
    <mergeCell ref="C10:D10"/>
    <mergeCell ref="C11:D11"/>
    <mergeCell ref="C8:D8"/>
    <mergeCell ref="C15:D15"/>
    <mergeCell ref="C14:D14"/>
    <mergeCell ref="B52:D52"/>
    <mergeCell ref="B49:D49"/>
    <mergeCell ref="B47:D47"/>
    <mergeCell ref="B44:D44"/>
    <mergeCell ref="B46:D46"/>
    <mergeCell ref="B34:C34"/>
    <mergeCell ref="B33:D33"/>
    <mergeCell ref="B41:D41"/>
    <mergeCell ref="B48:D48"/>
    <mergeCell ref="B36:D36"/>
    <mergeCell ref="B39:D39"/>
    <mergeCell ref="B42:D42"/>
    <mergeCell ref="B35:D35"/>
    <mergeCell ref="B37:C37"/>
    <mergeCell ref="B38:D38"/>
    <mergeCell ref="B40:C40"/>
    <mergeCell ref="B18:D18"/>
    <mergeCell ref="B64:C64"/>
    <mergeCell ref="B63:C63"/>
    <mergeCell ref="B62:D62"/>
    <mergeCell ref="B57:D57"/>
    <mergeCell ref="B55:C55"/>
    <mergeCell ref="B53:C53"/>
    <mergeCell ref="B43:D43"/>
    <mergeCell ref="B45:D45"/>
    <mergeCell ref="B54:C54"/>
  </mergeCells>
  <printOptions horizontalCentered="1"/>
  <pageMargins left="0.1968503937007874" right="0.1968503937007874" top="1.3779527559055118" bottom="0.984251968503937" header="0.5118110236220472" footer="0.5118110236220472"/>
  <pageSetup fitToHeight="3" horizontalDpi="300" verticalDpi="300" orientation="portrait" paperSize="9" scale="77" r:id="rId1"/>
  <headerFooter alignWithMargins="0">
    <oddFooter>&amp;C&amp;"Times New Roman,Normalny"Strona &amp;P</oddFooter>
  </headerFooter>
</worksheet>
</file>

<file path=xl/worksheets/sheet10.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80" zoomScaleNormal="80" zoomScaleSheetLayoutView="90" workbookViewId="0" topLeftCell="B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DFP.271.28.2021.AB</v>
      </c>
      <c r="H1" s="3" t="s">
        <v>71</v>
      </c>
      <c r="I1" s="3"/>
      <c r="K1" s="2"/>
      <c r="L1" s="2"/>
    </row>
    <row r="2" spans="2:12" ht="15">
      <c r="B2" s="2"/>
      <c r="H2" s="3"/>
      <c r="I2" s="3"/>
      <c r="K2" s="2"/>
      <c r="L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8" ht="15">
      <c r="A6" s="11"/>
      <c r="B6" s="4" t="s">
        <v>12</v>
      </c>
      <c r="C6" s="10">
        <v>9</v>
      </c>
      <c r="D6" s="40"/>
      <c r="E6" s="5"/>
      <c r="F6" s="7"/>
      <c r="G6" s="7"/>
      <c r="H6" s="7"/>
    </row>
    <row r="7" spans="1:8" ht="15">
      <c r="A7" s="41"/>
      <c r="B7" s="11"/>
      <c r="C7" s="41"/>
      <c r="D7" s="42"/>
      <c r="E7" s="43"/>
      <c r="F7" s="7"/>
      <c r="G7" s="44" t="s">
        <v>0</v>
      </c>
      <c r="H7" s="45">
        <f>SUM(H10:H10)</f>
        <v>0</v>
      </c>
    </row>
    <row r="8" spans="1:8" ht="15">
      <c r="A8" s="41"/>
      <c r="B8" s="41"/>
      <c r="C8" s="41"/>
      <c r="D8" s="42"/>
      <c r="E8" s="43"/>
      <c r="F8" s="43"/>
      <c r="G8" s="43"/>
      <c r="H8" s="43"/>
    </row>
    <row r="9" spans="1:8" ht="45">
      <c r="A9" s="46" t="s">
        <v>74</v>
      </c>
      <c r="B9" s="46" t="s">
        <v>43</v>
      </c>
      <c r="C9" s="47" t="s">
        <v>38</v>
      </c>
      <c r="D9" s="47" t="s">
        <v>75</v>
      </c>
      <c r="E9" s="46" t="s">
        <v>76</v>
      </c>
      <c r="F9" s="46" t="s">
        <v>77</v>
      </c>
      <c r="G9" s="48" t="s">
        <v>78</v>
      </c>
      <c r="H9" s="48" t="s">
        <v>79</v>
      </c>
    </row>
    <row r="10" spans="1:8" ht="45">
      <c r="A10" s="49" t="s">
        <v>1</v>
      </c>
      <c r="B10" s="50" t="s">
        <v>109</v>
      </c>
      <c r="C10" s="51">
        <v>540000</v>
      </c>
      <c r="D10" s="52" t="s">
        <v>80</v>
      </c>
      <c r="E10" s="49"/>
      <c r="F10" s="49"/>
      <c r="G10" s="53"/>
      <c r="H10" s="53">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11.xml><?xml version="1.0" encoding="utf-8"?>
<worksheet xmlns="http://schemas.openxmlformats.org/spreadsheetml/2006/main" xmlns:r="http://schemas.openxmlformats.org/officeDocument/2006/relationships">
  <sheetPr>
    <tabColor theme="0" tint="-0.24997000396251678"/>
    <pageSetUpPr fitToPage="1"/>
  </sheetPr>
  <dimension ref="A1:L12"/>
  <sheetViews>
    <sheetView showGridLines="0" zoomScale="80" zoomScaleNormal="80" zoomScaleSheetLayoutView="90" workbookViewId="0" topLeftCell="A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DFP.271.28.2021.AB</v>
      </c>
      <c r="H1" s="3" t="s">
        <v>71</v>
      </c>
      <c r="I1" s="3"/>
      <c r="K1" s="2"/>
      <c r="L1" s="2"/>
    </row>
    <row r="2" spans="2:12" ht="15">
      <c r="B2" s="2"/>
      <c r="H2" s="3"/>
      <c r="I2" s="3"/>
      <c r="K2" s="2"/>
      <c r="L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8" ht="15">
      <c r="A6" s="11"/>
      <c r="B6" s="4" t="s">
        <v>12</v>
      </c>
      <c r="C6" s="10">
        <v>10</v>
      </c>
      <c r="D6" s="40"/>
      <c r="E6" s="5"/>
      <c r="F6" s="7"/>
      <c r="G6" s="7"/>
      <c r="H6" s="7"/>
    </row>
    <row r="7" spans="1:8" ht="15">
      <c r="A7" s="41"/>
      <c r="B7" s="11"/>
      <c r="C7" s="41"/>
      <c r="D7" s="42"/>
      <c r="E7" s="43"/>
      <c r="F7" s="7"/>
      <c r="G7" s="44" t="s">
        <v>0</v>
      </c>
      <c r="H7" s="45">
        <f>SUM(H10:H12)</f>
        <v>0</v>
      </c>
    </row>
    <row r="8" spans="1:8" ht="15">
      <c r="A8" s="41"/>
      <c r="B8" s="41"/>
      <c r="C8" s="41"/>
      <c r="D8" s="42"/>
      <c r="E8" s="43"/>
      <c r="F8" s="43"/>
      <c r="G8" s="43"/>
      <c r="H8" s="43"/>
    </row>
    <row r="9" spans="1:8" ht="45">
      <c r="A9" s="46" t="s">
        <v>74</v>
      </c>
      <c r="B9" s="46" t="s">
        <v>43</v>
      </c>
      <c r="C9" s="47" t="s">
        <v>38</v>
      </c>
      <c r="D9" s="47" t="s">
        <v>75</v>
      </c>
      <c r="E9" s="46" t="s">
        <v>76</v>
      </c>
      <c r="F9" s="46" t="s">
        <v>77</v>
      </c>
      <c r="G9" s="48" t="s">
        <v>78</v>
      </c>
      <c r="H9" s="48" t="s">
        <v>79</v>
      </c>
    </row>
    <row r="10" spans="1:8" ht="15">
      <c r="A10" s="49" t="s">
        <v>1</v>
      </c>
      <c r="B10" s="50" t="s">
        <v>110</v>
      </c>
      <c r="C10" s="51">
        <v>250</v>
      </c>
      <c r="D10" s="52" t="s">
        <v>80</v>
      </c>
      <c r="E10" s="49"/>
      <c r="F10" s="49"/>
      <c r="G10" s="53"/>
      <c r="H10" s="53">
        <f>ROUND(ROUND(C10,2)*ROUND(G10,2),2)</f>
        <v>0</v>
      </c>
    </row>
    <row r="11" spans="1:8" ht="30">
      <c r="A11" s="49" t="s">
        <v>2</v>
      </c>
      <c r="B11" s="12" t="s">
        <v>96</v>
      </c>
      <c r="C11" s="51">
        <v>2000</v>
      </c>
      <c r="D11" s="61" t="s">
        <v>80</v>
      </c>
      <c r="E11" s="12"/>
      <c r="F11" s="12"/>
      <c r="G11" s="12"/>
      <c r="H11" s="53">
        <f>ROUND(ROUND(C11,2)*ROUND(G11,2),2)</f>
        <v>0</v>
      </c>
    </row>
    <row r="12" spans="1:8" ht="30">
      <c r="A12" s="49" t="s">
        <v>3</v>
      </c>
      <c r="B12" s="50" t="s">
        <v>97</v>
      </c>
      <c r="C12" s="51">
        <v>3500</v>
      </c>
      <c r="D12" s="52" t="s">
        <v>80</v>
      </c>
      <c r="E12" s="49"/>
      <c r="F12" s="49"/>
      <c r="G12" s="53"/>
      <c r="H12" s="53">
        <f>ROUND(ROUND(C12,2)*ROUND(G12,2),2)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12.xml><?xml version="1.0" encoding="utf-8"?>
<worksheet xmlns="http://schemas.openxmlformats.org/spreadsheetml/2006/main" xmlns:r="http://schemas.openxmlformats.org/officeDocument/2006/relationships">
  <sheetPr>
    <tabColor theme="0" tint="-0.24997000396251678"/>
    <pageSetUpPr fitToPage="1"/>
  </sheetPr>
  <dimension ref="A1:N10"/>
  <sheetViews>
    <sheetView showGridLines="0" zoomScale="80" zoomScaleNormal="80" zoomScaleSheetLayoutView="90" workbookViewId="0" topLeftCell="A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DFP.271.28.2021.AB</v>
      </c>
      <c r="H1" s="3" t="s">
        <v>71</v>
      </c>
      <c r="I1" s="3"/>
      <c r="M1" s="2"/>
      <c r="N1" s="2"/>
    </row>
    <row r="2" spans="2:14" ht="15">
      <c r="B2" s="2"/>
      <c r="H2" s="3"/>
      <c r="I2" s="3"/>
      <c r="M2" s="2"/>
      <c r="N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11" ht="15">
      <c r="A6" s="11"/>
      <c r="B6" s="4" t="s">
        <v>12</v>
      </c>
      <c r="C6" s="10">
        <v>11</v>
      </c>
      <c r="D6" s="40"/>
      <c r="E6" s="5"/>
      <c r="F6" s="7"/>
      <c r="G6" s="7"/>
      <c r="H6" s="7"/>
      <c r="K6" s="9"/>
    </row>
    <row r="7" spans="1:11" ht="15">
      <c r="A7" s="41"/>
      <c r="B7" s="11"/>
      <c r="C7" s="41"/>
      <c r="D7" s="42"/>
      <c r="E7" s="43"/>
      <c r="F7" s="7"/>
      <c r="G7" s="44" t="s">
        <v>0</v>
      </c>
      <c r="H7" s="45">
        <f>SUM(H10:H10)</f>
        <v>0</v>
      </c>
      <c r="K7" s="9"/>
    </row>
    <row r="8" spans="1:11" ht="15">
      <c r="A8" s="41"/>
      <c r="B8" s="41"/>
      <c r="C8" s="41"/>
      <c r="D8" s="42"/>
      <c r="E8" s="43"/>
      <c r="F8" s="43"/>
      <c r="G8" s="43"/>
      <c r="H8" s="43"/>
      <c r="K8" s="9"/>
    </row>
    <row r="9" spans="1:11" ht="45">
      <c r="A9" s="46" t="s">
        <v>74</v>
      </c>
      <c r="B9" s="46" t="s">
        <v>43</v>
      </c>
      <c r="C9" s="47" t="s">
        <v>38</v>
      </c>
      <c r="D9" s="47" t="s">
        <v>75</v>
      </c>
      <c r="E9" s="46" t="s">
        <v>76</v>
      </c>
      <c r="F9" s="46" t="s">
        <v>77</v>
      </c>
      <c r="G9" s="48" t="s">
        <v>78</v>
      </c>
      <c r="H9" s="48" t="s">
        <v>79</v>
      </c>
      <c r="K9" s="9"/>
    </row>
    <row r="10" spans="1:11" ht="210">
      <c r="A10" s="49" t="s">
        <v>1</v>
      </c>
      <c r="B10" s="62" t="s">
        <v>111</v>
      </c>
      <c r="C10" s="51">
        <v>20000</v>
      </c>
      <c r="D10" s="52" t="s">
        <v>80</v>
      </c>
      <c r="E10" s="49"/>
      <c r="F10" s="49"/>
      <c r="G10" s="53"/>
      <c r="H10" s="53">
        <f>ROUND(ROUND(C10,2)*ROUND(G10,2),2)</f>
        <v>0</v>
      </c>
      <c r="K10"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L14"/>
  <sheetViews>
    <sheetView showGridLines="0" zoomScale="70" zoomScaleNormal="70" zoomScaleSheetLayoutView="70" workbookViewId="0" topLeftCell="A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DFP.271.28.2021.AB</v>
      </c>
      <c r="H1" s="3" t="s">
        <v>71</v>
      </c>
      <c r="I1" s="3"/>
      <c r="K1" s="2"/>
      <c r="L1" s="2"/>
    </row>
    <row r="2" spans="2:12" ht="15">
      <c r="B2" s="2"/>
      <c r="H2" s="3"/>
      <c r="I2" s="3"/>
      <c r="K2" s="2"/>
      <c r="L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8" ht="15">
      <c r="A6" s="11"/>
      <c r="B6" s="4" t="s">
        <v>12</v>
      </c>
      <c r="C6" s="10">
        <v>1</v>
      </c>
      <c r="D6" s="40"/>
      <c r="E6" s="5"/>
      <c r="F6" s="7"/>
      <c r="G6" s="7"/>
      <c r="H6" s="7"/>
    </row>
    <row r="7" spans="1:8" ht="15">
      <c r="A7" s="41"/>
      <c r="B7" s="11"/>
      <c r="C7" s="41"/>
      <c r="D7" s="42"/>
      <c r="E7" s="43"/>
      <c r="F7" s="7"/>
      <c r="G7" s="44" t="s">
        <v>0</v>
      </c>
      <c r="H7" s="45">
        <f>SUM(H10:H14)</f>
        <v>0</v>
      </c>
    </row>
    <row r="8" spans="1:8" ht="15">
      <c r="A8" s="41"/>
      <c r="B8" s="41"/>
      <c r="C8" s="41"/>
      <c r="D8" s="42"/>
      <c r="E8" s="43"/>
      <c r="F8" s="43"/>
      <c r="G8" s="43"/>
      <c r="H8" s="43"/>
    </row>
    <row r="9" spans="1:8" ht="45">
      <c r="A9" s="46" t="s">
        <v>74</v>
      </c>
      <c r="B9" s="46" t="s">
        <v>43</v>
      </c>
      <c r="C9" s="47" t="s">
        <v>38</v>
      </c>
      <c r="D9" s="47" t="s">
        <v>75</v>
      </c>
      <c r="E9" s="46" t="s">
        <v>76</v>
      </c>
      <c r="F9" s="46" t="s">
        <v>77</v>
      </c>
      <c r="G9" s="48" t="s">
        <v>78</v>
      </c>
      <c r="H9" s="48" t="s">
        <v>79</v>
      </c>
    </row>
    <row r="10" spans="1:8" ht="45">
      <c r="A10" s="55" t="s">
        <v>1</v>
      </c>
      <c r="B10" s="50" t="s">
        <v>98</v>
      </c>
      <c r="C10" s="63">
        <v>25000</v>
      </c>
      <c r="D10" s="61" t="s">
        <v>80</v>
      </c>
      <c r="E10" s="49"/>
      <c r="F10" s="49"/>
      <c r="G10" s="53"/>
      <c r="H10" s="53">
        <f>ROUND(ROUND(C10,2)*ROUND(G10,2),2)</f>
        <v>0</v>
      </c>
    </row>
    <row r="11" spans="1:8" ht="30">
      <c r="A11" s="55" t="s">
        <v>2</v>
      </c>
      <c r="B11" s="12" t="s">
        <v>81</v>
      </c>
      <c r="C11" s="63">
        <v>50000</v>
      </c>
      <c r="D11" s="61" t="s">
        <v>80</v>
      </c>
      <c r="E11" s="12"/>
      <c r="F11" s="12"/>
      <c r="G11" s="12"/>
      <c r="H11" s="53">
        <f>ROUND(ROUND(C11,2)*ROUND(G11,2),2)</f>
        <v>0</v>
      </c>
    </row>
    <row r="12" spans="1:8" ht="60">
      <c r="A12" s="55" t="s">
        <v>3</v>
      </c>
      <c r="B12" s="50" t="s">
        <v>104</v>
      </c>
      <c r="C12" s="63">
        <v>10000</v>
      </c>
      <c r="D12" s="61" t="s">
        <v>80</v>
      </c>
      <c r="E12" s="49"/>
      <c r="F12" s="49"/>
      <c r="G12" s="53"/>
      <c r="H12" s="53">
        <f>ROUND(ROUND(C12,2)*ROUND(G12,2),2)</f>
        <v>0</v>
      </c>
    </row>
    <row r="13" spans="1:8" ht="90">
      <c r="A13" s="55" t="s">
        <v>4</v>
      </c>
      <c r="B13" s="12" t="s">
        <v>105</v>
      </c>
      <c r="C13" s="63">
        <v>30000</v>
      </c>
      <c r="D13" s="61" t="s">
        <v>80</v>
      </c>
      <c r="E13" s="12"/>
      <c r="F13" s="12"/>
      <c r="G13" s="12"/>
      <c r="H13" s="53">
        <f>ROUND(ROUND(C13,2)*ROUND(G13,2),2)</f>
        <v>0</v>
      </c>
    </row>
    <row r="14" spans="1:8" ht="75">
      <c r="A14" s="55" t="s">
        <v>20</v>
      </c>
      <c r="B14" s="50" t="s">
        <v>82</v>
      </c>
      <c r="C14" s="63">
        <v>6000</v>
      </c>
      <c r="D14" s="61" t="s">
        <v>80</v>
      </c>
      <c r="E14" s="49"/>
      <c r="F14" s="49"/>
      <c r="G14" s="53"/>
      <c r="H14" s="53">
        <f>ROUND(ROUND(C14,2)*ROUND(G14,2),2)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L16"/>
  <sheetViews>
    <sheetView showGridLines="0" zoomScale="70" zoomScaleNormal="70" zoomScaleSheetLayoutView="90" workbookViewId="0" topLeftCell="A14">
      <selection activeCell="B15" sqref="B15"/>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DFP.271.28.2021.AB</v>
      </c>
      <c r="H1" s="3" t="s">
        <v>71</v>
      </c>
      <c r="I1" s="3"/>
      <c r="K1" s="2"/>
      <c r="L1" s="2"/>
    </row>
    <row r="2" spans="2:12" ht="15">
      <c r="B2" s="2"/>
      <c r="H2" s="3"/>
      <c r="I2" s="3"/>
      <c r="K2" s="2"/>
      <c r="L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8" ht="15">
      <c r="A6" s="11"/>
      <c r="B6" s="4" t="s">
        <v>12</v>
      </c>
      <c r="C6" s="10">
        <v>2</v>
      </c>
      <c r="D6" s="40"/>
      <c r="E6" s="5"/>
      <c r="F6" s="7"/>
      <c r="G6" s="7"/>
      <c r="H6" s="7"/>
    </row>
    <row r="7" spans="1:8" ht="15">
      <c r="A7" s="41"/>
      <c r="B7" s="11"/>
      <c r="C7" s="41"/>
      <c r="D7" s="42"/>
      <c r="E7" s="43"/>
      <c r="F7" s="7"/>
      <c r="G7" s="44" t="s">
        <v>0</v>
      </c>
      <c r="H7" s="45">
        <f>SUM(H10:H14)</f>
        <v>0</v>
      </c>
    </row>
    <row r="8" spans="1:8" ht="15">
      <c r="A8" s="41"/>
      <c r="B8" s="41"/>
      <c r="C8" s="41"/>
      <c r="D8" s="42"/>
      <c r="E8" s="43"/>
      <c r="F8" s="43"/>
      <c r="G8" s="43"/>
      <c r="H8" s="43"/>
    </row>
    <row r="9" spans="1:8" ht="45">
      <c r="A9" s="46" t="s">
        <v>74</v>
      </c>
      <c r="B9" s="56" t="s">
        <v>43</v>
      </c>
      <c r="C9" s="47" t="s">
        <v>38</v>
      </c>
      <c r="D9" s="47" t="s">
        <v>75</v>
      </c>
      <c r="E9" s="46" t="s">
        <v>76</v>
      </c>
      <c r="F9" s="46" t="s">
        <v>77</v>
      </c>
      <c r="G9" s="48" t="s">
        <v>78</v>
      </c>
      <c r="H9" s="48" t="s">
        <v>79</v>
      </c>
    </row>
    <row r="10" spans="1:8" ht="210">
      <c r="A10" s="97" t="s">
        <v>1</v>
      </c>
      <c r="B10" s="57" t="s">
        <v>113</v>
      </c>
      <c r="C10" s="99">
        <v>100</v>
      </c>
      <c r="D10" s="95" t="s">
        <v>80</v>
      </c>
      <c r="E10" s="95"/>
      <c r="F10" s="95"/>
      <c r="G10" s="95"/>
      <c r="H10" s="91">
        <f>ROUND(ROUND(C10,2)*ROUND(G10,2),2)</f>
        <v>0</v>
      </c>
    </row>
    <row r="11" spans="1:8" ht="409.5">
      <c r="A11" s="98"/>
      <c r="B11" s="58" t="s">
        <v>106</v>
      </c>
      <c r="C11" s="100"/>
      <c r="D11" s="96"/>
      <c r="E11" s="96"/>
      <c r="F11" s="96"/>
      <c r="G11" s="96"/>
      <c r="H11" s="92"/>
    </row>
    <row r="12" spans="1:8" ht="210">
      <c r="A12" s="97" t="s">
        <v>2</v>
      </c>
      <c r="B12" s="59" t="s">
        <v>114</v>
      </c>
      <c r="C12" s="99">
        <v>100</v>
      </c>
      <c r="D12" s="95" t="s">
        <v>80</v>
      </c>
      <c r="E12" s="95"/>
      <c r="F12" s="95"/>
      <c r="G12" s="95"/>
      <c r="H12" s="91">
        <f>ROUND(ROUND(C12,2)*ROUND(G12,2),2)</f>
        <v>0</v>
      </c>
    </row>
    <row r="13" spans="1:8" ht="409.5">
      <c r="A13" s="98"/>
      <c r="B13" s="60" t="s">
        <v>107</v>
      </c>
      <c r="C13" s="100"/>
      <c r="D13" s="96"/>
      <c r="E13" s="96"/>
      <c r="F13" s="96"/>
      <c r="G13" s="96"/>
      <c r="H13" s="92"/>
    </row>
    <row r="14" spans="1:8" ht="210">
      <c r="A14" s="97" t="s">
        <v>3</v>
      </c>
      <c r="B14" s="57" t="s">
        <v>115</v>
      </c>
      <c r="C14" s="93">
        <v>100</v>
      </c>
      <c r="D14" s="95" t="s">
        <v>80</v>
      </c>
      <c r="E14" s="95"/>
      <c r="F14" s="95"/>
      <c r="G14" s="95"/>
      <c r="H14" s="91">
        <f>ROUND(ROUND(C14,2)*ROUND(G14,2),2)</f>
        <v>0</v>
      </c>
    </row>
    <row r="15" spans="1:8" ht="409.5">
      <c r="A15" s="98"/>
      <c r="B15" s="60" t="s">
        <v>108</v>
      </c>
      <c r="C15" s="94"/>
      <c r="D15" s="96"/>
      <c r="E15" s="96"/>
      <c r="F15" s="96"/>
      <c r="G15" s="96"/>
      <c r="H15" s="92"/>
    </row>
    <row r="16" spans="2:3" ht="15.75">
      <c r="B16" s="54"/>
      <c r="C16"/>
    </row>
  </sheetData>
  <sheetProtection/>
  <mergeCells count="21">
    <mergeCell ref="A10:A11"/>
    <mergeCell ref="C10:C11"/>
    <mergeCell ref="H10:H11"/>
    <mergeCell ref="E12:E13"/>
    <mergeCell ref="F12:F13"/>
    <mergeCell ref="G12:G13"/>
    <mergeCell ref="H12:H13"/>
    <mergeCell ref="D12:D13"/>
    <mergeCell ref="A14:A15"/>
    <mergeCell ref="E14:E15"/>
    <mergeCell ref="D14:D15"/>
    <mergeCell ref="F14:F15"/>
    <mergeCell ref="G14:G15"/>
    <mergeCell ref="C12:C13"/>
    <mergeCell ref="A12:A13"/>
    <mergeCell ref="H14:H15"/>
    <mergeCell ref="C14:C15"/>
    <mergeCell ref="D10:D11"/>
    <mergeCell ref="E10:E11"/>
    <mergeCell ref="F10:F11"/>
    <mergeCell ref="G10:G11"/>
  </mergeCells>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N10"/>
  <sheetViews>
    <sheetView showGridLines="0" zoomScale="80" zoomScaleNormal="80" zoomScaleSheetLayoutView="90" workbookViewId="0" topLeftCell="A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DFP.271.28.2021.AB</v>
      </c>
      <c r="H1" s="3" t="s">
        <v>71</v>
      </c>
      <c r="I1" s="3"/>
      <c r="M1" s="2"/>
      <c r="N1" s="2"/>
    </row>
    <row r="2" spans="2:14" ht="15">
      <c r="B2" s="2"/>
      <c r="H2" s="3"/>
      <c r="I2" s="3"/>
      <c r="M2" s="2"/>
      <c r="N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11" ht="15">
      <c r="A6" s="11"/>
      <c r="B6" s="4" t="s">
        <v>12</v>
      </c>
      <c r="C6" s="10">
        <v>3</v>
      </c>
      <c r="D6" s="40"/>
      <c r="E6" s="5"/>
      <c r="F6" s="7"/>
      <c r="G6" s="7"/>
      <c r="H6" s="7"/>
      <c r="K6" s="9"/>
    </row>
    <row r="7" spans="1:11" ht="15">
      <c r="A7" s="41"/>
      <c r="B7" s="11"/>
      <c r="C7" s="41"/>
      <c r="D7" s="42"/>
      <c r="E7" s="43"/>
      <c r="F7" s="7"/>
      <c r="G7" s="44" t="s">
        <v>0</v>
      </c>
      <c r="H7" s="45">
        <f>SUM(H10:H10)</f>
        <v>0</v>
      </c>
      <c r="K7" s="9"/>
    </row>
    <row r="8" spans="1:11" ht="15">
      <c r="A8" s="41"/>
      <c r="B8" s="41"/>
      <c r="C8" s="41"/>
      <c r="D8" s="42"/>
      <c r="E8" s="43"/>
      <c r="F8" s="43"/>
      <c r="G8" s="43"/>
      <c r="H8" s="43"/>
      <c r="K8" s="9"/>
    </row>
    <row r="9" spans="1:11" ht="45">
      <c r="A9" s="46" t="s">
        <v>74</v>
      </c>
      <c r="B9" s="46" t="s">
        <v>43</v>
      </c>
      <c r="C9" s="47" t="s">
        <v>38</v>
      </c>
      <c r="D9" s="47" t="s">
        <v>75</v>
      </c>
      <c r="E9" s="46" t="s">
        <v>76</v>
      </c>
      <c r="F9" s="46" t="s">
        <v>77</v>
      </c>
      <c r="G9" s="48" t="s">
        <v>78</v>
      </c>
      <c r="H9" s="48" t="s">
        <v>79</v>
      </c>
      <c r="K9" s="9"/>
    </row>
    <row r="10" spans="1:11" ht="45">
      <c r="A10" s="55" t="s">
        <v>1</v>
      </c>
      <c r="B10" s="50" t="s">
        <v>99</v>
      </c>
      <c r="C10" s="51">
        <v>5000</v>
      </c>
      <c r="D10" s="52" t="s">
        <v>80</v>
      </c>
      <c r="E10" s="49"/>
      <c r="F10" s="49"/>
      <c r="G10" s="53"/>
      <c r="H10" s="53">
        <f>ROUND(ROUND(C10,2)*ROUND(G10,2),2)</f>
        <v>0</v>
      </c>
      <c r="K10"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N10"/>
  <sheetViews>
    <sheetView showGridLines="0" zoomScale="80" zoomScaleNormal="80" zoomScaleSheetLayoutView="90" workbookViewId="0" topLeftCell="A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DFP.271.28.2021.AB</v>
      </c>
      <c r="H1" s="3" t="s">
        <v>71</v>
      </c>
      <c r="I1" s="3"/>
      <c r="M1" s="2"/>
      <c r="N1" s="2"/>
    </row>
    <row r="2" spans="2:14" ht="15">
      <c r="B2" s="2"/>
      <c r="H2" s="3"/>
      <c r="I2" s="3"/>
      <c r="M2" s="2"/>
      <c r="N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11" ht="15">
      <c r="A6" s="11"/>
      <c r="B6" s="4" t="s">
        <v>12</v>
      </c>
      <c r="C6" s="10">
        <v>4</v>
      </c>
      <c r="D6" s="40"/>
      <c r="E6" s="5"/>
      <c r="F6" s="7"/>
      <c r="G6" s="7"/>
      <c r="H6" s="7"/>
      <c r="K6" s="9"/>
    </row>
    <row r="7" spans="1:11" ht="15">
      <c r="A7" s="41"/>
      <c r="B7" s="11"/>
      <c r="C7" s="41"/>
      <c r="D7" s="42"/>
      <c r="E7" s="43"/>
      <c r="F7" s="7"/>
      <c r="G7" s="44" t="s">
        <v>0</v>
      </c>
      <c r="H7" s="45">
        <f>SUM(H10:H10)</f>
        <v>0</v>
      </c>
      <c r="K7" s="9"/>
    </row>
    <row r="8" spans="1:11" ht="15">
      <c r="A8" s="41"/>
      <c r="B8" s="41"/>
      <c r="C8" s="41"/>
      <c r="D8" s="42"/>
      <c r="E8" s="43"/>
      <c r="F8" s="43"/>
      <c r="G8" s="43"/>
      <c r="H8" s="43"/>
      <c r="K8" s="9"/>
    </row>
    <row r="9" spans="1:11" ht="45">
      <c r="A9" s="46" t="s">
        <v>74</v>
      </c>
      <c r="B9" s="46" t="s">
        <v>43</v>
      </c>
      <c r="C9" s="47" t="s">
        <v>38</v>
      </c>
      <c r="D9" s="47" t="s">
        <v>75</v>
      </c>
      <c r="E9" s="46" t="s">
        <v>76</v>
      </c>
      <c r="F9" s="46" t="s">
        <v>77</v>
      </c>
      <c r="G9" s="48" t="s">
        <v>78</v>
      </c>
      <c r="H9" s="48" t="s">
        <v>79</v>
      </c>
      <c r="K9" s="9"/>
    </row>
    <row r="10" spans="1:11" ht="165">
      <c r="A10" s="55" t="s">
        <v>1</v>
      </c>
      <c r="B10" s="50" t="s">
        <v>100</v>
      </c>
      <c r="C10" s="51">
        <v>70</v>
      </c>
      <c r="D10" s="52" t="s">
        <v>80</v>
      </c>
      <c r="E10" s="49"/>
      <c r="F10" s="49"/>
      <c r="G10" s="53"/>
      <c r="H10" s="53">
        <f>ROUND(ROUND(C10,2)*ROUND(G10,2),2)</f>
        <v>0</v>
      </c>
      <c r="K10" s="9"/>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N11"/>
  <sheetViews>
    <sheetView showGridLines="0" zoomScale="80" zoomScaleNormal="80" zoomScaleSheetLayoutView="90" workbookViewId="0" topLeftCell="A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1" width="15.875" style="8" customWidth="1"/>
    <col min="12" max="12" width="15.875" style="9" customWidth="1"/>
    <col min="13" max="14" width="14.25390625" style="9" customWidth="1"/>
    <col min="15" max="15" width="15.25390625" style="9" customWidth="1"/>
    <col min="16" max="16384" width="9.125" style="9" customWidth="1"/>
  </cols>
  <sheetData>
    <row r="1" spans="2:14" ht="15">
      <c r="B1" s="2" t="str">
        <f>'formularz oferty'!C4</f>
        <v>DFP.271.28.2021.AB</v>
      </c>
      <c r="H1" s="3" t="s">
        <v>71</v>
      </c>
      <c r="I1" s="3"/>
      <c r="M1" s="2"/>
      <c r="N1" s="2"/>
    </row>
    <row r="2" spans="2:14" ht="15">
      <c r="B2" s="2"/>
      <c r="H2" s="3"/>
      <c r="I2" s="3"/>
      <c r="M2" s="2"/>
      <c r="N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11" ht="15">
      <c r="A6" s="11"/>
      <c r="B6" s="4" t="s">
        <v>12</v>
      </c>
      <c r="C6" s="10">
        <v>5</v>
      </c>
      <c r="D6" s="40"/>
      <c r="E6" s="5"/>
      <c r="F6" s="7"/>
      <c r="G6" s="7"/>
      <c r="H6" s="7"/>
      <c r="K6" s="9"/>
    </row>
    <row r="7" spans="1:11" ht="15">
      <c r="A7" s="41"/>
      <c r="B7" s="11"/>
      <c r="C7" s="41"/>
      <c r="D7" s="42"/>
      <c r="E7" s="43"/>
      <c r="F7" s="7"/>
      <c r="G7" s="44" t="s">
        <v>0</v>
      </c>
      <c r="H7" s="45">
        <f>SUM(H10:H11)</f>
        <v>0</v>
      </c>
      <c r="K7" s="9"/>
    </row>
    <row r="8" spans="1:11" ht="15">
      <c r="A8" s="41"/>
      <c r="B8" s="41"/>
      <c r="C8" s="41"/>
      <c r="D8" s="42"/>
      <c r="E8" s="43"/>
      <c r="F8" s="43"/>
      <c r="G8" s="43"/>
      <c r="H8" s="43"/>
      <c r="K8" s="9"/>
    </row>
    <row r="9" spans="1:11" ht="45">
      <c r="A9" s="46" t="s">
        <v>74</v>
      </c>
      <c r="B9" s="46" t="s">
        <v>43</v>
      </c>
      <c r="C9" s="47" t="s">
        <v>38</v>
      </c>
      <c r="D9" s="47" t="s">
        <v>75</v>
      </c>
      <c r="E9" s="46" t="s">
        <v>76</v>
      </c>
      <c r="F9" s="46" t="s">
        <v>77</v>
      </c>
      <c r="G9" s="48" t="s">
        <v>78</v>
      </c>
      <c r="H9" s="48" t="s">
        <v>79</v>
      </c>
      <c r="K9" s="9"/>
    </row>
    <row r="10" spans="1:11" ht="75">
      <c r="A10" s="55" t="s">
        <v>1</v>
      </c>
      <c r="B10" s="62" t="s">
        <v>112</v>
      </c>
      <c r="C10" s="51">
        <v>100</v>
      </c>
      <c r="D10" s="52" t="s">
        <v>80</v>
      </c>
      <c r="E10" s="49"/>
      <c r="F10" s="49"/>
      <c r="G10" s="53"/>
      <c r="H10" s="53">
        <f>ROUND(ROUND(C10,2)*ROUND(G10,2),2)</f>
        <v>0</v>
      </c>
      <c r="K10" s="9"/>
    </row>
    <row r="11" spans="1:8" ht="30">
      <c r="A11" s="55" t="s">
        <v>2</v>
      </c>
      <c r="B11" s="12" t="s">
        <v>83</v>
      </c>
      <c r="C11" s="51">
        <v>5</v>
      </c>
      <c r="D11" s="52" t="s">
        <v>80</v>
      </c>
      <c r="E11" s="12"/>
      <c r="F11" s="12"/>
      <c r="G11" s="12"/>
      <c r="H11" s="53">
        <f>ROUND(ROUND(C11,2)*ROUND(G11,2),2)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J10"/>
  <sheetViews>
    <sheetView showGridLines="0" zoomScale="80" zoomScaleNormal="80" zoomScaleSheetLayoutView="90" workbookViewId="0" topLeftCell="B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1.87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4.25390625" style="9" customWidth="1"/>
    <col min="11" max="11" width="15.25390625" style="9" customWidth="1"/>
    <col min="12" max="16384" width="9.125" style="9" customWidth="1"/>
  </cols>
  <sheetData>
    <row r="1" spans="2:10" ht="15">
      <c r="B1" s="2" t="str">
        <f>'formularz oferty'!C4</f>
        <v>DFP.271.28.2021.AB</v>
      </c>
      <c r="H1" s="3" t="s">
        <v>71</v>
      </c>
      <c r="I1" s="3"/>
      <c r="J1" s="2"/>
    </row>
    <row r="2" spans="2:10" ht="15">
      <c r="B2" s="2"/>
      <c r="H2" s="3"/>
      <c r="I2" s="3"/>
      <c r="J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8" ht="15">
      <c r="A6" s="11"/>
      <c r="B6" s="4" t="s">
        <v>12</v>
      </c>
      <c r="C6" s="10">
        <v>6</v>
      </c>
      <c r="D6" s="40"/>
      <c r="E6" s="5"/>
      <c r="F6" s="7"/>
      <c r="G6" s="7"/>
      <c r="H6" s="7"/>
    </row>
    <row r="7" spans="1:8" ht="15">
      <c r="A7" s="41"/>
      <c r="B7" s="11"/>
      <c r="C7" s="41"/>
      <c r="D7" s="42"/>
      <c r="E7" s="43"/>
      <c r="F7" s="7"/>
      <c r="G7" s="44" t="s">
        <v>0</v>
      </c>
      <c r="H7" s="45">
        <f>SUM(H10:H10)</f>
        <v>0</v>
      </c>
    </row>
    <row r="8" spans="1:8" ht="15">
      <c r="A8" s="41"/>
      <c r="B8" s="41"/>
      <c r="C8" s="41"/>
      <c r="D8" s="42"/>
      <c r="E8" s="43"/>
      <c r="F8" s="43"/>
      <c r="G8" s="43"/>
      <c r="H8" s="43"/>
    </row>
    <row r="9" spans="1:8" ht="45">
      <c r="A9" s="46" t="s">
        <v>74</v>
      </c>
      <c r="B9" s="46" t="s">
        <v>43</v>
      </c>
      <c r="C9" s="47" t="s">
        <v>38</v>
      </c>
      <c r="D9" s="47" t="s">
        <v>75</v>
      </c>
      <c r="E9" s="46" t="s">
        <v>76</v>
      </c>
      <c r="F9" s="46" t="s">
        <v>77</v>
      </c>
      <c r="G9" s="48" t="s">
        <v>78</v>
      </c>
      <c r="H9" s="48" t="s">
        <v>79</v>
      </c>
    </row>
    <row r="10" spans="1:8" ht="180">
      <c r="A10" s="49" t="s">
        <v>1</v>
      </c>
      <c r="B10" s="50" t="s">
        <v>101</v>
      </c>
      <c r="C10" s="51">
        <v>300</v>
      </c>
      <c r="D10" s="52" t="s">
        <v>103</v>
      </c>
      <c r="E10" s="49"/>
      <c r="F10" s="49"/>
      <c r="G10" s="53"/>
      <c r="H10" s="53">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3" r:id="rId1"/>
  <headerFooter alignWithMargins="0">
    <oddFooter>&amp;C&amp;"Times New Roman,Normalny"Strona &amp;P</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L16"/>
  <sheetViews>
    <sheetView showGridLines="0" zoomScale="80" zoomScaleNormal="80" zoomScaleSheetLayoutView="90" workbookViewId="0" topLeftCell="A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DFP.271.28.2021.AB</v>
      </c>
      <c r="H1" s="3" t="s">
        <v>71</v>
      </c>
      <c r="I1" s="3"/>
      <c r="K1" s="2"/>
      <c r="L1" s="2"/>
    </row>
    <row r="2" spans="2:12" ht="15">
      <c r="B2" s="2"/>
      <c r="H2" s="3"/>
      <c r="I2" s="3"/>
      <c r="K2" s="2"/>
      <c r="L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8" ht="15">
      <c r="A6" s="11"/>
      <c r="B6" s="4" t="s">
        <v>12</v>
      </c>
      <c r="C6" s="10">
        <v>7</v>
      </c>
      <c r="D6" s="40"/>
      <c r="E6" s="5"/>
      <c r="F6" s="7"/>
      <c r="G6" s="7"/>
      <c r="H6" s="7"/>
    </row>
    <row r="7" spans="1:8" ht="15">
      <c r="A7" s="41"/>
      <c r="B7" s="11"/>
      <c r="C7" s="41"/>
      <c r="D7" s="42"/>
      <c r="E7" s="43"/>
      <c r="F7" s="7"/>
      <c r="G7" s="44" t="s">
        <v>0</v>
      </c>
      <c r="H7" s="45">
        <f>SUM(H10:H16)</f>
        <v>0</v>
      </c>
    </row>
    <row r="8" spans="1:8" ht="15">
      <c r="A8" s="41"/>
      <c r="B8" s="41"/>
      <c r="C8" s="41"/>
      <c r="D8" s="42"/>
      <c r="E8" s="43"/>
      <c r="F8" s="43"/>
      <c r="G8" s="43"/>
      <c r="H8" s="43"/>
    </row>
    <row r="9" spans="1:8" ht="45">
      <c r="A9" s="46" t="s">
        <v>74</v>
      </c>
      <c r="B9" s="46" t="s">
        <v>43</v>
      </c>
      <c r="C9" s="47" t="s">
        <v>38</v>
      </c>
      <c r="D9" s="47" t="s">
        <v>75</v>
      </c>
      <c r="E9" s="46" t="s">
        <v>76</v>
      </c>
      <c r="F9" s="46" t="s">
        <v>77</v>
      </c>
      <c r="G9" s="48" t="s">
        <v>78</v>
      </c>
      <c r="H9" s="48" t="s">
        <v>79</v>
      </c>
    </row>
    <row r="10" spans="1:8" ht="30">
      <c r="A10" s="49" t="s">
        <v>1</v>
      </c>
      <c r="B10" s="50" t="s">
        <v>84</v>
      </c>
      <c r="C10" s="51">
        <v>150</v>
      </c>
      <c r="D10" s="52" t="s">
        <v>85</v>
      </c>
      <c r="E10" s="49"/>
      <c r="F10" s="49"/>
      <c r="G10" s="53"/>
      <c r="H10" s="53">
        <f aca="true" t="shared" si="0" ref="H10:H16">ROUND(ROUND(C10,2)*ROUND(G10,2),2)</f>
        <v>0</v>
      </c>
    </row>
    <row r="11" spans="1:8" ht="30">
      <c r="A11" s="49" t="s">
        <v>2</v>
      </c>
      <c r="B11" s="12" t="s">
        <v>86</v>
      </c>
      <c r="C11" s="51">
        <v>150</v>
      </c>
      <c r="D11" s="52" t="s">
        <v>85</v>
      </c>
      <c r="E11" s="12"/>
      <c r="F11" s="12"/>
      <c r="G11" s="12"/>
      <c r="H11" s="53">
        <f t="shared" si="0"/>
        <v>0</v>
      </c>
    </row>
    <row r="12" spans="1:8" ht="30">
      <c r="A12" s="49" t="s">
        <v>3</v>
      </c>
      <c r="B12" s="50" t="s">
        <v>87</v>
      </c>
      <c r="C12" s="51">
        <v>30</v>
      </c>
      <c r="D12" s="52" t="s">
        <v>85</v>
      </c>
      <c r="E12" s="49"/>
      <c r="F12" s="49"/>
      <c r="G12" s="53"/>
      <c r="H12" s="53">
        <f t="shared" si="0"/>
        <v>0</v>
      </c>
    </row>
    <row r="13" spans="1:8" ht="60">
      <c r="A13" s="49" t="s">
        <v>4</v>
      </c>
      <c r="B13" s="12" t="s">
        <v>88</v>
      </c>
      <c r="C13" s="51">
        <v>3000</v>
      </c>
      <c r="D13" s="52" t="s">
        <v>89</v>
      </c>
      <c r="E13" s="12"/>
      <c r="F13" s="12"/>
      <c r="G13" s="12"/>
      <c r="H13" s="53">
        <f t="shared" si="0"/>
        <v>0</v>
      </c>
    </row>
    <row r="14" spans="1:8" ht="30">
      <c r="A14" s="49" t="s">
        <v>20</v>
      </c>
      <c r="B14" s="50" t="s">
        <v>90</v>
      </c>
      <c r="C14" s="51">
        <v>10</v>
      </c>
      <c r="D14" s="52" t="s">
        <v>91</v>
      </c>
      <c r="E14" s="49"/>
      <c r="F14" s="49"/>
      <c r="G14" s="53"/>
      <c r="H14" s="53">
        <f t="shared" si="0"/>
        <v>0</v>
      </c>
    </row>
    <row r="15" spans="1:8" ht="30">
      <c r="A15" s="49" t="s">
        <v>24</v>
      </c>
      <c r="B15" s="50" t="s">
        <v>92</v>
      </c>
      <c r="C15" s="51">
        <v>150</v>
      </c>
      <c r="D15" s="52" t="s">
        <v>85</v>
      </c>
      <c r="E15" s="49"/>
      <c r="F15" s="49"/>
      <c r="G15" s="53"/>
      <c r="H15" s="53">
        <f t="shared" si="0"/>
        <v>0</v>
      </c>
    </row>
    <row r="16" spans="1:8" ht="30">
      <c r="A16" s="49" t="s">
        <v>5</v>
      </c>
      <c r="B16" s="50" t="s">
        <v>93</v>
      </c>
      <c r="C16" s="51">
        <v>20</v>
      </c>
      <c r="D16" s="52" t="s">
        <v>85</v>
      </c>
      <c r="E16" s="49"/>
      <c r="F16" s="49"/>
      <c r="G16" s="53"/>
      <c r="H16" s="53">
        <f t="shared" si="0"/>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L10"/>
  <sheetViews>
    <sheetView showGridLines="0" zoomScale="80" zoomScaleNormal="80" zoomScaleSheetLayoutView="90" workbookViewId="0" topLeftCell="B1">
      <selection activeCell="H19" sqref="H19"/>
    </sheetView>
  </sheetViews>
  <sheetFormatPr defaultColWidth="9.00390625" defaultRowHeight="12.75"/>
  <cols>
    <col min="1" max="1" width="8.00390625" style="9" customWidth="1"/>
    <col min="2" max="2" width="111.25390625" style="9" customWidth="1"/>
    <col min="3" max="3" width="9.75390625" style="39" customWidth="1"/>
    <col min="4" max="4" width="10.25390625" style="9" customWidth="1"/>
    <col min="5" max="5" width="22.25390625" style="9" customWidth="1"/>
    <col min="6" max="6" width="19.125" style="9" customWidth="1"/>
    <col min="7" max="7" width="15.125" style="9" customWidth="1"/>
    <col min="8" max="8" width="19.00390625" style="9" customWidth="1"/>
    <col min="9" max="9" width="13.75390625" style="9" customWidth="1"/>
    <col min="10" max="10" width="15.875" style="9" customWidth="1"/>
    <col min="11" max="12" width="14.25390625" style="9" customWidth="1"/>
    <col min="13" max="13" width="15.25390625" style="9" customWidth="1"/>
    <col min="14" max="16384" width="9.125" style="9" customWidth="1"/>
  </cols>
  <sheetData>
    <row r="1" spans="2:12" ht="15">
      <c r="B1" s="2" t="str">
        <f>'formularz oferty'!C4</f>
        <v>DFP.271.28.2021.AB</v>
      </c>
      <c r="H1" s="3" t="s">
        <v>71</v>
      </c>
      <c r="I1" s="3"/>
      <c r="K1" s="2"/>
      <c r="L1" s="2"/>
    </row>
    <row r="2" spans="2:12" ht="15">
      <c r="B2" s="2"/>
      <c r="H2" s="3"/>
      <c r="I2" s="3"/>
      <c r="K2" s="2"/>
      <c r="L2" s="2"/>
    </row>
    <row r="3" spans="2:8" ht="15">
      <c r="B3" s="11"/>
      <c r="C3" s="6" t="s">
        <v>72</v>
      </c>
      <c r="E3" s="5"/>
      <c r="F3" s="6"/>
      <c r="G3" s="10"/>
      <c r="H3" s="3" t="s">
        <v>73</v>
      </c>
    </row>
    <row r="4" spans="2:8" ht="15">
      <c r="B4" s="11"/>
      <c r="C4" s="6"/>
      <c r="E4" s="5"/>
      <c r="F4" s="6"/>
      <c r="G4" s="10"/>
      <c r="H4" s="3"/>
    </row>
    <row r="5" spans="2:9" ht="14.25" customHeight="1">
      <c r="B5" s="11"/>
      <c r="C5" s="11"/>
      <c r="D5" s="40"/>
      <c r="E5" s="5"/>
      <c r="F5" s="6"/>
      <c r="G5" s="10"/>
      <c r="H5" s="3"/>
      <c r="I5" s="3"/>
    </row>
    <row r="6" spans="1:8" ht="15">
      <c r="A6" s="11"/>
      <c r="B6" s="4" t="s">
        <v>12</v>
      </c>
      <c r="C6" s="10">
        <v>8</v>
      </c>
      <c r="D6" s="40"/>
      <c r="E6" s="5"/>
      <c r="F6" s="7"/>
      <c r="G6" s="7"/>
      <c r="H6" s="7"/>
    </row>
    <row r="7" spans="1:8" ht="15">
      <c r="A7" s="41"/>
      <c r="B7" s="11"/>
      <c r="C7" s="41"/>
      <c r="D7" s="42"/>
      <c r="E7" s="43"/>
      <c r="F7" s="7"/>
      <c r="G7" s="44" t="s">
        <v>0</v>
      </c>
      <c r="H7" s="45">
        <f>SUM(H10:H10)</f>
        <v>0</v>
      </c>
    </row>
    <row r="8" spans="1:8" ht="15">
      <c r="A8" s="41"/>
      <c r="B8" s="41"/>
      <c r="C8" s="41"/>
      <c r="D8" s="42"/>
      <c r="E8" s="43"/>
      <c r="F8" s="43"/>
      <c r="G8" s="43"/>
      <c r="H8" s="43"/>
    </row>
    <row r="9" spans="1:8" ht="45">
      <c r="A9" s="46" t="s">
        <v>74</v>
      </c>
      <c r="B9" s="46" t="s">
        <v>43</v>
      </c>
      <c r="C9" s="47" t="s">
        <v>38</v>
      </c>
      <c r="D9" s="47" t="s">
        <v>75</v>
      </c>
      <c r="E9" s="46" t="s">
        <v>76</v>
      </c>
      <c r="F9" s="46" t="s">
        <v>77</v>
      </c>
      <c r="G9" s="48" t="s">
        <v>78</v>
      </c>
      <c r="H9" s="48" t="s">
        <v>79</v>
      </c>
    </row>
    <row r="10" spans="1:8" ht="15">
      <c r="A10" s="49" t="s">
        <v>1</v>
      </c>
      <c r="B10" s="50" t="s">
        <v>94</v>
      </c>
      <c r="C10" s="51">
        <v>139000</v>
      </c>
      <c r="D10" s="52" t="s">
        <v>95</v>
      </c>
      <c r="E10" s="49"/>
      <c r="F10" s="49"/>
      <c r="G10" s="53"/>
      <c r="H10" s="53">
        <f>ROUND(ROUND(C10,2)*ROUND(G10,2),2)</f>
        <v>0</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64" r:id="rId1"/>
  <headerFooter alignWithMargins="0">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Bęben</cp:lastModifiedBy>
  <cp:lastPrinted>2021-04-16T09:16:39Z</cp:lastPrinted>
  <dcterms:created xsi:type="dcterms:W3CDTF">2003-05-16T10:10:29Z</dcterms:created>
  <dcterms:modified xsi:type="dcterms:W3CDTF">2021-04-16T09:17:09Z</dcterms:modified>
  <cp:category/>
  <cp:version/>
  <cp:contentType/>
  <cp:contentStatus/>
</cp:coreProperties>
</file>