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860" windowHeight="11640" tabRatio="818" firstSheet="9" activeTab="1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</sheets>
  <definedNames/>
  <calcPr fullCalcOnLoad="1"/>
</workbook>
</file>

<file path=xl/sharedStrings.xml><?xml version="1.0" encoding="utf-8"?>
<sst xmlns="http://schemas.openxmlformats.org/spreadsheetml/2006/main" count="453" uniqueCount="135">
  <si>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</si>
  <si>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</si>
  <si>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</si>
  <si>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</si>
  <si>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</si>
  <si>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</si>
  <si>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</si>
  <si>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</si>
  <si>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</si>
  <si>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</si>
  <si>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</si>
  <si>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</si>
  <si>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</si>
  <si>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</si>
  <si>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</si>
  <si>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</si>
  <si>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</si>
  <si>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</si>
  <si>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</si>
  <si>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</si>
  <si>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</si>
  <si>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</si>
  <si>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</si>
  <si>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</si>
  <si>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</si>
  <si>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</si>
  <si>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</si>
  <si>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</si>
  <si>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</si>
  <si>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</si>
  <si>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</si>
  <si>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</si>
  <si>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</si>
  <si>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</si>
  <si>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</si>
  <si>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</si>
  <si>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</si>
  <si>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</si>
  <si>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</si>
  <si>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</si>
  <si>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</si>
  <si>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</si>
  <si>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</si>
  <si>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</si>
  <si>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</si>
  <si>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</si>
  <si>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</si>
  <si>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</si>
  <si>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</si>
  <si>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</si>
  <si>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</si>
  <si>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</si>
  <si>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</si>
  <si>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</si>
  <si>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Producent</t>
  </si>
  <si>
    <t>Opis</t>
  </si>
  <si>
    <t>Cena jednostkowa brutto</t>
  </si>
  <si>
    <t>załącznik nr ….. do umowy</t>
  </si>
  <si>
    <t>szt.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</si>
  <si>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</si>
  <si>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</si>
  <si>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</si>
  <si>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</si>
  <si>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</si>
  <si>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</si>
  <si>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</si>
  <si>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9.</t>
  </si>
  <si>
    <t>10.</t>
  </si>
  <si>
    <t>11.</t>
  </si>
  <si>
    <t>Dostawa materiałów laboratoryjnych</t>
  </si>
  <si>
    <t xml:space="preserve">Dotyczy części 1 (poz. 1-9), 3-4, 6-7, 9-10, 12-13: 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</si>
  <si>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Końcówki polipropylenowe o poj. do 200 ul do automatycznych pipet laboratoryjnych, bezbarwne.</t>
  </si>
  <si>
    <t>Mikroprobówki polipropylenowe typu Eppendorf 1,5 ml autoklawowalne, bezbarwne z zamknięciem, stożkowodenne.</t>
  </si>
  <si>
    <t>Probówki polipropylenowe 50 ml (28 x 114 mm) stożkowodenne, skalowane, z nakrętką, z polem do opisu, jałowe opakowanie.</t>
  </si>
  <si>
    <t>Probówki polpropylenowe 15 ml (17 x 120 mm) stożkowodenne, skalowane, z nakrętką, jałowe opakowanie.</t>
  </si>
  <si>
    <t>Patyczki higieniczne z bawełnianą główką.</t>
  </si>
  <si>
    <t>Pincety anatomiczne plastikowe 1 x użytku 140mm, pakowane pojedyczno, sterylne</t>
  </si>
  <si>
    <t>Butelki z brązowego szkła sodowego z szeroką szyjką 50 ml z zakrętką.</t>
  </si>
  <si>
    <t>Probówka polipropylenowa okrągłodenna jałowa z korkiem, z etykietą wym 12x86 mm ze znacznikiem i kołnierzem, 5 ml</t>
  </si>
  <si>
    <t>Statyw na probówki 2 ml, 80-dołkowy, niesterylny</t>
  </si>
  <si>
    <t>szt</t>
  </si>
  <si>
    <t xml:space="preserve">Taśma termotransferowa kompatybilna z drukarkami do szkiełek typu SLIDEMATE AS posiadanymi przez zamawiającego. </t>
  </si>
  <si>
    <t>Tacka tekturowa otwarta na 10 szkiełek o wymiarze 26x76mm i grubości 1,5-2mm.</t>
  </si>
  <si>
    <t xml:space="preserve">Teczka tekturowa zamykana na 20 szkiełek o wymiarze 26 x 76mm i grubości 1,5-2 mm. </t>
  </si>
  <si>
    <t>Unikalne giętkie czyściki do czyszczenia kanałów o wąskim przekroju oraz innych trudnodostępnych miejsc. Rózne średnice, długości oraz twardość  włosia (miękkie śr. 9 i 12 mm, dł. do 30 cm; szorstki śr.15 mm, dł. do 30 cm; bardzo szorstki śr.15 cm) umożliwiajace dobór właściwego czyścika do określonych potrzeb.</t>
  </si>
  <si>
    <t>Statyw karuzelowy, na 6 szt. pipet typu Eppendorf Research, Research plus, Reference, Reference2</t>
  </si>
  <si>
    <t>Pojemnik PP 30 ml na płyny ustrojowe z czerwoną nakrętką, niezakręcony</t>
  </si>
  <si>
    <t>Ginekologiczna pęseta jednorazowa, sterylna, długość 25 cm. Spiczaste, ząbkowane końcówki. Pakowana pojedynczo.</t>
  </si>
  <si>
    <t xml:space="preserve">Końcówki o poj. do 200 ul do automatycznych pipet laboratoryjnych, typu Glison, klasa "SUPERIOR", bezbarwne, wykonane z PP </t>
  </si>
  <si>
    <t xml:space="preserve">Końcówki o poj. do 1000 ul do automatycznych pipet laboratoryjnych, typu Glison, klasa "SUPERIOR", bezbarwne, wykonane z PP </t>
  </si>
  <si>
    <t>Końcówka do pipet typu Eppendorf bez filtra, 20 ul</t>
  </si>
  <si>
    <t>Probówki 1,5ml wolne od DNaz, RNaz oraz ludzkiego DNA i inhibitorów PCR (standard PCR-clean) Odporne na temperatury od -86°C do 100°C, autoklawowalne w 121°C przez 20 minut Wyjątkowo wytrzymałe – do wirowania przy 30.000 x g. Zamknięcie typu SAFE-LOCK uniemożliwiające przypadkowe otwarcie w trakcie długotrwałej inkubacji w 96 stopniach C (odporne na wysokie cieśnienie gazów)</t>
  </si>
  <si>
    <t>Probówko-strzykawka z heparyną litową, 9,0 ml, sterylna, z etykietą, wymiary 92x16 mm, wykonana z polipropylenu (PP), korek w kolorze pomarańczowym z polietylenu o wysokiej gęstości (HDPE)</t>
  </si>
  <si>
    <t>Probówko-strzykawka z cytrynianem trójsodowym do badań  koagulologicznych osocza, 10,0 ml, sterylna, z etykietą, wymiary 92x16 mm, korek w kolorze zielonym z polietylenu o wysokiej gęstości (HDPE)</t>
  </si>
  <si>
    <t>Probówko-strzykawka z K3EDTA, 9,0 ml, z etykietą, wymiary 92x16 mm, sterylna, wykonana z polipropylenu (PP), korek w kolorze czerwonym z polietylenu o wysokiej gęstości (HDPE)</t>
  </si>
  <si>
    <t>Noże szklane do łamania, do mikroskopii elektronowej</t>
  </si>
  <si>
    <t>Chusteczki bezpyłowe wykonane z dwustronnego czyściwa nierysującego czyszczonej powierzchni, do zastosowania na sucho</t>
  </si>
  <si>
    <t>Nazwa produktu
/ nr katalogowy</t>
  </si>
  <si>
    <t>DFP.271.178.2018.AB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</si>
  <si>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</si>
  <si>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Oświadczamy, że zamówienie będziemy wykonywać do czasu wyczerpania kwoty wynagrodzenia umownego, jednak nie dłużej niż przez 24 miesiące od dnia zawarcia umowy.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</si>
  <si>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</si>
  <si>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t>Hasło dostępu do pliku JEDZ przekazanego pocztą elektroniczną: ………………………………………….…</t>
  </si>
  <si>
    <t>ml</t>
  </si>
  <si>
    <t>Uchwyty do koszyków na szkiełka podstawowe kompatybilne z posiadanym przez Zamawiającego urządzeniem barwiącym PRISMA oraz urządzeniem zamykającym FILM Coverslipper/Glas g2 Coverslipper</t>
  </si>
  <si>
    <t>Worki na odpady parafinowe typu Waste Paraffin Bag, kompatybilne z posiadanym przez Zamawiającego procesorem do infiltracji próżniowej Tissue-Tek VIP 6 AI</t>
  </si>
  <si>
    <t>Pudełka do archiwizacji materiału do posiadanego przez Zamawiającego mikroskopu elektronowego AGAR,  AGG3950, pudełka o wymiarach 25x25x8mm, opakowanie zbiorcze 100 szt.</t>
  </si>
  <si>
    <t>Siatki miedziane o średnicy 3,05 mm zawierające 250 kwadratowych oczek do posiadanego przez Zamawiającego mikroskopu elektronowego OPTON EM 900 firmy ZEISS.</t>
  </si>
  <si>
    <t>Filtr węglowy do posiadanego przez Zamawiającego procesora ASP 6025 Leica</t>
  </si>
  <si>
    <t>Adapter do posiadanej przez Zamawiającego barwiarki Gemini lub PRISMA, koszyk na szkiełka Super Mega, umożliwiający barwienie szkiełek z dużymi wycinkami narządowymi w posiadanej przez Zamawiającego barwiarce Gemini Varistain lub PRISMA.</t>
  </si>
  <si>
    <t>Szkiełka podstawowe typu SuperFrost z kolorowym polem, cięte; dostępne w kolorach: niebieski, różowy, żółty, zielony, fioletowy, pomarańczowy, biały. Kompatybilne z termotransferową drukarką do szkiełek posiadaną przez zamawiającego, typu SLIDEMATE  AS. Opakowanie zawiera 50 sztuk szkiełek.</t>
  </si>
  <si>
    <t>Szkiełka podstawowe typu SuperFrost Plus, szlifowane krawędzie 90°, kompatybilne z termotransferową drukarką do szkiełek posiadaną przez zamawiającego, typu SLIDEMATE  AS. Opakowanie zawiera 72 szt. Wymiary 75 x 25 x 1 mm.</t>
  </si>
  <si>
    <t>Szkiełka nakrywkowe (0,13-0,16) 24x50 mm, typu MENZEL, kompatybilne z posiadanym przez Zamawiającego urządzeniem zaklejającym ThermoScientific CTM6 oraz TissueTek Glass SAKURA; opakowanie 100 sztuk.</t>
  </si>
  <si>
    <t>Szkiełka podstawowe o wym. 76x52x1mm, szlifowany brzeg, opakowanie 50 sztuk.</t>
  </si>
  <si>
    <t xml:space="preserve">Szkiełka nakrywkowe (0,13-0,16) 52x76mm (100 szt.) </t>
  </si>
  <si>
    <t>Końcówki 1000 ul wolne od DNAz i RNAz; wolne od inhibitorów PCR, niskoretencyjne, opakowanie zbiorcze a' 1000 szt., kompatybilne z pipetami eppendorf reference i research plus</t>
  </si>
  <si>
    <t>Końcówki 200 ul wolne od DNAz i RNAz; wolne od inhibitorów PCR, niskoretencyjne, opakowanie zbiorcze a'1000 szt., kompatybilne z pipetami eppendorf reference i research plus</t>
  </si>
  <si>
    <t>Końcówki 10 ul wolne od DNAz i RNAz; wolne od inhibitorów PCR, niskoretencyjne wydłużone, opakowanie zbiorcze a'1000 szt., kompatybilne z pipetami eppendorf reference i research plus</t>
  </si>
  <si>
    <t>Ostrze wysoko profilowe do posiadanego przez Zamawiającego mikrotomu typ HIGH PROFILE , długość 80mm, szerokość 14mm, grubość 0,25mm, kąt ostrza 35, materiał wykonania stal nierdzewna. Przeznaczona do skrawania rutynowego miękkiego materiału oraz biopsji.</t>
  </si>
  <si>
    <t>Środek do usuwania parafiny z urzadzeń, zawierający substancję antystatyczną w celu nie przywierania parafiny. Opakowanie 100 - 250 ml.</t>
  </si>
  <si>
    <t>Kasetki histopatologiczne przeznaczone do nadruku w drukarkach laserowych. Otwory 1 x 5 mm. Kasetki z przykrywką mocowaną na zawiasie. Dostępne w min. 10 kolorach. Kasetki połączone taśmą po 40 sztuk, ułatwiającą umieszczanie kasetek w magazynku drukarki. Opakowanie zbiorcze 1000 sztuk. Kasetki współpracujące z drukarką posiadaną przez zamawiającego, typu NOVA01-FT.</t>
  </si>
  <si>
    <t>Kasetki histopatologiczne przeznaczone do nadruku w  drukarkach laserowych. Otwory 1 x 1 mm. Kasetki z przykrywką na zawiasie. Dostępne w min. 5 kolorach. Kasetki połączone taśmą po 40 sztuk, ułatwiającą umieszczanie kasetek w magazynku drukarki. Opakowanie zbiorcze 1000 sztuk. Kasetki współpracujące z drukarką posiadaną przez zamawiającego, typu NOVA01-FT.</t>
  </si>
  <si>
    <t>Kasetki biopsyjne z wewnętrzną komorą, przeznaczone do nadruku w drukarkach laserowych. Kasetki z przykrywką bez zawiasów (zamknięcie na zatrzask). Dostępne w min. 5 kolorach. Kasetki połączone taśmą po 40 sztuk, ułatwiającą umieszczanie kasetek w magazynku drukarki. Opakowanie zbiorcze 1000 sztuk. Kasetki współpracujące z drukarką posiadaną przez zamawiającego, typu NOVA01-FT.</t>
  </si>
  <si>
    <t>Kasetki histopatologiczne typu Super Mega do przeprowadzania duzych wycinków narządowych;  opakowanie 100 sztuk</t>
  </si>
  <si>
    <t>Wanienki do zatapiania przystosowane do dużych wycinków narządowych, kompatybilne z używanymi przez zamawiającego kasetkami Super Mega</t>
  </si>
  <si>
    <t>Ostrza do wykrawania materiału typ FEATHER 130 mm kompatybilne z posiadanym przez Zamawiającego uchwytem FEATHER F130. Długość ostrzy – 130 mm; szerokość – 18 mm; materiał wykonania – stal węglowa. Opakowanie zawierające 50 ostrzy.</t>
  </si>
  <si>
    <r>
      <t xml:space="preserve">Bibuły do analiz jakościowych produkowane ze szlachetnej, czystej celulozy i puchu bawełnianego, zawartość celulozy wynosi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95% (+/- 3%). Ponieważ zawartość popiołu 0,1-0,2% nie jest redukowana w procesie produkcyjnym, przeznaczone są do rutynowych analiz jakościowych. Wymiary arkusza bibuły 580x580mm.</t>
    </r>
  </si>
  <si>
    <r>
      <t xml:space="preserve">Elastyczny czyścik o szorstkim włosiu wykonanym z poliestru i nylonu, średnica 15 mm, </t>
    </r>
    <r>
      <rPr>
        <sz val="11"/>
        <color indexed="8"/>
        <rFont val="Times New Roman"/>
        <family val="1"/>
      </rPr>
      <t xml:space="preserve">opakowanie 20 szt. </t>
    </r>
    <r>
      <rPr>
        <sz val="11"/>
        <rFont val="Times New Roman"/>
        <family val="1"/>
      </rPr>
      <t>w odcinkach po 20 cm.</t>
    </r>
  </si>
  <si>
    <t>Pudełka do przechowywania probówek o śr. do 12,5 mm, 81-miejscowe (9 x 9). Mogą być zamrażane i autoklawowane. Odporne na temp.: -90°C do +121°C. W zestawie - 6 szt., różne kolory</t>
  </si>
  <si>
    <t xml:space="preserve">Sterylna probówka typu Eppendorf. Probówka z PP ze stożkowym dnem, płaskie wieczko z zamknięciem typu zatrzask - gwarantującym szczelność i ochronę przed zanieczyszczeniem. Pojemność 1,5 ml (39/10,8 mm). Wolna od: pirogenów, ludzkiego DNA, DNA-z, RNA-z i inhibitorów PCR. Certyfikat do każdej dostawy. Opakowanie zbiorcze 250 szt. , w opakowaniu probówki pakowane oddzielnie po 50 szt. w worku. </t>
  </si>
  <si>
    <t xml:space="preserve">Końcówki do pipet automatycznych 0,1-10 ul typu Eppendorf Box - pojemnik wielokrotnego użytku, 96 końcówek w opakowaniu </t>
  </si>
  <si>
    <t>Końcówki 1000 ul wolne od DNAz i RNAz; wolne od inhibitorów PCR, niskoretencyjne, w rakach,10x96 szt, kompatybilne z pipetami eppendorf reference i research plus</t>
  </si>
  <si>
    <t>Końcówki 200 ul wolne od DNAz i RNAz; wolne od inhibitorów PCR, niskoretencyjne, bezbarwne, w rakach,10x96 szt, kompatybilne z pipetami eppendorf reference i research plus</t>
  </si>
  <si>
    <t>Końcówki 10 ul wolne od DNAz i RNAz; wolne od inhibitorów PCR, niskoretencyjne wydłużone, w rakach,10x96 szt, kompatybilne z pipetami eppendorf reference i research plus</t>
  </si>
  <si>
    <t>Statyw typu PCR-Cooler do utrzymywania probówek do PCR 0,2 mL/0,5 mL oraz płytek do PCR 96-dołkowych w niskiej temperaturze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</si>
</sst>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1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0" fontId="44" fillId="0" borderId="11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3" fontId="44" fillId="0" borderId="0" xfId="0" applyNumberFormat="1" applyFont="1" applyFill="1" applyAlignment="1" applyProtection="1">
      <alignment horizontal="left" vertical="top"/>
      <protection locked="0"/>
    </xf>
    <xf numFmtId="3" fontId="44" fillId="0" borderId="0" xfId="0" applyNumberFormat="1" applyFont="1" applyFill="1" applyAlignment="1" applyProtection="1">
      <alignment horizontal="left" vertical="top" wrapText="1"/>
      <protection locked="0"/>
    </xf>
    <xf numFmtId="1" fontId="45" fillId="0" borderId="0" xfId="0" applyNumberFormat="1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175" fontId="44" fillId="0" borderId="11" xfId="45" applyNumberFormat="1" applyFont="1" applyFill="1" applyBorder="1" applyAlignment="1" applyProtection="1">
      <alignment horizontal="left" vertical="top" wrapText="1"/>
      <protection locked="0"/>
    </xf>
    <xf numFmtId="0" fontId="45" fillId="0" borderId="12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175" fontId="45" fillId="0" borderId="10" xfId="45" applyNumberFormat="1" applyFont="1" applyFill="1" applyBorder="1" applyAlignment="1" applyProtection="1">
      <alignment horizontal="left" vertical="top" wrapText="1"/>
      <protection locked="0"/>
    </xf>
    <xf numFmtId="4" fontId="4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5" fillId="0" borderId="10" xfId="0" applyNumberFormat="1" applyFont="1" applyFill="1" applyBorder="1" applyAlignment="1" applyProtection="1">
      <alignment horizontal="left" vertical="top" wrapText="1"/>
      <protection locked="0"/>
    </xf>
    <xf numFmtId="9" fontId="45" fillId="0" borderId="0" xfId="0" applyNumberFormat="1" applyFont="1" applyFill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justify" vertical="top" wrapText="1"/>
      <protection locked="0"/>
    </xf>
    <xf numFmtId="0" fontId="45" fillId="0" borderId="0" xfId="0" applyFont="1" applyFill="1" applyAlignment="1" applyProtection="1">
      <alignment horizontal="justify" vertical="top" wrapText="1"/>
      <protection locked="0"/>
    </xf>
    <xf numFmtId="49" fontId="45" fillId="0" borderId="0" xfId="0" applyNumberFormat="1" applyFont="1" applyFill="1" applyBorder="1" applyAlignment="1" applyProtection="1">
      <alignment horizontal="left" vertical="top" wrapText="1"/>
      <protection locked="0"/>
    </xf>
    <xf numFmtId="49" fontId="45" fillId="0" borderId="0" xfId="0" applyNumberFormat="1" applyFont="1" applyFill="1" applyAlignment="1" applyProtection="1">
      <alignment horizontal="left" vertical="top" wrapText="1"/>
      <protection locked="0"/>
    </xf>
    <xf numFmtId="3" fontId="45" fillId="0" borderId="0" xfId="0" applyNumberFormat="1" applyFont="1" applyFill="1" applyBorder="1" applyAlignment="1" applyProtection="1">
      <alignment horizontal="right" vertical="top" wrapText="1"/>
      <protection locked="0"/>
    </xf>
    <xf numFmtId="49" fontId="45" fillId="0" borderId="11" xfId="0" applyNumberFormat="1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4" fillId="0" borderId="10" xfId="0" applyNumberFormat="1" applyFont="1" applyFill="1" applyBorder="1" applyAlignment="1" applyProtection="1">
      <alignment horizontal="left" vertical="top" wrapText="1"/>
      <protection locked="0"/>
    </xf>
    <xf numFmtId="3" fontId="4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75" fontId="45" fillId="33" borderId="10" xfId="45" applyNumberFormat="1" applyFont="1" applyFill="1" applyBorder="1" applyAlignment="1" applyProtection="1">
      <alignment horizontal="left" vertical="top" wrapText="1"/>
      <protection locked="0"/>
    </xf>
    <xf numFmtId="0" fontId="45" fillId="33" borderId="12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4" fontId="4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5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justify" vertical="top" wrapText="1"/>
      <protection locked="0"/>
    </xf>
    <xf numFmtId="0" fontId="45" fillId="0" borderId="0" xfId="0" applyFont="1" applyFill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4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5" fillId="0" borderId="13" xfId="0" applyNumberFormat="1" applyFont="1" applyFill="1" applyBorder="1" applyAlignment="1" applyProtection="1">
      <alignment horizontal="left" vertical="top" wrapText="1"/>
      <protection locked="0"/>
    </xf>
    <xf numFmtId="49" fontId="4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5" fillId="0" borderId="11" xfId="0" applyNumberFormat="1" applyFont="1" applyFill="1" applyBorder="1" applyAlignment="1" applyProtection="1">
      <alignment horizontal="left" vertical="top" wrapText="1"/>
      <protection locked="0"/>
    </xf>
    <xf numFmtId="44" fontId="45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7"/>
  <sheetViews>
    <sheetView showGridLines="0" zoomScale="77" zoomScaleNormal="77" zoomScaleSheetLayoutView="85" zoomScalePageLayoutView="115" workbookViewId="0" topLeftCell="A1">
      <selection activeCell="F66" sqref="F66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3.00390625" style="9" customWidth="1"/>
    <col min="11" max="12" width="16.125" style="9" customWidth="1"/>
    <col min="13" max="16384" width="9.125" style="9" customWidth="1"/>
  </cols>
  <sheetData>
    <row r="1" ht="15">
      <c r="E1" s="7" t="s">
        <v>52</v>
      </c>
    </row>
    <row r="2" spans="3:5" ht="15">
      <c r="C2" s="10"/>
      <c r="D2" s="10" t="s">
        <v>51</v>
      </c>
      <c r="E2" s="10"/>
    </row>
    <row r="4" spans="3:4" ht="15">
      <c r="C4" s="9" t="s">
        <v>42</v>
      </c>
      <c r="D4" s="9" t="s">
        <v>98</v>
      </c>
    </row>
    <row r="6" spans="3:5" ht="15">
      <c r="C6" s="9" t="s">
        <v>41</v>
      </c>
      <c r="D6" s="80" t="s">
        <v>69</v>
      </c>
      <c r="E6" s="80"/>
    </row>
    <row r="8" spans="3:5" ht="15">
      <c r="C8" s="13" t="s">
        <v>37</v>
      </c>
      <c r="D8" s="78"/>
      <c r="E8" s="68"/>
    </row>
    <row r="9" spans="3:5" ht="15">
      <c r="C9" s="13" t="s">
        <v>43</v>
      </c>
      <c r="D9" s="82"/>
      <c r="E9" s="83"/>
    </row>
    <row r="10" spans="3:5" ht="15">
      <c r="C10" s="13" t="s">
        <v>36</v>
      </c>
      <c r="D10" s="71"/>
      <c r="E10" s="72"/>
    </row>
    <row r="11" spans="3:5" ht="15">
      <c r="C11" s="13" t="s">
        <v>45</v>
      </c>
      <c r="D11" s="71"/>
      <c r="E11" s="72"/>
    </row>
    <row r="12" spans="3:5" ht="15">
      <c r="C12" s="13" t="s">
        <v>46</v>
      </c>
      <c r="D12" s="71"/>
      <c r="E12" s="72"/>
    </row>
    <row r="13" spans="3:5" ht="15">
      <c r="C13" s="13" t="s">
        <v>47</v>
      </c>
      <c r="D13" s="71"/>
      <c r="E13" s="72"/>
    </row>
    <row r="14" spans="3:5" ht="15">
      <c r="C14" s="13" t="s">
        <v>48</v>
      </c>
      <c r="D14" s="71"/>
      <c r="E14" s="72"/>
    </row>
    <row r="15" spans="3:5" ht="15">
      <c r="C15" s="13" t="s">
        <v>49</v>
      </c>
      <c r="D15" s="71"/>
      <c r="E15" s="72"/>
    </row>
    <row r="16" spans="3:5" ht="15">
      <c r="C16" s="13" t="s">
        <v>50</v>
      </c>
      <c r="D16" s="71"/>
      <c r="E16" s="72"/>
    </row>
    <row r="17" spans="4:5" ht="15">
      <c r="D17" s="6"/>
      <c r="E17" s="14"/>
    </row>
    <row r="18" spans="2:5" ht="15">
      <c r="B18" s="9" t="s">
        <v>2</v>
      </c>
      <c r="C18" s="86" t="s">
        <v>44</v>
      </c>
      <c r="D18" s="87"/>
      <c r="E18" s="15"/>
    </row>
    <row r="19" spans="4:5" ht="15">
      <c r="D19" s="1"/>
      <c r="E19" s="15"/>
    </row>
    <row r="20" spans="3:5" ht="21" customHeight="1">
      <c r="C20" s="5" t="s">
        <v>17</v>
      </c>
      <c r="D20" s="16" t="s">
        <v>1</v>
      </c>
      <c r="E20" s="6"/>
    </row>
    <row r="21" spans="3:5" ht="15">
      <c r="C21" s="13" t="s">
        <v>23</v>
      </c>
      <c r="D21" s="17">
        <f>'część (1)'!H$9</f>
        <v>0</v>
      </c>
      <c r="E21" s="18"/>
    </row>
    <row r="22" spans="3:5" ht="15">
      <c r="C22" s="13" t="s">
        <v>24</v>
      </c>
      <c r="D22" s="17">
        <f>'część (2)'!H$9</f>
        <v>0</v>
      </c>
      <c r="E22" s="18"/>
    </row>
    <row r="23" spans="3:5" ht="15">
      <c r="C23" s="13" t="s">
        <v>25</v>
      </c>
      <c r="D23" s="17">
        <f>'część (3)'!H$9</f>
        <v>0</v>
      </c>
      <c r="E23" s="18"/>
    </row>
    <row r="24" spans="3:5" ht="15">
      <c r="C24" s="13" t="s">
        <v>26</v>
      </c>
      <c r="D24" s="17">
        <f>'część (4)'!H$9</f>
        <v>0</v>
      </c>
      <c r="E24" s="18"/>
    </row>
    <row r="25" spans="3:5" ht="15">
      <c r="C25" s="13" t="s">
        <v>27</v>
      </c>
      <c r="D25" s="17">
        <f>'część (5)'!H$9</f>
        <v>0</v>
      </c>
      <c r="E25" s="18"/>
    </row>
    <row r="26" spans="3:5" ht="15">
      <c r="C26" s="13" t="s">
        <v>28</v>
      </c>
      <c r="D26" s="17">
        <f>'część (6)'!H$9</f>
        <v>0</v>
      </c>
      <c r="E26" s="18"/>
    </row>
    <row r="27" spans="3:5" ht="15">
      <c r="C27" s="13" t="s">
        <v>29</v>
      </c>
      <c r="D27" s="17">
        <f>'część (7)'!H$9</f>
        <v>0</v>
      </c>
      <c r="E27" s="18"/>
    </row>
    <row r="28" spans="3:5" ht="15">
      <c r="C28" s="13" t="s">
        <v>30</v>
      </c>
      <c r="D28" s="17">
        <f>'część (8)'!H$9</f>
        <v>0</v>
      </c>
      <c r="E28" s="18"/>
    </row>
    <row r="29" spans="3:5" ht="15">
      <c r="C29" s="13" t="s">
        <v>31</v>
      </c>
      <c r="D29" s="17">
        <f>'część (9)'!H$9</f>
        <v>0</v>
      </c>
      <c r="E29" s="18"/>
    </row>
    <row r="30" spans="3:5" ht="15">
      <c r="C30" s="13" t="s">
        <v>32</v>
      </c>
      <c r="D30" s="17">
        <f>'część (10)'!H$9</f>
        <v>0</v>
      </c>
      <c r="E30" s="18"/>
    </row>
    <row r="31" spans="3:5" ht="15">
      <c r="C31" s="13" t="s">
        <v>59</v>
      </c>
      <c r="D31" s="17">
        <f>'część (11)'!H$9</f>
        <v>0</v>
      </c>
      <c r="E31" s="18"/>
    </row>
    <row r="32" spans="3:5" ht="15">
      <c r="C32" s="13" t="s">
        <v>60</v>
      </c>
      <c r="D32" s="17">
        <f>'część (12)'!H$9</f>
        <v>0</v>
      </c>
      <c r="E32" s="18"/>
    </row>
    <row r="33" spans="3:5" ht="15">
      <c r="C33" s="13" t="s">
        <v>61</v>
      </c>
      <c r="D33" s="17">
        <f>'część (13)'!H$9</f>
        <v>0</v>
      </c>
      <c r="E33" s="18"/>
    </row>
    <row r="34" spans="3:5" ht="15">
      <c r="C34" s="13" t="s">
        <v>62</v>
      </c>
      <c r="D34" s="17">
        <f>'część (14)'!H$9</f>
        <v>0</v>
      </c>
      <c r="E34" s="18"/>
    </row>
    <row r="35" spans="3:5" ht="15">
      <c r="C35" s="13" t="s">
        <v>63</v>
      </c>
      <c r="D35" s="17">
        <f>'część (15)'!H$9</f>
        <v>0</v>
      </c>
      <c r="E35" s="18"/>
    </row>
    <row r="36" spans="3:5" ht="15">
      <c r="C36" s="13" t="s">
        <v>64</v>
      </c>
      <c r="D36" s="17">
        <f>'część (16)'!H$9</f>
        <v>0</v>
      </c>
      <c r="E36" s="18"/>
    </row>
    <row r="37" spans="3:5" ht="15">
      <c r="C37" s="13" t="s">
        <v>65</v>
      </c>
      <c r="D37" s="17">
        <f>'część (17)'!H$9</f>
        <v>0</v>
      </c>
      <c r="E37" s="18"/>
    </row>
    <row r="38" ht="15" customHeight="1">
      <c r="E38" s="19"/>
    </row>
    <row r="39" spans="3:5" ht="73.5" customHeight="1">
      <c r="C39" s="80" t="s">
        <v>99</v>
      </c>
      <c r="D39" s="81"/>
      <c r="E39" s="81"/>
    </row>
    <row r="40" spans="2:5" ht="20.25" customHeight="1">
      <c r="B40" s="28" t="s">
        <v>3</v>
      </c>
      <c r="C40" s="70" t="s">
        <v>40</v>
      </c>
      <c r="D40" s="69"/>
      <c r="E40" s="70"/>
    </row>
    <row r="41" spans="2:5" ht="35.25" customHeight="1">
      <c r="B41" s="28" t="s">
        <v>4</v>
      </c>
      <c r="C41" s="65" t="s">
        <v>100</v>
      </c>
      <c r="D41" s="65"/>
      <c r="E41" s="65"/>
    </row>
    <row r="42" spans="2:5" s="20" customFormat="1" ht="63.75" customHeight="1">
      <c r="B42" s="28" t="s">
        <v>5</v>
      </c>
      <c r="C42" s="69" t="s">
        <v>70</v>
      </c>
      <c r="D42" s="69"/>
      <c r="E42" s="69"/>
    </row>
    <row r="43" spans="2:5" s="20" customFormat="1" ht="36" customHeight="1">
      <c r="B43" s="28" t="s">
        <v>33</v>
      </c>
      <c r="C43" s="69" t="s">
        <v>21</v>
      </c>
      <c r="D43" s="70"/>
      <c r="E43" s="70"/>
    </row>
    <row r="44" spans="2:5" s="20" customFormat="1" ht="33" customHeight="1">
      <c r="B44" s="28" t="s">
        <v>39</v>
      </c>
      <c r="C44" s="69" t="s">
        <v>34</v>
      </c>
      <c r="D44" s="70"/>
      <c r="E44" s="70"/>
    </row>
    <row r="45" spans="2:5" s="20" customFormat="1" ht="36" customHeight="1">
      <c r="B45" s="28" t="s">
        <v>6</v>
      </c>
      <c r="C45" s="69" t="s">
        <v>35</v>
      </c>
      <c r="D45" s="70"/>
      <c r="E45" s="70"/>
    </row>
    <row r="46" spans="2:5" s="20" customFormat="1" ht="91.5" customHeight="1">
      <c r="B46" s="28" t="s">
        <v>7</v>
      </c>
      <c r="C46" s="80" t="s">
        <v>101</v>
      </c>
      <c r="D46" s="80"/>
      <c r="E46" s="80"/>
    </row>
    <row r="47" spans="2:5" ht="13.5" customHeight="1">
      <c r="B47" s="28"/>
      <c r="C47" s="43"/>
      <c r="D47" s="44"/>
      <c r="E47" s="44"/>
    </row>
    <row r="48" spans="2:5" ht="15" customHeight="1">
      <c r="B48" s="28" t="s">
        <v>66</v>
      </c>
      <c r="C48" s="23" t="s">
        <v>8</v>
      </c>
      <c r="D48" s="27"/>
      <c r="E48" s="28"/>
    </row>
    <row r="49" spans="2:5" ht="15" customHeight="1">
      <c r="B49" s="45"/>
      <c r="C49" s="73" t="s">
        <v>19</v>
      </c>
      <c r="D49" s="74"/>
      <c r="E49" s="75"/>
    </row>
    <row r="50" spans="2:5" ht="15" customHeight="1">
      <c r="B50" s="28"/>
      <c r="C50" s="73" t="s">
        <v>9</v>
      </c>
      <c r="D50" s="75"/>
      <c r="E50" s="37"/>
    </row>
    <row r="51" spans="2:5" ht="15">
      <c r="B51" s="28"/>
      <c r="C51" s="66"/>
      <c r="D51" s="67"/>
      <c r="E51" s="37"/>
    </row>
    <row r="52" spans="2:5" ht="15" customHeight="1">
      <c r="B52" s="28"/>
      <c r="C52" s="66"/>
      <c r="D52" s="67"/>
      <c r="E52" s="37"/>
    </row>
    <row r="53" spans="2:5" ht="15">
      <c r="B53" s="28"/>
      <c r="C53" s="66"/>
      <c r="D53" s="67"/>
      <c r="E53" s="37"/>
    </row>
    <row r="54" spans="2:5" ht="15">
      <c r="B54" s="28"/>
      <c r="C54" s="46" t="s">
        <v>11</v>
      </c>
      <c r="D54" s="46"/>
      <c r="E54" s="47"/>
    </row>
    <row r="55" spans="2:5" ht="15" customHeight="1">
      <c r="B55" s="28"/>
      <c r="C55" s="73" t="s">
        <v>20</v>
      </c>
      <c r="D55" s="74"/>
      <c r="E55" s="75"/>
    </row>
    <row r="56" spans="2:5" ht="15">
      <c r="B56" s="28"/>
      <c r="C56" s="42" t="s">
        <v>9</v>
      </c>
      <c r="D56" s="48" t="s">
        <v>10</v>
      </c>
      <c r="E56" s="49" t="s">
        <v>12</v>
      </c>
    </row>
    <row r="57" spans="2:5" ht="15">
      <c r="B57" s="28"/>
      <c r="C57" s="50"/>
      <c r="D57" s="48"/>
      <c r="E57" s="51"/>
    </row>
    <row r="58" spans="2:5" ht="15" customHeight="1">
      <c r="B58" s="28"/>
      <c r="C58" s="50"/>
      <c r="D58" s="48"/>
      <c r="E58" s="51"/>
    </row>
    <row r="59" spans="2:5" ht="15">
      <c r="B59" s="28"/>
      <c r="C59" s="46"/>
      <c r="D59" s="46"/>
      <c r="E59" s="47"/>
    </row>
    <row r="60" spans="2:5" ht="15" customHeight="1">
      <c r="B60" s="28"/>
      <c r="C60" s="73" t="s">
        <v>22</v>
      </c>
      <c r="D60" s="74"/>
      <c r="E60" s="75"/>
    </row>
    <row r="61" spans="2:5" ht="15" customHeight="1">
      <c r="B61" s="28"/>
      <c r="C61" s="73" t="s">
        <v>13</v>
      </c>
      <c r="D61" s="75"/>
      <c r="E61" s="37"/>
    </row>
    <row r="62" spans="2:5" ht="15">
      <c r="B62" s="28"/>
      <c r="C62" s="79"/>
      <c r="D62" s="79"/>
      <c r="E62" s="37"/>
    </row>
    <row r="63" spans="2:5" ht="15" customHeight="1">
      <c r="B63" s="28"/>
      <c r="C63" s="43"/>
      <c r="D63" s="44"/>
      <c r="E63" s="44"/>
    </row>
    <row r="64" spans="3:5" ht="18" customHeight="1">
      <c r="C64" s="76" t="s">
        <v>13</v>
      </c>
      <c r="D64" s="77"/>
      <c r="E64" s="13"/>
    </row>
    <row r="65" spans="3:5" ht="18" customHeight="1">
      <c r="C65" s="68"/>
      <c r="D65" s="68"/>
      <c r="E65" s="13"/>
    </row>
    <row r="66" spans="3:5" ht="34.5" customHeight="1">
      <c r="C66" s="12"/>
      <c r="D66" s="21"/>
      <c r="E66" s="21"/>
    </row>
    <row r="67" spans="3:5" ht="15">
      <c r="C67" s="84" t="s">
        <v>102</v>
      </c>
      <c r="D67" s="85"/>
      <c r="E67" s="85"/>
    </row>
  </sheetData>
  <sheetProtection/>
  <mergeCells count="31">
    <mergeCell ref="C67:E67"/>
    <mergeCell ref="D6:E6"/>
    <mergeCell ref="D13:E13"/>
    <mergeCell ref="C43:E43"/>
    <mergeCell ref="C18:D18"/>
    <mergeCell ref="D11:E11"/>
    <mergeCell ref="C62:D62"/>
    <mergeCell ref="C45:E45"/>
    <mergeCell ref="C61:D61"/>
    <mergeCell ref="C46:E46"/>
    <mergeCell ref="C39:E39"/>
    <mergeCell ref="D10:E10"/>
    <mergeCell ref="C53:D53"/>
    <mergeCell ref="D14:E14"/>
    <mergeCell ref="C49:E49"/>
    <mergeCell ref="C42:E42"/>
    <mergeCell ref="D12:E12"/>
    <mergeCell ref="C40:E40"/>
    <mergeCell ref="D8:E8"/>
    <mergeCell ref="D15:E15"/>
    <mergeCell ref="D9:E9"/>
    <mergeCell ref="C41:E41"/>
    <mergeCell ref="C52:D52"/>
    <mergeCell ref="C65:D65"/>
    <mergeCell ref="C44:E44"/>
    <mergeCell ref="D16:E16"/>
    <mergeCell ref="C55:E55"/>
    <mergeCell ref="C60:E60"/>
    <mergeCell ref="C51:D51"/>
    <mergeCell ref="C50:D50"/>
    <mergeCell ref="C64:D6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7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2"/>
  <sheetViews>
    <sheetView showGridLines="0" zoomScale="77" zoomScaleNormal="77" zoomScalePageLayoutView="80" workbookViewId="0" topLeftCell="A10">
      <selection activeCell="B27" sqref="B27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9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SUM(H14:H14)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15">
      <c r="A14" s="59" t="s">
        <v>2</v>
      </c>
      <c r="B14" s="52" t="s">
        <v>108</v>
      </c>
      <c r="C14" s="38">
        <v>24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ht="15">
      <c r="Q15" s="1"/>
    </row>
    <row r="16" spans="2:17" ht="15">
      <c r="B16" s="60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6"/>
  <sheetViews>
    <sheetView showGridLines="0" zoomScale="77" zoomScaleNormal="77" zoomScalePageLayoutView="80" workbookViewId="0" topLeftCell="A10">
      <selection activeCell="B31" sqref="B31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10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SUM(H14:H15)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30">
      <c r="A14" s="59" t="s">
        <v>2</v>
      </c>
      <c r="B14" s="55" t="s">
        <v>127</v>
      </c>
      <c r="C14" s="38">
        <v>160</v>
      </c>
      <c r="D14" s="35" t="s">
        <v>80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60">
      <c r="A15" s="59" t="s">
        <v>3</v>
      </c>
      <c r="B15" s="52" t="s">
        <v>84</v>
      </c>
      <c r="C15" s="38">
        <v>100</v>
      </c>
      <c r="D15" s="35" t="s">
        <v>58</v>
      </c>
      <c r="E15" s="39"/>
      <c r="F15" s="39"/>
      <c r="G15" s="39"/>
      <c r="H15" s="40">
        <f>ROUND((ROUND(C15,2)*ROUND(G15,2)),2)</f>
        <v>0</v>
      </c>
      <c r="K15" s="41"/>
    </row>
    <row r="16" ht="15">
      <c r="Q16" s="1"/>
    </row>
    <row r="17" spans="2:17" ht="15">
      <c r="B17" s="60"/>
      <c r="Q17" s="1"/>
    </row>
    <row r="18" ht="15">
      <c r="Q18" s="1"/>
    </row>
    <row r="19" ht="15">
      <c r="Q19" s="1"/>
    </row>
    <row r="20" spans="2:17" ht="15">
      <c r="B20" s="63"/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9"/>
  <sheetViews>
    <sheetView showGridLines="0" tabSelected="1" zoomScale="77" zoomScaleNormal="77" zoomScalePageLayoutView="85" workbookViewId="0" topLeftCell="A7">
      <selection activeCell="B15" sqref="B15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O1" s="2"/>
      <c r="P1" s="2"/>
    </row>
    <row r="2" ht="30.75" customHeight="1">
      <c r="H2" s="54" t="s">
        <v>57</v>
      </c>
    </row>
    <row r="4" spans="2:14" ht="15">
      <c r="B4" s="4" t="s">
        <v>14</v>
      </c>
      <c r="C4" s="5">
        <v>11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SUM(H14:H16)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30">
      <c r="A14" s="59" t="s">
        <v>2</v>
      </c>
      <c r="B14" s="55" t="s">
        <v>134</v>
      </c>
      <c r="C14" s="38">
        <v>3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30">
      <c r="A15" s="59" t="s">
        <v>3</v>
      </c>
      <c r="B15" s="52" t="s">
        <v>85</v>
      </c>
      <c r="C15" s="61">
        <v>20</v>
      </c>
      <c r="D15" s="62" t="s">
        <v>58</v>
      </c>
      <c r="E15" s="39"/>
      <c r="F15" s="39"/>
      <c r="G15" s="39"/>
      <c r="H15" s="40">
        <f>ROUND((ROUND(C15,2)*ROUND(G15,2)),2)</f>
        <v>0</v>
      </c>
      <c r="K15" s="41"/>
    </row>
    <row r="16" spans="1:8" ht="30">
      <c r="A16" s="59" t="s">
        <v>4</v>
      </c>
      <c r="B16" s="52" t="s">
        <v>130</v>
      </c>
      <c r="C16" s="38">
        <v>1728</v>
      </c>
      <c r="D16" s="35" t="s">
        <v>58</v>
      </c>
      <c r="E16" s="39"/>
      <c r="F16" s="39"/>
      <c r="G16" s="39"/>
      <c r="H16" s="40">
        <f>ROUND((ROUND(C16,2)*ROUND(G16,2)),2)</f>
        <v>0</v>
      </c>
    </row>
    <row r="18" ht="15">
      <c r="B18" s="60"/>
    </row>
    <row r="19" ht="15">
      <c r="B19" s="60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zoomScale="77" zoomScaleNormal="77" zoomScalePageLayoutView="85" workbookViewId="0" topLeftCell="A13">
      <selection activeCell="B25" sqref="B25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12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SUM(H14:H24)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45">
      <c r="A14" s="59" t="s">
        <v>2</v>
      </c>
      <c r="B14" s="52" t="s">
        <v>115</v>
      </c>
      <c r="C14" s="38">
        <v>6000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45">
      <c r="A15" s="59" t="s">
        <v>3</v>
      </c>
      <c r="B15" s="52" t="s">
        <v>116</v>
      </c>
      <c r="C15" s="38">
        <v>12000</v>
      </c>
      <c r="D15" s="35" t="s">
        <v>58</v>
      </c>
      <c r="E15" s="39"/>
      <c r="F15" s="39"/>
      <c r="G15" s="39"/>
      <c r="H15" s="40">
        <f>ROUND((ROUND(C15,2)*ROUND(G15,2)),2)</f>
        <v>0</v>
      </c>
      <c r="K15" s="41"/>
    </row>
    <row r="16" spans="1:17" ht="45">
      <c r="A16" s="59" t="s">
        <v>4</v>
      </c>
      <c r="B16" s="52" t="s">
        <v>117</v>
      </c>
      <c r="C16" s="38">
        <v>4000</v>
      </c>
      <c r="D16" s="35" t="s">
        <v>58</v>
      </c>
      <c r="E16" s="39"/>
      <c r="F16" s="39"/>
      <c r="G16" s="39"/>
      <c r="H16" s="40">
        <f aca="true" t="shared" si="0" ref="H16:H24">ROUND((ROUND(C16,2)*ROUND(G16,2)),2)</f>
        <v>0</v>
      </c>
      <c r="Q16" s="1"/>
    </row>
    <row r="17" spans="1:17" ht="45">
      <c r="A17" s="59" t="s">
        <v>5</v>
      </c>
      <c r="B17" s="52" t="s">
        <v>131</v>
      </c>
      <c r="C17" s="38">
        <v>1920</v>
      </c>
      <c r="D17" s="35" t="s">
        <v>58</v>
      </c>
      <c r="E17" s="39"/>
      <c r="F17" s="39"/>
      <c r="G17" s="39"/>
      <c r="H17" s="40">
        <f t="shared" si="0"/>
        <v>0</v>
      </c>
      <c r="Q17" s="1"/>
    </row>
    <row r="18" spans="1:17" ht="45">
      <c r="A18" s="59" t="s">
        <v>33</v>
      </c>
      <c r="B18" s="52" t="s">
        <v>132</v>
      </c>
      <c r="C18" s="38">
        <v>1920</v>
      </c>
      <c r="D18" s="35" t="s">
        <v>58</v>
      </c>
      <c r="E18" s="39"/>
      <c r="F18" s="39"/>
      <c r="G18" s="39"/>
      <c r="H18" s="40">
        <f t="shared" si="0"/>
        <v>0</v>
      </c>
      <c r="Q18" s="1"/>
    </row>
    <row r="19" spans="1:17" ht="45">
      <c r="A19" s="59" t="s">
        <v>39</v>
      </c>
      <c r="B19" s="52" t="s">
        <v>133</v>
      </c>
      <c r="C19" s="38">
        <v>1920</v>
      </c>
      <c r="D19" s="35" t="s">
        <v>58</v>
      </c>
      <c r="E19" s="64"/>
      <c r="F19" s="39"/>
      <c r="G19" s="39"/>
      <c r="H19" s="40">
        <f t="shared" si="0"/>
        <v>0</v>
      </c>
      <c r="Q19" s="1"/>
    </row>
    <row r="20" spans="1:17" ht="15">
      <c r="A20" s="59" t="s">
        <v>6</v>
      </c>
      <c r="B20" s="55" t="s">
        <v>86</v>
      </c>
      <c r="C20" s="38">
        <v>2500</v>
      </c>
      <c r="D20" s="35" t="s">
        <v>58</v>
      </c>
      <c r="E20" s="39"/>
      <c r="F20" s="39"/>
      <c r="G20" s="39"/>
      <c r="H20" s="40">
        <f t="shared" si="0"/>
        <v>0</v>
      </c>
      <c r="Q20" s="1"/>
    </row>
    <row r="21" spans="1:17" ht="30">
      <c r="A21" s="59" t="s">
        <v>7</v>
      </c>
      <c r="B21" s="52" t="s">
        <v>87</v>
      </c>
      <c r="C21" s="38">
        <v>2000</v>
      </c>
      <c r="D21" s="35" t="s">
        <v>58</v>
      </c>
      <c r="E21" s="39"/>
      <c r="F21" s="39"/>
      <c r="G21" s="39"/>
      <c r="H21" s="40">
        <f t="shared" si="0"/>
        <v>0</v>
      </c>
      <c r="Q21" s="1"/>
    </row>
    <row r="22" spans="1:17" ht="30">
      <c r="A22" s="59" t="s">
        <v>66</v>
      </c>
      <c r="B22" s="55" t="s">
        <v>88</v>
      </c>
      <c r="C22" s="38">
        <v>10000</v>
      </c>
      <c r="D22" s="35" t="s">
        <v>58</v>
      </c>
      <c r="E22" s="39"/>
      <c r="F22" s="39"/>
      <c r="G22" s="39"/>
      <c r="H22" s="40">
        <f t="shared" si="0"/>
        <v>0</v>
      </c>
      <c r="Q22" s="1"/>
    </row>
    <row r="23" spans="1:17" ht="30">
      <c r="A23" s="59" t="s">
        <v>67</v>
      </c>
      <c r="B23" s="52" t="s">
        <v>89</v>
      </c>
      <c r="C23" s="38">
        <v>10000</v>
      </c>
      <c r="D23" s="35" t="s">
        <v>58</v>
      </c>
      <c r="E23" s="39"/>
      <c r="F23" s="39"/>
      <c r="G23" s="39"/>
      <c r="H23" s="40">
        <f t="shared" si="0"/>
        <v>0</v>
      </c>
      <c r="Q23" s="1"/>
    </row>
    <row r="24" spans="1:17" ht="15">
      <c r="A24" s="59" t="s">
        <v>68</v>
      </c>
      <c r="B24" s="55" t="s">
        <v>90</v>
      </c>
      <c r="C24" s="38">
        <v>60</v>
      </c>
      <c r="D24" s="35" t="s">
        <v>58</v>
      </c>
      <c r="E24" s="39"/>
      <c r="F24" s="39"/>
      <c r="G24" s="39"/>
      <c r="H24" s="40">
        <f t="shared" si="0"/>
        <v>0</v>
      </c>
      <c r="Q24" s="1"/>
    </row>
    <row r="25" ht="15">
      <c r="Q25" s="1"/>
    </row>
    <row r="26" spans="2:17" ht="15">
      <c r="B26" s="60"/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zoomScale="77" zoomScaleNormal="77" zoomScalePageLayoutView="80" workbookViewId="0" topLeftCell="A7">
      <selection activeCell="E21" sqref="E21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14" ht="15">
      <c r="B4" s="4" t="s">
        <v>14</v>
      </c>
      <c r="C4" s="5">
        <v>13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SUM(H14:H18)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75">
      <c r="A14" s="59" t="s">
        <v>2</v>
      </c>
      <c r="B14" s="52" t="s">
        <v>129</v>
      </c>
      <c r="C14" s="38">
        <v>20000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75">
      <c r="A15" s="59" t="s">
        <v>3</v>
      </c>
      <c r="B15" s="52" t="s">
        <v>91</v>
      </c>
      <c r="C15" s="38">
        <v>6000</v>
      </c>
      <c r="D15" s="35" t="s">
        <v>58</v>
      </c>
      <c r="E15" s="39"/>
      <c r="F15" s="39"/>
      <c r="G15" s="39"/>
      <c r="H15" s="40">
        <f>ROUND((ROUND(C15,2)*ROUND(G15,2)),2)</f>
        <v>0</v>
      </c>
      <c r="K15" s="41"/>
    </row>
    <row r="16" spans="1:17" ht="45">
      <c r="A16" s="59" t="s">
        <v>4</v>
      </c>
      <c r="B16" s="55" t="s">
        <v>92</v>
      </c>
      <c r="C16" s="38">
        <v>1000</v>
      </c>
      <c r="D16" s="35" t="s">
        <v>58</v>
      </c>
      <c r="E16" s="39"/>
      <c r="F16" s="39"/>
      <c r="G16" s="39"/>
      <c r="H16" s="40">
        <f>ROUND((ROUND(C16,2)*ROUND(G16,2)),2)</f>
        <v>0</v>
      </c>
      <c r="Q16" s="1"/>
    </row>
    <row r="17" spans="1:17" ht="45">
      <c r="A17" s="59" t="s">
        <v>5</v>
      </c>
      <c r="B17" s="52" t="s">
        <v>93</v>
      </c>
      <c r="C17" s="38">
        <v>800</v>
      </c>
      <c r="D17" s="35" t="s">
        <v>58</v>
      </c>
      <c r="E17" s="39"/>
      <c r="F17" s="39"/>
      <c r="G17" s="39"/>
      <c r="H17" s="40">
        <f>ROUND((ROUND(C17,2)*ROUND(G17,2)),2)</f>
        <v>0</v>
      </c>
      <c r="Q17" s="1"/>
    </row>
    <row r="18" spans="1:17" ht="45">
      <c r="A18" s="59" t="s">
        <v>33</v>
      </c>
      <c r="B18" s="55" t="s">
        <v>94</v>
      </c>
      <c r="C18" s="38">
        <v>4000</v>
      </c>
      <c r="D18" s="35" t="s">
        <v>58</v>
      </c>
      <c r="E18" s="39"/>
      <c r="F18" s="39"/>
      <c r="G18" s="39"/>
      <c r="H18" s="40">
        <f>ROUND((ROUND(C18,2)*ROUND(G18,2)),2)</f>
        <v>0</v>
      </c>
      <c r="Q18" s="1"/>
    </row>
    <row r="19" ht="15">
      <c r="Q19" s="1"/>
    </row>
    <row r="20" spans="2:17" ht="15">
      <c r="B20" s="60"/>
      <c r="Q20" s="1"/>
    </row>
    <row r="21" ht="15">
      <c r="Q21" s="1"/>
    </row>
    <row r="22" ht="15">
      <c r="Q22" s="1"/>
    </row>
    <row r="23" spans="2:17" ht="15">
      <c r="B23" s="63"/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3"/>
  <sheetViews>
    <sheetView showGridLines="0" zoomScale="77" zoomScaleNormal="77" zoomScalePageLayoutView="80" workbookViewId="0" topLeftCell="A7">
      <selection activeCell="B25" sqref="B25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14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SUM(H14:H15)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45">
      <c r="A14" s="59" t="s">
        <v>2</v>
      </c>
      <c r="B14" s="52" t="s">
        <v>107</v>
      </c>
      <c r="C14" s="38">
        <v>400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15">
      <c r="A15" s="59" t="s">
        <v>3</v>
      </c>
      <c r="B15" s="52" t="s">
        <v>95</v>
      </c>
      <c r="C15" s="38">
        <v>30</v>
      </c>
      <c r="D15" s="35" t="s">
        <v>58</v>
      </c>
      <c r="E15" s="39"/>
      <c r="F15" s="39"/>
      <c r="G15" s="39"/>
      <c r="H15" s="40">
        <f>ROUND((ROUND(C15,2)*ROUND(G15,2)),2)</f>
        <v>0</v>
      </c>
      <c r="K15" s="41"/>
    </row>
    <row r="16" ht="15">
      <c r="Q16" s="1"/>
    </row>
    <row r="17" spans="2:17" ht="15">
      <c r="B17" s="60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4"/>
  <sheetViews>
    <sheetView showGridLines="0" zoomScale="77" zoomScaleNormal="77" zoomScalePageLayoutView="85" workbookViewId="0" topLeftCell="A1">
      <selection activeCell="B25" sqref="B25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15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SUM(H14:H14)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45">
      <c r="A14" s="59" t="s">
        <v>2</v>
      </c>
      <c r="B14" s="52" t="s">
        <v>128</v>
      </c>
      <c r="C14" s="38">
        <v>72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ht="15">
      <c r="Q15" s="1"/>
    </row>
    <row r="16" spans="2:17" ht="15">
      <c r="B16" s="60"/>
      <c r="Q16" s="1"/>
    </row>
    <row r="17" ht="15">
      <c r="Q17" s="1"/>
    </row>
    <row r="18" ht="15">
      <c r="Q18" s="1"/>
    </row>
    <row r="19" spans="2:17" ht="15">
      <c r="B19" s="63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3"/>
  <sheetViews>
    <sheetView showGridLines="0" zoomScale="77" zoomScaleNormal="77" zoomScalePageLayoutView="85" workbookViewId="0" topLeftCell="A4">
      <selection activeCell="E14" sqref="E14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16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SUM(H14:H14)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30">
      <c r="A14" s="59" t="s">
        <v>2</v>
      </c>
      <c r="B14" s="55" t="s">
        <v>96</v>
      </c>
      <c r="C14" s="38">
        <v>60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4"/>
  <sheetViews>
    <sheetView showGridLines="0" zoomScale="77" zoomScaleNormal="77" zoomScalePageLayoutView="85" workbookViewId="0" topLeftCell="A1">
      <selection activeCell="B19" sqref="B19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17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SUM(H14:H14)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45">
      <c r="A14" s="59" t="s">
        <v>2</v>
      </c>
      <c r="B14" s="52" t="s">
        <v>106</v>
      </c>
      <c r="C14" s="38">
        <v>1000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ht="15">
      <c r="Q15" s="1"/>
    </row>
    <row r="16" spans="2:17" ht="15">
      <c r="B16" s="60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6"/>
  <sheetViews>
    <sheetView showGridLines="0" zoomScale="77" zoomScaleNormal="77" zoomScalePageLayoutView="85" workbookViewId="0" topLeftCell="A10">
      <selection activeCell="B27" sqref="B27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O1" s="2"/>
      <c r="P1" s="2"/>
    </row>
    <row r="2" ht="30.75" customHeight="1">
      <c r="H2" s="54" t="s">
        <v>57</v>
      </c>
    </row>
    <row r="4" spans="2:14" ht="15">
      <c r="B4" s="4" t="s">
        <v>14</v>
      </c>
      <c r="C4" s="5">
        <v>1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88">
        <f>SUM(H14:H23)</f>
        <v>0</v>
      </c>
      <c r="G9" s="89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27" customFormat="1" ht="30">
      <c r="A14" s="37" t="s">
        <v>2</v>
      </c>
      <c r="B14" s="52" t="s">
        <v>119</v>
      </c>
      <c r="C14" s="61">
        <v>25000</v>
      </c>
      <c r="D14" s="62" t="s">
        <v>103</v>
      </c>
      <c r="E14" s="39"/>
      <c r="F14" s="39"/>
      <c r="G14" s="39"/>
      <c r="H14" s="40">
        <f>ROUND((ROUND(C14,2)*ROUND(G14,2)),2)</f>
        <v>0</v>
      </c>
      <c r="K14" s="41"/>
    </row>
    <row r="15" spans="1:11" s="27" customFormat="1" ht="30">
      <c r="A15" s="53" t="s">
        <v>3</v>
      </c>
      <c r="B15" s="52" t="s">
        <v>71</v>
      </c>
      <c r="C15" s="38">
        <v>6000</v>
      </c>
      <c r="D15" s="35" t="s">
        <v>58</v>
      </c>
      <c r="E15" s="39"/>
      <c r="F15" s="39"/>
      <c r="G15" s="39"/>
      <c r="H15" s="40">
        <f>ROUND((ROUND(C15,2)*ROUND(G15,2)),2)</f>
        <v>0</v>
      </c>
      <c r="K15" s="41"/>
    </row>
    <row r="16" spans="1:8" ht="30">
      <c r="A16" s="56" t="s">
        <v>4</v>
      </c>
      <c r="B16" s="55" t="s">
        <v>72</v>
      </c>
      <c r="C16" s="38">
        <v>10000</v>
      </c>
      <c r="D16" s="35" t="s">
        <v>58</v>
      </c>
      <c r="E16" s="39"/>
      <c r="F16" s="39"/>
      <c r="G16" s="39"/>
      <c r="H16" s="40">
        <f aca="true" t="shared" si="0" ref="H16:H23">ROUND((ROUND(C16,2)*ROUND(G16,2)),2)</f>
        <v>0</v>
      </c>
    </row>
    <row r="17" spans="1:8" ht="30">
      <c r="A17" s="56" t="s">
        <v>5</v>
      </c>
      <c r="B17" s="52" t="s">
        <v>73</v>
      </c>
      <c r="C17" s="38">
        <v>3000</v>
      </c>
      <c r="D17" s="35" t="s">
        <v>58</v>
      </c>
      <c r="E17" s="39"/>
      <c r="F17" s="39"/>
      <c r="G17" s="39"/>
      <c r="H17" s="40">
        <f t="shared" si="0"/>
        <v>0</v>
      </c>
    </row>
    <row r="18" spans="1:8" ht="30">
      <c r="A18" s="56" t="s">
        <v>33</v>
      </c>
      <c r="B18" s="55" t="s">
        <v>74</v>
      </c>
      <c r="C18" s="38">
        <v>4000</v>
      </c>
      <c r="D18" s="35" t="s">
        <v>58</v>
      </c>
      <c r="E18" s="39"/>
      <c r="F18" s="39"/>
      <c r="G18" s="39"/>
      <c r="H18" s="40">
        <f t="shared" si="0"/>
        <v>0</v>
      </c>
    </row>
    <row r="19" spans="1:8" ht="15">
      <c r="A19" s="56" t="s">
        <v>39</v>
      </c>
      <c r="B19" s="52" t="s">
        <v>75</v>
      </c>
      <c r="C19" s="38">
        <v>10000</v>
      </c>
      <c r="D19" s="35" t="s">
        <v>58</v>
      </c>
      <c r="E19" s="39"/>
      <c r="F19" s="39"/>
      <c r="G19" s="39"/>
      <c r="H19" s="40">
        <f t="shared" si="0"/>
        <v>0</v>
      </c>
    </row>
    <row r="20" spans="1:8" ht="15">
      <c r="A20" s="56" t="s">
        <v>6</v>
      </c>
      <c r="B20" s="55" t="s">
        <v>76</v>
      </c>
      <c r="C20" s="38">
        <v>30000</v>
      </c>
      <c r="D20" s="35" t="s">
        <v>58</v>
      </c>
      <c r="E20" s="39"/>
      <c r="F20" s="39"/>
      <c r="G20" s="39"/>
      <c r="H20" s="40">
        <f t="shared" si="0"/>
        <v>0</v>
      </c>
    </row>
    <row r="21" spans="1:8" ht="15">
      <c r="A21" s="56" t="s">
        <v>7</v>
      </c>
      <c r="B21" s="52" t="s">
        <v>77</v>
      </c>
      <c r="C21" s="38">
        <v>400</v>
      </c>
      <c r="D21" s="35" t="s">
        <v>58</v>
      </c>
      <c r="E21" s="39"/>
      <c r="F21" s="39"/>
      <c r="G21" s="39"/>
      <c r="H21" s="40">
        <f t="shared" si="0"/>
        <v>0</v>
      </c>
    </row>
    <row r="22" spans="1:8" ht="30">
      <c r="A22" s="56" t="s">
        <v>66</v>
      </c>
      <c r="B22" s="55" t="s">
        <v>78</v>
      </c>
      <c r="C22" s="38">
        <v>500</v>
      </c>
      <c r="D22" s="35" t="s">
        <v>58</v>
      </c>
      <c r="E22" s="39"/>
      <c r="F22" s="39"/>
      <c r="G22" s="39"/>
      <c r="H22" s="40">
        <f t="shared" si="0"/>
        <v>0</v>
      </c>
    </row>
    <row r="23" spans="1:8" ht="15">
      <c r="A23" s="56" t="s">
        <v>67</v>
      </c>
      <c r="B23" s="52" t="s">
        <v>79</v>
      </c>
      <c r="C23" s="38">
        <v>5</v>
      </c>
      <c r="D23" s="35" t="s">
        <v>58</v>
      </c>
      <c r="E23" s="39"/>
      <c r="F23" s="39"/>
      <c r="G23" s="39"/>
      <c r="H23" s="40">
        <f t="shared" si="0"/>
        <v>0</v>
      </c>
    </row>
    <row r="26" ht="68.25" customHeight="1">
      <c r="B26" s="60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3"/>
  <sheetViews>
    <sheetView showGridLines="0" zoomScale="77" zoomScaleNormal="77" zoomScalePageLayoutView="85" workbookViewId="0" topLeftCell="A1">
      <selection activeCell="B20" sqref="B20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2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SUM(H14:H15)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45">
      <c r="A14" s="59" t="s">
        <v>2</v>
      </c>
      <c r="B14" s="52" t="s">
        <v>104</v>
      </c>
      <c r="C14" s="38">
        <v>40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30">
      <c r="A15" s="59" t="s">
        <v>3</v>
      </c>
      <c r="B15" s="52" t="s">
        <v>105</v>
      </c>
      <c r="C15" s="38">
        <v>150</v>
      </c>
      <c r="D15" s="35" t="s">
        <v>58</v>
      </c>
      <c r="E15" s="39"/>
      <c r="F15" s="39"/>
      <c r="G15" s="39"/>
      <c r="H15" s="40">
        <f>ROUND((ROUND(C15,2)*ROUND(G15,2)),2)</f>
        <v>0</v>
      </c>
      <c r="K15" s="41"/>
    </row>
    <row r="16" ht="15">
      <c r="Q16" s="1"/>
    </row>
    <row r="17" spans="2:17" ht="15">
      <c r="B17" s="60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spans="2:17" ht="15">
      <c r="B22" s="63"/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2"/>
  <sheetViews>
    <sheetView showGridLines="0" zoomScale="77" zoomScaleNormal="77" zoomScalePageLayoutView="80" workbookViewId="0" topLeftCell="A4">
      <selection activeCell="D17" sqref="D17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14" ht="15">
      <c r="B4" s="4" t="s">
        <v>14</v>
      </c>
      <c r="C4" s="5">
        <v>3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SUM(H14:H17)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75">
      <c r="A14" s="59" t="s">
        <v>2</v>
      </c>
      <c r="B14" s="52" t="s">
        <v>120</v>
      </c>
      <c r="C14" s="38">
        <v>120000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75">
      <c r="A15" s="59" t="s">
        <v>3</v>
      </c>
      <c r="B15" s="52" t="s">
        <v>121</v>
      </c>
      <c r="C15" s="38">
        <v>12000</v>
      </c>
      <c r="D15" s="35" t="s">
        <v>58</v>
      </c>
      <c r="E15" s="39"/>
      <c r="F15" s="39"/>
      <c r="G15" s="39"/>
      <c r="H15" s="40">
        <f>ROUND((ROUND(C15,2)*ROUND(G15,2)),2)</f>
        <v>0</v>
      </c>
      <c r="K15" s="41"/>
    </row>
    <row r="16" spans="1:17" ht="75">
      <c r="A16" s="59" t="s">
        <v>4</v>
      </c>
      <c r="B16" s="52" t="s">
        <v>122</v>
      </c>
      <c r="C16" s="38">
        <v>20000</v>
      </c>
      <c r="D16" s="35" t="s">
        <v>80</v>
      </c>
      <c r="E16" s="39"/>
      <c r="F16" s="39"/>
      <c r="G16" s="39"/>
      <c r="H16" s="40">
        <f>ROUND((ROUND(C16,2)*ROUND(G16,2)),2)</f>
        <v>0</v>
      </c>
      <c r="Q16" s="1"/>
    </row>
    <row r="17" spans="1:17" ht="30">
      <c r="A17" s="59" t="s">
        <v>5</v>
      </c>
      <c r="B17" s="52" t="s">
        <v>123</v>
      </c>
      <c r="C17" s="61">
        <v>2000</v>
      </c>
      <c r="D17" s="35" t="s">
        <v>58</v>
      </c>
      <c r="E17" s="39"/>
      <c r="F17" s="39"/>
      <c r="G17" s="39"/>
      <c r="H17" s="40">
        <f>ROUND((ROUND(C17,2)*ROUND(G17,2)),2)</f>
        <v>0</v>
      </c>
      <c r="Q17" s="1"/>
    </row>
    <row r="18" ht="15">
      <c r="Q18" s="1"/>
    </row>
    <row r="19" spans="2:17" ht="15">
      <c r="B19" s="60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zoomScale="77" zoomScaleNormal="77" zoomScalePageLayoutView="80" workbookViewId="0" topLeftCell="A4">
      <selection activeCell="C15" sqref="C15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4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SUM(H14:H18)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60">
      <c r="A14" s="59" t="s">
        <v>2</v>
      </c>
      <c r="B14" s="52" t="s">
        <v>110</v>
      </c>
      <c r="C14" s="38">
        <v>30000</v>
      </c>
      <c r="D14" s="35" t="s">
        <v>80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45">
      <c r="A15" s="59" t="s">
        <v>3</v>
      </c>
      <c r="B15" s="52" t="s">
        <v>111</v>
      </c>
      <c r="C15" s="61">
        <v>50040</v>
      </c>
      <c r="D15" s="35" t="s">
        <v>80</v>
      </c>
      <c r="E15" s="39"/>
      <c r="F15" s="39"/>
      <c r="G15" s="39"/>
      <c r="H15" s="40">
        <f>ROUND((ROUND(C15,2)*ROUND(G15,2)),2)</f>
        <v>0</v>
      </c>
      <c r="K15" s="41"/>
    </row>
    <row r="16" spans="1:17" ht="45">
      <c r="A16" s="59" t="s">
        <v>4</v>
      </c>
      <c r="B16" s="52" t="s">
        <v>112</v>
      </c>
      <c r="C16" s="38">
        <v>48000</v>
      </c>
      <c r="D16" s="35" t="s">
        <v>80</v>
      </c>
      <c r="E16" s="39"/>
      <c r="F16" s="39"/>
      <c r="G16" s="39"/>
      <c r="H16" s="40">
        <f>ROUND((ROUND(C16,2)*ROUND(G16,2)),2)</f>
        <v>0</v>
      </c>
      <c r="Q16" s="1"/>
    </row>
    <row r="17" spans="1:17" ht="15">
      <c r="A17" s="59" t="s">
        <v>5</v>
      </c>
      <c r="B17" s="52" t="s">
        <v>113</v>
      </c>
      <c r="C17" s="38">
        <v>200</v>
      </c>
      <c r="D17" s="35" t="s">
        <v>58</v>
      </c>
      <c r="E17" s="39"/>
      <c r="F17" s="39"/>
      <c r="G17" s="39"/>
      <c r="H17" s="40">
        <f>ROUND((ROUND(C17,2)*ROUND(G17,2)),2)</f>
        <v>0</v>
      </c>
      <c r="Q17" s="1"/>
    </row>
    <row r="18" spans="1:17" ht="15">
      <c r="A18" s="59" t="s">
        <v>33</v>
      </c>
      <c r="B18" s="52" t="s">
        <v>114</v>
      </c>
      <c r="C18" s="38">
        <v>1000</v>
      </c>
      <c r="D18" s="35" t="s">
        <v>58</v>
      </c>
      <c r="E18" s="39"/>
      <c r="F18" s="39"/>
      <c r="G18" s="39"/>
      <c r="H18" s="40">
        <f>ROUND((ROUND(C18,2)*ROUND(G18,2)),2)</f>
        <v>0</v>
      </c>
      <c r="Q18" s="1"/>
    </row>
    <row r="19" ht="15">
      <c r="Q19" s="1"/>
    </row>
    <row r="20" spans="2:17" ht="15">
      <c r="B20" s="60"/>
      <c r="Q20" s="1"/>
    </row>
    <row r="21" spans="2:17" ht="15">
      <c r="B21" s="60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5"/>
  <sheetViews>
    <sheetView showGridLines="0" zoomScale="77" zoomScaleNormal="77" zoomScalePageLayoutView="85" workbookViewId="0" topLeftCell="A7">
      <selection activeCell="B25" sqref="B25:B26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5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SUM(H14:H16)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30">
      <c r="A14" s="59" t="s">
        <v>2</v>
      </c>
      <c r="B14" s="55" t="s">
        <v>81</v>
      </c>
      <c r="C14" s="38">
        <v>60</v>
      </c>
      <c r="D14" s="35" t="s">
        <v>80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30">
      <c r="A15" s="59" t="s">
        <v>3</v>
      </c>
      <c r="B15" s="52" t="s">
        <v>124</v>
      </c>
      <c r="C15" s="38">
        <v>20</v>
      </c>
      <c r="D15" s="35" t="s">
        <v>58</v>
      </c>
      <c r="E15" s="39"/>
      <c r="F15" s="39"/>
      <c r="G15" s="39"/>
      <c r="H15" s="40">
        <f>ROUND((ROUND(C15,2)*ROUND(G15,2)),2)</f>
        <v>0</v>
      </c>
      <c r="K15" s="41"/>
    </row>
    <row r="16" spans="1:17" ht="60">
      <c r="A16" s="59" t="s">
        <v>4</v>
      </c>
      <c r="B16" s="52" t="s">
        <v>109</v>
      </c>
      <c r="C16" s="38">
        <v>10</v>
      </c>
      <c r="D16" s="35" t="s">
        <v>58</v>
      </c>
      <c r="E16" s="39"/>
      <c r="F16" s="39"/>
      <c r="G16" s="39"/>
      <c r="H16" s="40">
        <f>ROUND((ROUND(C16,2)*ROUND(G16,2)),2)</f>
        <v>0</v>
      </c>
      <c r="Q16" s="1"/>
    </row>
    <row r="17" ht="15">
      <c r="Q17" s="1"/>
    </row>
    <row r="18" spans="2:17" ht="15">
      <c r="B18" s="60"/>
      <c r="Q18" s="1"/>
    </row>
    <row r="19" spans="2:17" ht="15">
      <c r="B19" s="60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5"/>
  <sheetViews>
    <sheetView showGridLines="0" zoomScale="77" zoomScaleNormal="77" zoomScalePageLayoutView="85" workbookViewId="0" topLeftCell="A4">
      <selection activeCell="B22" sqref="B22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6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SUM(H14:H15)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60">
      <c r="A14" s="59" t="s">
        <v>2</v>
      </c>
      <c r="B14" s="52" t="s">
        <v>125</v>
      </c>
      <c r="C14" s="38">
        <v>20000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60">
      <c r="A15" s="59" t="s">
        <v>3</v>
      </c>
      <c r="B15" s="52" t="s">
        <v>118</v>
      </c>
      <c r="C15" s="38">
        <v>2000</v>
      </c>
      <c r="D15" s="35" t="s">
        <v>58</v>
      </c>
      <c r="E15" s="39"/>
      <c r="F15" s="39"/>
      <c r="G15" s="39"/>
      <c r="H15" s="40">
        <f>ROUND((ROUND(C15,2)*ROUND(G15,2)),2)</f>
        <v>0</v>
      </c>
      <c r="K15" s="41"/>
    </row>
    <row r="16" ht="15">
      <c r="Q16" s="1"/>
    </row>
    <row r="17" spans="2:17" ht="15">
      <c r="B17" s="60"/>
      <c r="Q17" s="1"/>
    </row>
    <row r="18" spans="2:17" ht="15">
      <c r="B18" s="60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6"/>
  <sheetViews>
    <sheetView showGridLines="0" zoomScale="77" zoomScaleNormal="77" zoomScalePageLayoutView="85" workbookViewId="0" topLeftCell="A1">
      <selection activeCell="C16" sqref="C16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7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SUM(H14:H15)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15">
      <c r="A14" s="59" t="s">
        <v>2</v>
      </c>
      <c r="B14" s="55" t="s">
        <v>82</v>
      </c>
      <c r="C14" s="38">
        <v>300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30">
      <c r="A15" s="59" t="s">
        <v>3</v>
      </c>
      <c r="B15" s="52" t="s">
        <v>83</v>
      </c>
      <c r="C15" s="38">
        <v>300</v>
      </c>
      <c r="D15" s="35" t="s">
        <v>58</v>
      </c>
      <c r="E15" s="39"/>
      <c r="F15" s="39"/>
      <c r="G15" s="39"/>
      <c r="H15" s="40">
        <f>ROUND((ROUND(C15,2)*ROUND(G15,2)),2)</f>
        <v>0</v>
      </c>
      <c r="K15" s="4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5"/>
  <sheetViews>
    <sheetView showGridLines="0" zoomScale="77" zoomScaleNormal="77" zoomScalePageLayoutView="80" workbookViewId="0" topLeftCell="A1">
      <selection activeCell="B21" sqref="B21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DFP.271.178.2018.AB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57</v>
      </c>
    </row>
    <row r="4" spans="2:20" ht="15">
      <c r="B4" s="4" t="s">
        <v>14</v>
      </c>
      <c r="C4" s="5">
        <v>8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88">
        <f>SUM(H14:H14)</f>
        <v>0</v>
      </c>
      <c r="G9" s="89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55</v>
      </c>
      <c r="C13" s="34" t="s">
        <v>0</v>
      </c>
      <c r="D13" s="35"/>
      <c r="E13" s="33" t="s">
        <v>97</v>
      </c>
      <c r="F13" s="33" t="s">
        <v>54</v>
      </c>
      <c r="G13" s="33" t="s">
        <v>56</v>
      </c>
      <c r="H13" s="33" t="s">
        <v>16</v>
      </c>
    </row>
    <row r="14" spans="1:11" s="57" customFormat="1" ht="60">
      <c r="A14" s="59" t="s">
        <v>2</v>
      </c>
      <c r="B14" s="55" t="s">
        <v>126</v>
      </c>
      <c r="C14" s="38">
        <v>10000</v>
      </c>
      <c r="D14" s="35" t="s">
        <v>58</v>
      </c>
      <c r="E14" s="39"/>
      <c r="F14" s="39"/>
      <c r="G14" s="39"/>
      <c r="H14" s="40">
        <f>ROUND((ROUND(C14,2)*ROUND(G14,2)),2)</f>
        <v>0</v>
      </c>
      <c r="K14" s="41"/>
    </row>
    <row r="15" ht="15">
      <c r="Q15" s="1"/>
    </row>
    <row r="16" spans="2:17" ht="15">
      <c r="B16" s="60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2017-01-09T09:19:33Z</cp:lastPrinted>
  <dcterms:created xsi:type="dcterms:W3CDTF">2003-05-16T10:10:29Z</dcterms:created>
  <dcterms:modified xsi:type="dcterms:W3CDTF">2018-09-26T08:31:07Z</dcterms:modified>
  <cp:category/>
  <cp:version/>
  <cp:contentType/>
  <cp:contentStatus/>
</cp:coreProperties>
</file>