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9016" windowHeight="1230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calcPr fullCalcOnLoad="1"/>
</workbook>
</file>

<file path=xl/sharedStrings.xml><?xml version="1.0" encoding="utf-8"?>
<sst xmlns="http://schemas.openxmlformats.org/spreadsheetml/2006/main" count="426" uniqueCount="130">
  <si>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</si>
  <si>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</si>
  <si>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</si>
  <si>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</si>
  <si>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</si>
  <si>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</si>
  <si>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</si>
  <si>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</si>
  <si>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</si>
  <si>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</si>
  <si>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</si>
  <si>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</si>
  <si>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</si>
  <si>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</si>
  <si>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</si>
  <si>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</si>
  <si>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</si>
  <si>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</si>
  <si>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</si>
  <si>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</si>
  <si>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</si>
  <si>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</si>
  <si>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</si>
  <si>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</si>
  <si>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</si>
  <si>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</si>
  <si>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</si>
  <si>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</si>
  <si>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</si>
  <si>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</si>
  <si>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</si>
  <si>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</si>
  <si>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</si>
  <si>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</si>
  <si>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</si>
  <si>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</si>
  <si>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</si>
  <si>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</si>
  <si>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</si>
  <si>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</si>
  <si>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</si>
  <si>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</si>
  <si>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</si>
  <si>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</si>
  <si>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</si>
  <si>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</si>
  <si>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</si>
  <si>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</si>
  <si>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</si>
  <si>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</si>
  <si>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</si>
  <si>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t>
  </si>
  <si>
    <t>szt.</t>
  </si>
  <si>
    <t>sztuk</t>
  </si>
  <si>
    <t>Część nr:</t>
  </si>
  <si>
    <t>DFP.271.12.2020.AB</t>
  </si>
  <si>
    <t>Dostawa różnych materiałów neonatologicznych i ginekologicznych</t>
  </si>
  <si>
    <t xml:space="preserve">Oświadczamy, że zamówienie będziemy wykonywać do czasu wyczerpania kwoty wynagrodzenia umownego, jednak nie dłużej niż przez 36 miesięcy od dnia zawarcia umowy.
</t>
  </si>
  <si>
    <t>Części 1, 3-8, 9 (poz. 1), 10 (poz. 1), 11-12, 13 (poz. 1), 14-16, 17 (poz. 1), 18 (poz. 1, 2), 19: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</si>
  <si>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Kocyk niemowlęcy, ciepły, kolorowy, wykonany z 50% poliestru i 50% bawełny składający się z mikrowłókienek umożliwiających przenikanie powietrza. 80x70cm (+/-5%)</t>
  </si>
  <si>
    <t>par</t>
  </si>
  <si>
    <t>Czapeczka z miękkiej flizeliny obw. od 34 cm do 35 cm dla noworodków z odwijanym mankietem, umożliwiającym regulacje do główki dziecka</t>
  </si>
  <si>
    <t>Cewnik dopępowinowy z centralnym otworem i kontr. RTG posiadający podziałkę co 1 cm, znacznik RTG na całej długości, wykonany z poliuretanu rozmiar 2,5</t>
  </si>
  <si>
    <t>Cewnik dopępowinowy z centralnym otworem i kontr. RTG posiadający podzialke co 1 cm, znacznik RTG na całej długości, wykonany z poliuretanu rozmiar 3,5</t>
  </si>
  <si>
    <t>Cewnik dopępowinowy z centralnym otworem i kontr. RTG posiadający podzialke co 1 cm, znacznik RTG na całej długości, wykonany z poliuretanu rozmiar 4,0</t>
  </si>
  <si>
    <t>Rurka intubacyjna z cewnikiem do podaży surfaktanu posiadajaca podziałkę co 1 cm oraz wykonana z przeźroczystego materiału (nie pcv), znacznik RTG na całej dlugości, z otworem Murph'yego lub bez, rozmiar 2,0 do 3,5</t>
  </si>
  <si>
    <t xml:space="preserve">Bezigłowy przyrząd do przygotowywania i pobierania  roztworów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przyrządem.Objętość wypełnienia całego systemu- 0,35 ml. Czas stosowania do 7 dni lub 140 aktywacji w zależności  co nastąpi pierwsze, przy zachowaniu zasad prawidłowej dezynfekcji. Konstrukcja wykluczającą kontakt leku z PCV i aluminium, wolne od lateksu. </t>
  </si>
  <si>
    <t>Przyrząd do bezpiecznego otwierania szklanych ampułek, korpus wykonany z aluminium, sprężynowy mechanizm utylizacji odłamanej główki ampułki, do ampułek o pojemności: 2-15 ml, wersja na wózek (spłaszczony  z 1 strony) (CZARNY)</t>
  </si>
  <si>
    <t>Przyrząd do bezpiecznego otwierania szklanych ampułek, korpus wykonany z aluminium, sprężynowy mechanizm utylizacji odłamanej główki ampułki, do ampułek o pojemności: 10-25 ml, wersja na wózek  (splaszczony z 1 strony)  (CZERWONY)</t>
  </si>
  <si>
    <t>Zestaw przedłużający z dwoma bezigłowymi zaworami dostepu naczyniowego, do wielokrotnego kontaktu z krwią, lipidami, chemioterapeutykami, chlorheksydyną i alkoholami,  z podwójnym przedłużaczem  o długości 10 cm, z dwoma zaciskami ślizgowymi, o objętości wypełnienia 0,35 ml,  średnica drenu 1,2 mm. Dreny zakończone zaworami bezigłowymi kompatybilnymi z końcówką luer i luer lock , o przepływie min. 165 ml/min. możliwość podłączenia u pacjenta przez  min.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t>
  </si>
  <si>
    <t>Zamknięty system z portem bezigłowym do pobierania z worków, bez odpowietrzenia. Przestrzeń martwa przyrządu - 0,06 ml, Możliwość użycia przez 600 aktywacji. W dystalnej części przyrządu zawór bezigłowy z płaską powierzchnią dodezynfekcji, umozliwiający bezigłowe dostrzyknięcie i pobranie płynu z worka. Zawór z minimalną przestrzenią martwa, dzięki zastosowaniu wewnętrznej stożkowej kaniuli. Przyrząd pakowany pojedynczo - sterylny</t>
  </si>
  <si>
    <t xml:space="preserve">Wielodostepowy system składający się z szesciu łączników, umożliwiający podłączenie co najmniej 6 drenów. Łączniki ułożone na rampie równolegle i symetrycznie po trzy łączniki z każdej strony. Wersja z drenem lub bez drenu. Łączniki charakteryzujące się całkowicie prostą drogą przepywu i minimalną przestrzenią martwą dzięki zastosowaniu wewnętrznej stożkowej kaniuli i podzielnej membrany. Każdy z łączników wyposażony w zastawkę antyzwrotną uniemożliwiającą cofanie i mieszanie się płynów.  Długość całego systemu maksymalnie 10 cm bez drenu lub 18cm z drenem , objętość wypełnienia 0,75 ml bez drenu lub 1,1ml z drenem. Końcówka rampy przystosowana do końcówek LUER LOCK, z jednej strony końcówka rotacyjna z drugiej zakończenie z zastawką zwrotną. Przy odłączaniu strzykawki, pompy ciśnieniowej neutralne ciśnienie, bez efektu zasysania krwi. </t>
  </si>
  <si>
    <t>Zestaw do pobierania wydzieliny z drzewa oskrzelowego w systemie zamkniętym dla noworodków</t>
  </si>
  <si>
    <t>Smoczek do butelki dla noworodków , jednorazowy, sterylny i gotowy do użytku do karmienia noworodków, smoczek o przepływie do mleka modyfikowanego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zawierające informacje o dacie ważności, numerze serii, numerze referencyjnym oraz metodzie sterylizacji. Pakowany sterylnie po 1 szt.  
- zakrętka kompatybilna z butelkami z mlekiem:
a. Enfamil 1 Premium 59 ml
b. Bebilon Nenatal 90 ml
c. Bebilon Pepti 90 ml
d. Pre NAN 90 ml
- sterylny
- pakowany w pojedyncze indywidualne opakowania</t>
  </si>
  <si>
    <t>Smoczek do butelki dla wcześniaków jednorazowy, sterylny i gotowy do użytku do karmienia wcześniaków z niską masą urodzeniową, otwór w kształcie litery W- przepływ standardowy, smoczek o regulowanym 3-stopniowym przepływie pokarmu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zawierające informacje o dacie ważności, numerze serii, numerze referencyjnym oraz metodzie sterylizacji. Pakowany sterylnie po 1 szt.
- zakrętka kompatybilna z butelkami z mlekiem:
a. Enfamil 1 Premium 59 ml
b. Bebilon Nenatal 90 ml
c. Bebilon Pepti 90 ml
d. Pre NAN 90 ml
- sterylny
- pakowany w pojedyncze indywidualne opakowania</t>
  </si>
  <si>
    <t xml:space="preserve">Smoczek do butelki dla skrajnie małych wcześniaków jednorazowy, sterylny i gotowy do użytku do karmienia wcześniaków z niską masą urodzeniową, otwór w kształcie litery V- przepływ standardowy, smoczek o regulowanym 3-stopniowym przepływie pokarmu z termoplastycznego elastomeru bez lateksu oraz bez silikonu, pasujący do butelek dla dzieci oraz mieszanek mlek RTF. Z osłonką aseptyczną z podziałką. Nie zawiera  Bisphenolu A i ftalanów. Opakowanie umożliwiające rozróżnienie rozmiaru smoczka. Oznakowanie CE, zarejestrowany jako wyrób medyczny. Opakowanie typu papier-folia zawierające informacje o dacie ważności, numerze serii, numerze referencyjnym oraz metodzie sterylizacji. Pakowany sterylnie po 1 szt. </t>
  </si>
  <si>
    <t>Jednopacjentowe czujniki temperatury skóry pacjenta dedykowane do posiadanych inkubatorów Giraffe</t>
  </si>
  <si>
    <t>Filtry powietrza dedykowane do inkubatorów Giraffe OmniBed posiadanych przez Zamawiającego</t>
  </si>
  <si>
    <t>Jednorazowy układ oddechowy dla noworodków do posiadanych respiratorów Leoni Plus   
W skład zestawu wchodzi :
Gałąź wdechowa o długości 120 cm (+/- 10 cm) i układem ogrzewania gazów oddechowych na całej długości włącznie z przyłączem filtra generatora HFO
Rura wydechowa wyposażona w uchwyty na przewód do pomiaru ciśnienia oraz przewód czujnika przepływu
Rura z dwoma portami czujnika temperatury
Przewód do pomiaru ciśnienia w drogach oddechowych na poziomie złączki Y
Złączka Y z zatyczką do zamknięcia króćca przewodu do pomiaru ciśnienia w drogach oddechowych.
Zawór jednokierunkowy gałęzi wdechowej
Rura łącząca port wdechowy respiratora z komorą nawilżacza
Komora kompatybilna z nawilżaczem Airicon nawilżacza z funkcją automatycznego uzupełniania 
Zwężka 22/11
Trójnik</t>
  </si>
  <si>
    <t>Czujnik przepływu do respiratorów LEONI PLUS z HFO posiadanych przez Zamawiającego</t>
  </si>
  <si>
    <t>Przewód do czujnika przepływu do respiratorów LEONI PLUS z HFO posiadanych przez Zamawiającego</t>
  </si>
  <si>
    <t>Worek  do systemu godzinowej zbiórki moczu :
Worki do godzinowej diurezy składające się z komory pomiarowej 500 ml, podzielonej wewnątrz na poszczególne komory, na pierwszej komorze czytelna podziałka 3-55ml , skalowana co 1 ml, przekręcany zawór komory pomiarowej dla szybkiego i łatwego opróżniania jej do worka, szczelne zamknięcie worka i komory , skala na worku co 100 ml ; napowietrzana komora kroplowa z zaworem zwrotnym zapobiegająca cofaniu się moczu ; napowietrznik komory pomiarowej i worka zapewniający optymalną równowagę ciśnień w worku i poprawiający przepływ moczu ; dren zabezpieczony przed załamaniem przy komorze kroplowej ; możliwość wymiany worka bez konieczności odłączania zestawu od pacjenta ; bezigłowy port do pobierania próbek w drenie ; zawór opróżniający z przyciskiem – umożliwia obsługę jedną ręką ; sterylny</t>
  </si>
  <si>
    <t>Końcówka donosowa łącząca generator z noworodkiem w trzech rozmiarach : S, M, L</t>
  </si>
  <si>
    <t>Filtry powietrza dedykowane do inkubatorów ATOM RABE INCU i DUAL INCU posiadanych przez Zamawiającego</t>
  </si>
  <si>
    <t>160</t>
  </si>
  <si>
    <t>Wkład do noworodkowego czujnika przepływu dedykowane do respiratorów DRAGER BABY LOG posiadanych przez Zamawiającego</t>
  </si>
  <si>
    <t>Noworodkowy czujnik przepływu składający się z łącznika prostego i wkładu  do respiratorów DRAEGER BABY LOG posiadanych przez Zamawiającego</t>
  </si>
  <si>
    <t>Numer katalogowy
(jeżeli istnieje)</t>
  </si>
  <si>
    <r>
      <t>Smoczek dla wcześniaka typu Wee Thumbie dla noworodków o niskiej wadze urodzeniowej, &lt;30 tygodnia, kształt wzorowany na wielkości i kształcie kciuka wcześniaka wycięcie dookoła nosa ułatwia stosowanie smoczka razem sondą żywieniową, wykonany z silikonu, nie zawiera PVC, latexu, DEHP.
Cechy:
nie zawieraja lateksu
nie zawieraja BPA (Bisfenol A )
wykonany z trwałego i wytrzymałego silikonu</t>
    </r>
    <r>
      <rPr>
        <sz val="11"/>
        <color indexed="8"/>
        <rFont val="Times New Roman"/>
        <family val="1"/>
      </rPr>
      <t xml:space="preserve">
nadaje się do sterylizacji w specjalnych sterylizatorach oraz wyparzania wrzącą wodą
dopasowuje się do kształtu i rozmiaru jamy ustnej dziecka</t>
    </r>
  </si>
  <si>
    <t>Zestaw do inwazyjnego pomiaru ciśnienia dla noworodków, pojedyńczy, wyposażony w następujące elementy: długość linii pomiarowej 160 cm z małą pojemnością drenu - max 3,75 ml z możliwością stałego płukania przy użyciu pompy strzykawkowej przez zastawkę ciśnieniową. Przetwornik o częstotliwości &gt;1200 Hz ze zintergrowanym  systemem  płuczącym  30 ml/h z 2 możliwościami przepłukiwania.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Połączenie z kablem do monitora – pinowe.</t>
  </si>
  <si>
    <t xml:space="preserve">Spódniczka ginekologiczna jednorazowa, stosowana w gabinecie przez pacjentki podczas badania ginekologicznego, uniwersalny rozmiar, wykonana z włókniny polipropylenowej o gramaturze min.30 gr/m2, nieprześwitująca, kolor zielony,  rozciągliwa gumka. </t>
  </si>
  <si>
    <r>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t>
    </r>
    <r>
      <rPr>
        <sz val="11"/>
        <color indexed="10"/>
        <rFont val="Times New Roman"/>
        <family val="1"/>
      </rPr>
      <t xml:space="preserve">. </t>
    </r>
    <r>
      <rPr>
        <sz val="11"/>
        <rFont val="Times New Roman"/>
        <family val="1"/>
      </rPr>
      <t>Nie zawiera DEHP i lateksu. Wejście donaczyniowe zabezpieczone protektorem.</t>
    </r>
  </si>
  <si>
    <t>Układ oddechowy jednorazowego użytku do posiadanych prze Zamawiającego aparatów do resuscytacji NEOPUFF oraz Baby PUFF.
Ramię wdechowe niepodgrzewane, długość linii wdechowej min. 120 cm, na końcu układu musi znajdować się zastawka PEEP, kapturek zabezpieczający do testowania układu i ochrony przed zakażeniem. Wejście do zastawki o parametrach: 15 mm średnica wewnętrzna, 19mm średnica zewnętrzna.
Układ ze złączką T przeznaczony do zapewnienia odpowiednich wartości ciśnienia PEEP i PIP podczas resuscytacji niemowląt przy prędkości przepływu w zakresie 5-15 L/min. 
· Podłączenie urządzenia: końcówka żeńska 10 mm
· Podłączenie złączki T: końcówka żeńska 15 mm (złącze stożkowe)
· Nie zawierający lateksu oraz DEHP</t>
  </si>
  <si>
    <t>Układ oddechowy noworodkowy z generatorem IF, jednorazowego użytku (mikrobiologicznie czysty), z zabezpieczeniem przeciwdrobnoustrojowym opartym na działaniu jonów srebra przystosowany do czepca do terapii wymiennych 
W skład zestawu wchodzi:
- odcinek wdechowy podgrzewany dł. 1,2 m,  wew. 10 mm, odcinek do inkubatora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w rozm. S, M, L (3 szt - każdy zestaw ma zawiereć po jednej sztuce z każdego rozmiaru),
• 4 klipsy,
• miarka</t>
  </si>
  <si>
    <t>Łącznik do podłączenia złącza noworodkowego z odcinkiem podgrzewanym kompatybilny ze stosowanym przez Zamawiającego układem oddechowym AquaVent Neo</t>
  </si>
  <si>
    <t>Łącznik do podłączenia złącza noworodkowego z odcinkiem niepodgrzewanym  kompatybilny ze stosowanym przez Zamawiającego z układem odechowym AquaVent Neo</t>
  </si>
  <si>
    <t>Fasolka / poduszka ułatwiająca karmienie piersią. Wykonana z płótna bawełnianego z wypełnieniem  atestowanym,  poliestrowym (cienkie włókna uformowane w kuleczki o średnicy ok. 0,5 cm - włókna wypełnienia z  kanałem powietrznym i dodatkowo ze skrętami karbikowane, co ma zapewnić przestrzenność granulatu, puszystość i sprężystość) oraz bawełnianej, zdejmowanej, poszewki z materiału zbliżonego fakturą do grubego płótna bawełnianego (a nawet dżinsu), zapinana na zamek.
Tkaniny wykorzystane do produkcji poduszek -  100% bawełna. Atest Oeko-Tex Standard 100 lub równoważny.
Tkanina wykorzystana do produkcji poszewek – 100% bawełna. Atest Oeko-Tex Standard 100 lub równoważny.
Każda Fasolka opakowana indywidualnie w pokrowiec zewnętrzny, zapinany na suwak, aby poduszkę można łatwo i bezpiecznie przewieźć lub przechować.  
Skład: 100% bawełny
Wypełnienie: najwyższej jakości poliestrowe wypełnienie spełniające normy Oeko-Tex Standard lub równoważny
Rozmiar: 36x16x54cm, długość zamka na ścianie poszewki 48 cm (+/- 3 cm)
Obwód poduszki w poszewce liczona w środkowej części  - 52-55 cm (+/- 3 cm)
Obwód poduszki liczony po obwodzie szwu środkowego – 200 cm (+/- 3 cm)</t>
  </si>
  <si>
    <t>Poszewki bawełniane (100%) pasujące na poduszki / fasolki z poprzedniej pozycji 1, zapinane na zamek
Poszewka wykonana z bawełny z atestem spełniającym normy Oeko-Tex Standard lub równoważny
Rozmiar: 36x16x54cm , długość zamka na ścianie poszewki 48 cm (+/- 3 cm)
Obwód poduszki w poszewce liczona w środkowej części  - 52-55 cm (+/- 3 cm)
Obwód poduszki liczony po obwodzie szwu środkowego – 200 cm (+/- 3 cm)</t>
  </si>
  <si>
    <t>Układ oddechowy przeznaczony do aparatu do nieinwazyjnego wspomagania oddychania metodą wysokich przepływów. Wbudowany w układ system nawilżania gazów oddechowych zabezpieczający przed transportem bakterii i grzybów. Jednorazowy układ pacjenta zawiera: - kasetę nawilżającą z automatycznym pobieraniem wody, - membranowy parownik medyczny z włókami o średnicy 0,005 mikrona, - przewód doprowadzającym gazy oddechowe do pacjenta o długości min. 210 cm, wyposażonym w płaszcz wodny (rura w rurze) zapewniający eliminację skraplania się pary wodnej w układzie pacjenta. Trójkanałowa konstrukcja przewodu pacjenta doprowadzającego gazy oddechowe, składająca się z: - wewnętrznego kanału (przez który przepływa ogrzany i nawilżony gaz oddechowy), - dwa zewnętrzne kanały, przez które przepływa w układzie zamkniętym, ogrzana woda utrzymująca temperaturę gazów oddechowych i minimalizująca kondensację pary wodnej. - dwa zewnętrzne kanały, przez które przepływa w układzie zamkniętym, ogrzana woda utrzymująca temperaturę gazów oddechowych i minimalizująca kondensację pary wodnej. Układ dedykowany dla przepływów w zakresie 1-8 L/min, współpracujący z aparatem wyposażonym w systemem automatycznego ograniczenia zakresu przepływów posiadanym przez Zamawiającego, uniemożliwiający nastawę powyżej opisanego progu przepływu. Czas użycia oferowanego układu jednorazowego użytku min. 30 dni u jednego pacjenta</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</si>
  <si>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t>
  </si>
  <si>
    <t>Łącznik bezigłowy kompatybilny z końcówką luer i luer lock , o przepływie min. 165 ml/min. możliwość podłączenia u pacjenta  przez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Na korpusie specjalne dodatkowe oznaczenie umożliwiające oznaczenie linii tętniczej. Produkt posiada przeprowadzone badania in vitro potwierdzające mniejszy transfer bakterii do światła cewnika w porównaniu do innych rozwiązań.</t>
  </si>
  <si>
    <r>
      <t xml:space="preserve">Zestaw przedłużający z bezigłowym zaworem dostepu naczyniowego , do wielokrotnego kontaktu z krwią, lipidami, chemioterapeutykami, chlorheksydyną i alkoholami,  z pojedynczym przedłużaczem  o długości 9 cm, z jednym zaciskiem ślizgowym, o objętości wypełnienia 0,15 ml. Mała średnica drenu tj. maksymalna średnica zewnętrzna 2,11 mm. Zawór bezigłowy kompatybilny z końcówką luer i luer lock , o przepływie min. 165 ml/min. możliwość podłączenia u pacjenta przez  min,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 </t>
    </r>
    <r>
      <rPr>
        <sz val="11"/>
        <color indexed="10"/>
        <rFont val="Times New Roman"/>
        <family val="1"/>
      </rPr>
      <t xml:space="preserve"> </t>
    </r>
  </si>
  <si>
    <t>Zestaw przedłużający z bezigłowym zaworem dostepu naczyniowego, do wielokrotnego kontaktu z krwią, lipidami, chemioterapeutykami, chlorheksydyną i alkoholami,  z potrójnym przedłużaczem  o długości 10cm, z trzema  zaciskami ślizgowymi. Każdy z drenów przedłużających zakończony zaworem bezigłowym, z możliwością podłączenia u pacjenta przez min. 700 aktywacji (użyć) Długość robocza zaworu 2-2,5 cm, długość całkowita 3,3 cm. Mała średnica drenu tj. maksymalna średnica zewnętrzna 2,11 mm. Zawór bezigłowy kompatybilny z końcówką luer i luer lock , o przepływie min. 165 ml/min.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t>
  </si>
  <si>
    <t xml:space="preserve">Uniwersalna samonapełniająca się komora do nawilżacza dla noworodków z jednym lub  dwoma pływakami zabezpieczającymi przed przedostaniem się wody do układu oddechowego, które zwiekszają bezpieczeństwo pacjenta przy zachowaniu stałego poziomu wody. Posiada zintegrowany, nierozłączalny dren zaopatrzony w nakłuwacz z systemem odpowietrzającym, pasująca do wszystkich nawilżaczy z posiadanej przez Zamawiająćego serii MR. 
- otwór wejścia 22 mm M (średnica zewnętrzna) 
- otwór wyjścia 22 mm M (średnica zewnętrzna) </t>
  </si>
  <si>
    <t xml:space="preserve">Dotyczy poz. 3: Oświadczamy, że zaoferowane czujniki tlenu są kompatybilne z systemem wspomagania oddechu INFANT FLOW. Oświadczamy również, że zaoferowane czujniki tlenu są przez producenta systemem wspomagania oddechu INFANT FLOW zalecane do stosowania z systemem wspomagania oddechu INFANT FLOW. Na żądanie Zamawiającego przedstawimy dokumenty wydane przez producenta systemu wspomagania oddechu INFANT FLOW, potwierdzające powyższą kompatybilność i powyższe zalecenie do stosowania. </t>
  </si>
  <si>
    <t>Filtr powietrza do posiadanego inkubatora zamkniętego Atom 2100. Kompatybilny z posiadanym przez Zamawiającego inkubatorem Atom 2100</t>
  </si>
  <si>
    <t xml:space="preserve">Dotyczy poz. 4: Oświadczamy, że zaoferowane czujniki tlenu są kompatybilne z zestawami do nieinwazyjnej wentylacji Acutronic  FABIAN. Oświadczamy również, że zaoferowane czujniki tlenu są przez producenta zestawów do nieinwazyjnej wentylacji Acutronic  FABIAN zalecane do stosowania z zestawami do nieinwazyjnej wentylacji Acutronic  FABIAN. Na żądanie Zamawiającego przedstawimy dokumenty wydane przez producenta szestawami do nieinwazyjnej wentylacji Acutronic  FABIAN, potwierdzające powyższą kompatybilność i powyższe zalecenie do stosowania. </t>
  </si>
  <si>
    <t xml:space="preserve">Dotyczy poz. 5: Oświadczamy, że zaoferowane czujniki tlenu są kompatybilne z  respiratorami FABIAN. Oświadczamy również, że zaoferowane czujniki tlenu są przez producenta  respiratorów FABIAN zalecane do stosowania z  respiratorami FABIAN. Na żądanie Zamawiającego przedstawimy dokumenty wydane przez producenta  respiratorów FABIAN, potwierdzające powyższą kompatybilność i powyższe zalecenie do stosowania. </t>
  </si>
  <si>
    <t>Prześcieradło wykonane z flaneli, kolorowe, zakończone gumką 80x100cm (+/-5%).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</si>
  <si>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Prześcieradło wykonane z flaneli, kolorowe, bez gumki 80x100cm (+/-5%).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</si>
  <si>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Pieluchy tetrowe.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</si>
  <si>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Beciki - rożki - wiązane, wykonane ze 100% bawełny, kolorowe, bez usztywnień.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</si>
  <si>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Body z długimi rękawkami, zapinane na ramieniu na guziki, kolorowe, wykonane ze 100% bawełny.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</si>
  <si>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Kaftaniki zapinane na guziki, kolorowe, wykonane ze 100% bawełny.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</si>
  <si>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Śpiochy zapinane na guziki, kolorowe, wykonane ze 100% bawełny, zapinane na ramionach.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</si>
  <si>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Czapeczki noworodkowe, nie wiązane, wykonane ze 100% bawełny.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</si>
  <si>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Rękawiczki niemowlęce jednopalczaste wykonane ze 100% bawełny.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</si>
  <si>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Dren jednorazowego użytku kompatybilnego z zaoferowanym w poz. 3 systemu STV 5 mm x 1,8 m (+/- 5%)</t>
  </si>
  <si>
    <t>Sztywny przezroczysty, pojemnik jednorazowego użytku, bezwkładowy, o poj.max 0,8l do gromadzenia płynów i wydzieliny, kompatybilny z zamocowanymi u Zamawiającego uchwytami (pasujące pojemniki maja kształt zwężającego sięku dołowi kielicha- górna krawędź średnica od14 cm do 15 cm, dolna 7,5 - 8 cm, wysokość od 14 cm do 15 cm bez pokrywy ).</t>
  </si>
  <si>
    <t>Kaniule nosowe przeznaczone do oferowanego układu pacjenta w 7 różnych rozmiarach. Kaniula  nosowa przeznaczona do oferowanego układu pacjenta w poz. 1  z jedną końcówką donosową. Umożliwia skuteczną terapię, w przypadku zbyt wąskiej wewnętrznej średnicy nozdrzy pacjenta. Konstrukcja kaniul nie powodująca zmiany kształtu oraz średnicy końcówek donosowych. Oferowane kaniule nosowe nie wymagają specjalnego podłączenia do pacjenta, zapewniające pracę w systemie otwartym tj. dużej nieszczelności (wypełnienie ok. 50% średnicy wewnętrznej każdego z nozdrzy), zapobiegającym uszkodzeniom skóry oraz pełną swobodę podczas jedzenia, mówienia i snu.</t>
  </si>
  <si>
    <t>Sterylny opatrunek wykonany z poliuretanowej foli do mocowania i zabezpieczania wkłuć naczyniowych u noworodków i niemowląt. Rozmiar 3,8 x 4,5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</si>
  <si>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opatrunek wykonany z poliuretanowej foli do mocowania i zabezpieczania wkłuć naczyniowych u noworodków i niemowląt. Rozmiar 5,0 x 5,7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</si>
  <si>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</si>
  <si>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Sterylny, poliuretanowy opatrunek do mocowania kaniul obwodowych u dzieci z wycięciem. Rozmiar 5 x 5,7 cm z szerokim aplikatorem (min. 3 cm) i dwoma paskami włókninowymi.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</si>
  <si>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Przewód połączeniowy do czujnika przepływu kompatybilny z posiadanym przez Zamawiającego respiratorem  Babylog VN500</t>
  </si>
  <si>
    <t>zestaw</t>
  </si>
  <si>
    <t xml:space="preserve">Łyżki światłowodowe jednorazowe metalowe proste typu MILLER, rozmiar 0 i 00, spełniające następujące wymagania:
Rozmiar 0: Jednorazowe, metalowe, światłowodowe łyżki typu Miller (proste), akrylowy wypolerowany światłowód 4 mm, nieutrudniający widoku dróg oddechowych, metalowy zatrzask kulkowy, system zapobiegający dotykaniu łyżki do uchwytu po użyciu, oznaczenie rodzaju i rozmiaru łyżki, kolorystyczne oznaczenie zgodności z normą ISO (tzw "zielony standard") lub rownoważną, mikrobiologocznie czyste, pojedynczo pakowane w opakowanie umożliwiające rozróżnienie rodzaju i rozmiaru. Długość łyżki do 79 mm, a szerokość do 12,5 mm, przy czym korpus zaczepu wraz z wbudowanym światłowodem nie powinien utrudniać intubacji noworodka przez zbyt duży rozmiar co ma związek z bardzo małymi rozmiarami pacjentów.
Rozmiar 00: Łyżka laryngoskopowa w rozmiarze 00 powinna charakteryzować się tymi samymi parametrami, co w rozmiarze 0, a długość powinna wynosić do 72 mm i szerokość do 12,5 mm. Dla obu rozmiarów wymagana jest kompatybilność zaczepu z uchwytami do laryngoskopów firmy TIMESCO model 3000.300.05 Optima XL użytkowanych w Oddziale Klinicznym Neonatologii Zamawiającego. </t>
  </si>
  <si>
    <r>
      <t>Czujniki tlenu</t>
    </r>
    <r>
      <rPr>
        <sz val="11"/>
        <color indexed="8"/>
        <rFont val="Times New Roman"/>
        <family val="1"/>
      </rPr>
      <t xml:space="preserve"> do systemów wspomagania oddechu INFANT FLOW posiadanych przez Zamawiającego</t>
    </r>
  </si>
  <si>
    <r>
      <t>Czujniki tlenu</t>
    </r>
    <r>
      <rPr>
        <sz val="11"/>
        <color indexed="10"/>
        <rFont val="Times New Roman"/>
        <family val="1"/>
      </rPr>
      <t xml:space="preserve"> </t>
    </r>
    <r>
      <rPr>
        <sz val="11"/>
        <rFont val="Times New Roman"/>
        <family val="1"/>
      </rPr>
      <t>do Zestawów do nieinwazyjnej wentylacji Acutronic  FABIAN posiadanych przez Zamawiającego</t>
    </r>
  </si>
  <si>
    <r>
      <t xml:space="preserve">Czujniki tlenu </t>
    </r>
    <r>
      <rPr>
        <sz val="11"/>
        <color indexed="8"/>
        <rFont val="Times New Roman"/>
        <family val="1"/>
      </rPr>
      <t>do respiratorów FABIAN posiadanych przez Zamawiającego</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</si>
</sst>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5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name val="Times New Roman"/>
      <family val="1"/>
    </font>
    <font>
      <sz val="11"/>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86" fontId="0" fillId="0" borderId="0" applyFill="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3"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3" fillId="0" borderId="0">
      <alignment/>
      <protection/>
    </xf>
    <xf numFmtId="0" fontId="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10" fillId="0" borderId="0">
      <alignment/>
      <protection/>
    </xf>
    <xf numFmtId="0" fontId="33" fillId="0" borderId="0">
      <alignment/>
      <protection/>
    </xf>
    <xf numFmtId="0" fontId="3"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3" fillId="0" borderId="0">
      <alignment/>
      <protection/>
    </xf>
    <xf numFmtId="0" fontId="3" fillId="0" borderId="0">
      <alignment/>
      <protection/>
    </xf>
    <xf numFmtId="0" fontId="0" fillId="0" borderId="0">
      <alignment/>
      <protection/>
    </xf>
    <xf numFmtId="0" fontId="6" fillId="0" borderId="0">
      <alignment/>
      <protection/>
    </xf>
    <xf numFmtId="0" fontId="47" fillId="0" borderId="0">
      <alignment/>
      <protection/>
    </xf>
    <xf numFmtId="0" fontId="33" fillId="0" borderId="0">
      <alignment/>
      <protection/>
    </xf>
    <xf numFmtId="0" fontId="3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49" fillId="0" borderId="8" applyNumberFormat="0" applyFill="0" applyAlignment="0" applyProtection="0"/>
    <xf numFmtId="187" fontId="6"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3" fillId="32" borderId="0" applyNumberFormat="0" applyBorder="0" applyAlignment="0" applyProtection="0"/>
  </cellStyleXfs>
  <cellXfs count="81">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131"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4"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center" wrapText="1"/>
    </xf>
    <xf numFmtId="0" fontId="4" fillId="0" borderId="0" xfId="0"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4" fillId="34" borderId="0" xfId="0"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horizontal="center" vertical="top" wrapText="1"/>
      <protection locked="0"/>
    </xf>
    <xf numFmtId="0" fontId="5" fillId="34" borderId="10" xfId="0" applyFont="1" applyFill="1" applyBorder="1" applyAlignment="1" applyProtection="1">
      <alignment horizontal="left" vertical="top" wrapText="1"/>
      <protection locked="0"/>
    </xf>
    <xf numFmtId="44" fontId="4" fillId="34"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3" fontId="54" fillId="0" borderId="10" xfId="0" applyNumberFormat="1" applyFont="1" applyFill="1" applyBorder="1" applyAlignment="1">
      <alignment horizontal="center" vertical="top" wrapText="1"/>
    </xf>
    <xf numFmtId="0" fontId="54" fillId="0" borderId="10" xfId="0" applyFont="1" applyBorder="1" applyAlignment="1">
      <alignment horizontal="left" vertical="center" wrapText="1"/>
    </xf>
    <xf numFmtId="0" fontId="54" fillId="0" borderId="1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horizontal="right" vertical="top" wrapText="1"/>
      <protection locked="0"/>
    </xf>
    <xf numFmtId="0" fontId="55" fillId="34" borderId="0" xfId="0" applyFont="1" applyFill="1" applyAlignment="1" applyProtection="1">
      <alignment horizontal="left" vertical="top" wrapText="1"/>
      <protection locked="0"/>
    </xf>
    <xf numFmtId="0" fontId="54" fillId="33" borderId="10" xfId="0" applyFont="1" applyFill="1" applyBorder="1" applyAlignment="1">
      <alignment horizontal="center" vertical="center" wrapText="1"/>
    </xf>
    <xf numFmtId="0" fontId="54" fillId="0" borderId="0" xfId="0" applyFont="1" applyFill="1" applyAlignment="1" applyProtection="1">
      <alignment horizontal="left" vertical="top" wrapText="1"/>
      <protection locked="0"/>
    </xf>
    <xf numFmtId="44" fontId="4" fillId="0" borderId="10" xfId="0" applyNumberFormat="1"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11"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0" borderId="0" xfId="0" applyAlignment="1">
      <alignment horizontal="justify" vertical="top" wrapText="1"/>
    </xf>
    <xf numFmtId="3" fontId="5" fillId="0" borderId="10" xfId="0" applyNumberFormat="1" applyFont="1" applyFill="1" applyBorder="1" applyAlignment="1" applyProtection="1">
      <alignment horizontal="center"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35" borderId="0" xfId="0" applyFont="1" applyFill="1" applyBorder="1" applyAlignment="1" applyProtection="1">
      <alignment horizontal="justify" vertical="top" wrapText="1"/>
      <protection locked="0"/>
    </xf>
    <xf numFmtId="0" fontId="54"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4" fillId="0" borderId="10" xfId="0" applyFont="1" applyFill="1" applyBorder="1" applyAlignment="1" applyProtection="1">
      <alignment horizontal="center"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6"/>
  <sheetViews>
    <sheetView showGridLines="0" tabSelected="1" zoomScale="80" zoomScaleNormal="80" zoomScaleSheetLayoutView="85" zoomScalePageLayoutView="115" workbookViewId="0" topLeftCell="A22">
      <selection activeCell="J8" sqref="J8"/>
    </sheetView>
  </sheetViews>
  <sheetFormatPr defaultColWidth="9.125" defaultRowHeight="12.75"/>
  <cols>
    <col min="1" max="1" width="9.125" style="7" customWidth="1"/>
    <col min="2" max="2" width="7.125" style="7" customWidth="1"/>
    <col min="3" max="4" width="30.00390625" style="7" customWidth="1"/>
    <col min="5" max="5" width="41.50390625" style="9" customWidth="1"/>
    <col min="6" max="9" width="9.125" style="7" customWidth="1"/>
    <col min="10" max="10" width="22.375" style="7" customWidth="1"/>
    <col min="11" max="12" width="16.125" style="7" customWidth="1"/>
    <col min="13" max="16384" width="9.125" style="7" customWidth="1"/>
  </cols>
  <sheetData>
    <row r="1" ht="13.5">
      <c r="E1" s="6" t="s">
        <v>36</v>
      </c>
    </row>
    <row r="2" spans="3:5" ht="13.5">
      <c r="C2" s="8"/>
      <c r="D2" s="8" t="s">
        <v>35</v>
      </c>
      <c r="E2" s="8"/>
    </row>
    <row r="4" spans="3:4" ht="13.5">
      <c r="C4" s="7" t="s">
        <v>26</v>
      </c>
      <c r="D4" s="28" t="s">
        <v>55</v>
      </c>
    </row>
    <row r="6" spans="3:5" ht="18" customHeight="1">
      <c r="C6" s="7" t="s">
        <v>25</v>
      </c>
      <c r="D6" s="73" t="s">
        <v>56</v>
      </c>
      <c r="E6" s="73"/>
    </row>
    <row r="8" spans="3:5" ht="13.5">
      <c r="C8" s="11" t="s">
        <v>22</v>
      </c>
      <c r="D8" s="74"/>
      <c r="E8" s="75"/>
    </row>
    <row r="9" spans="3:5" ht="13.5">
      <c r="C9" s="11" t="s">
        <v>27</v>
      </c>
      <c r="D9" s="76"/>
      <c r="E9" s="77"/>
    </row>
    <row r="10" spans="3:5" ht="13.5">
      <c r="C10" s="11" t="s">
        <v>21</v>
      </c>
      <c r="D10" s="65"/>
      <c r="E10" s="66"/>
    </row>
    <row r="11" spans="3:5" ht="13.5">
      <c r="C11" s="11" t="s">
        <v>29</v>
      </c>
      <c r="D11" s="65"/>
      <c r="E11" s="66"/>
    </row>
    <row r="12" spans="3:5" ht="13.5">
      <c r="C12" s="11" t="s">
        <v>30</v>
      </c>
      <c r="D12" s="65"/>
      <c r="E12" s="66"/>
    </row>
    <row r="13" spans="3:5" ht="13.5">
      <c r="C13" s="11" t="s">
        <v>31</v>
      </c>
      <c r="D13" s="65"/>
      <c r="E13" s="66"/>
    </row>
    <row r="14" spans="3:5" ht="13.5">
      <c r="C14" s="11" t="s">
        <v>32</v>
      </c>
      <c r="D14" s="65"/>
      <c r="E14" s="66"/>
    </row>
    <row r="15" spans="3:5" ht="13.5">
      <c r="C15" s="11" t="s">
        <v>33</v>
      </c>
      <c r="D15" s="65"/>
      <c r="E15" s="66"/>
    </row>
    <row r="16" spans="3:5" ht="13.5">
      <c r="C16" s="11" t="s">
        <v>34</v>
      </c>
      <c r="D16" s="65"/>
      <c r="E16" s="66"/>
    </row>
    <row r="17" spans="4:5" ht="10.5" customHeight="1">
      <c r="D17" s="5"/>
      <c r="E17" s="12"/>
    </row>
    <row r="18" spans="2:5" ht="13.5">
      <c r="B18" s="7" t="s">
        <v>1</v>
      </c>
      <c r="C18" s="70" t="s">
        <v>28</v>
      </c>
      <c r="D18" s="69"/>
      <c r="E18" s="13"/>
    </row>
    <row r="19" spans="4:5" ht="8.25" customHeight="1">
      <c r="D19" s="1"/>
      <c r="E19" s="13"/>
    </row>
    <row r="20" spans="2:5" ht="21" customHeight="1">
      <c r="B20" s="29" t="s">
        <v>51</v>
      </c>
      <c r="C20" s="68" t="s">
        <v>0</v>
      </c>
      <c r="D20" s="68"/>
      <c r="E20" s="68"/>
    </row>
    <row r="21" spans="2:5" ht="13.5">
      <c r="B21" s="11">
        <v>1</v>
      </c>
      <c r="C21" s="55">
        <f>'część 1'!$H$5</f>
        <v>0</v>
      </c>
      <c r="D21" s="55"/>
      <c r="E21" s="55"/>
    </row>
    <row r="22" spans="2:5" ht="13.5">
      <c r="B22" s="11">
        <v>2</v>
      </c>
      <c r="C22" s="55">
        <f>'część 2'!$H$5</f>
        <v>0</v>
      </c>
      <c r="D22" s="55"/>
      <c r="E22" s="55"/>
    </row>
    <row r="23" spans="2:5" ht="13.5">
      <c r="B23" s="11">
        <v>3</v>
      </c>
      <c r="C23" s="55">
        <f>'część 3'!$H$5</f>
        <v>0</v>
      </c>
      <c r="D23" s="55"/>
      <c r="E23" s="55"/>
    </row>
    <row r="24" spans="2:5" ht="13.5">
      <c r="B24" s="11">
        <v>4</v>
      </c>
      <c r="C24" s="55">
        <f>'część 4'!$H$5</f>
        <v>0</v>
      </c>
      <c r="D24" s="55"/>
      <c r="E24" s="55"/>
    </row>
    <row r="25" spans="2:5" ht="13.5">
      <c r="B25" s="11">
        <v>5</v>
      </c>
      <c r="C25" s="55">
        <f>'część 5'!$H$5</f>
        <v>0</v>
      </c>
      <c r="D25" s="55"/>
      <c r="E25" s="55"/>
    </row>
    <row r="26" spans="2:5" ht="13.5">
      <c r="B26" s="11">
        <v>6</v>
      </c>
      <c r="C26" s="55">
        <f>'część 6'!$H$5</f>
        <v>0</v>
      </c>
      <c r="D26" s="55"/>
      <c r="E26" s="55"/>
    </row>
    <row r="27" spans="2:5" ht="15" customHeight="1">
      <c r="B27" s="11">
        <v>7</v>
      </c>
      <c r="C27" s="55">
        <f>'część 7'!$H$5</f>
        <v>0</v>
      </c>
      <c r="D27" s="55"/>
      <c r="E27" s="55"/>
    </row>
    <row r="28" spans="2:5" ht="15" customHeight="1">
      <c r="B28" s="11">
        <v>8</v>
      </c>
      <c r="C28" s="55">
        <f>'część 8'!$H$5</f>
        <v>0</v>
      </c>
      <c r="D28" s="55"/>
      <c r="E28" s="55"/>
    </row>
    <row r="29" spans="2:5" ht="15" customHeight="1">
      <c r="B29" s="11">
        <v>9</v>
      </c>
      <c r="C29" s="55">
        <f>'część 9'!$H$5</f>
        <v>0</v>
      </c>
      <c r="D29" s="55"/>
      <c r="E29" s="55"/>
    </row>
    <row r="30" spans="2:5" ht="15" customHeight="1">
      <c r="B30" s="11">
        <v>10</v>
      </c>
      <c r="C30" s="55">
        <f>'część 10'!$H$5</f>
        <v>0</v>
      </c>
      <c r="D30" s="55"/>
      <c r="E30" s="55"/>
    </row>
    <row r="31" spans="2:5" ht="15" customHeight="1">
      <c r="B31" s="11">
        <v>11</v>
      </c>
      <c r="C31" s="55">
        <f>'część 11'!$H$5</f>
        <v>0</v>
      </c>
      <c r="D31" s="55"/>
      <c r="E31" s="55"/>
    </row>
    <row r="32" spans="2:5" ht="15" customHeight="1">
      <c r="B32" s="11">
        <v>12</v>
      </c>
      <c r="C32" s="55">
        <f>'część 12'!$H$5</f>
        <v>0</v>
      </c>
      <c r="D32" s="55"/>
      <c r="E32" s="55"/>
    </row>
    <row r="33" spans="2:5" ht="15" customHeight="1">
      <c r="B33" s="11">
        <v>13</v>
      </c>
      <c r="C33" s="55">
        <f>'część 13'!$H$5</f>
        <v>0</v>
      </c>
      <c r="D33" s="55"/>
      <c r="E33" s="55"/>
    </row>
    <row r="34" spans="2:5" ht="15" customHeight="1">
      <c r="B34" s="11">
        <v>14</v>
      </c>
      <c r="C34" s="55">
        <f>'część 14'!$H$5</f>
        <v>0</v>
      </c>
      <c r="D34" s="55"/>
      <c r="E34" s="55"/>
    </row>
    <row r="35" spans="2:5" ht="15" customHeight="1">
      <c r="B35" s="11">
        <v>15</v>
      </c>
      <c r="C35" s="55">
        <f>'część 15'!$H$5</f>
        <v>0</v>
      </c>
      <c r="D35" s="55"/>
      <c r="E35" s="55"/>
    </row>
    <row r="36" spans="2:5" ht="15" customHeight="1">
      <c r="B36" s="11">
        <v>16</v>
      </c>
      <c r="C36" s="55">
        <f>'część 16'!$H$5</f>
        <v>0</v>
      </c>
      <c r="D36" s="55"/>
      <c r="E36" s="55"/>
    </row>
    <row r="37" spans="2:5" ht="15" customHeight="1">
      <c r="B37" s="11">
        <v>17</v>
      </c>
      <c r="C37" s="55">
        <f>'część 17'!$H$5</f>
        <v>0</v>
      </c>
      <c r="D37" s="55"/>
      <c r="E37" s="55"/>
    </row>
    <row r="38" spans="2:5" ht="15" customHeight="1">
      <c r="B38" s="11">
        <v>18</v>
      </c>
      <c r="C38" s="55">
        <f>'część 18'!$H$5</f>
        <v>0</v>
      </c>
      <c r="D38" s="55"/>
      <c r="E38" s="55"/>
    </row>
    <row r="39" spans="2:5" ht="15" customHeight="1">
      <c r="B39" s="11">
        <v>19</v>
      </c>
      <c r="C39" s="55">
        <f>'część 19'!$H$5</f>
        <v>0</v>
      </c>
      <c r="D39" s="55"/>
      <c r="E39" s="55"/>
    </row>
    <row r="40" spans="4:5" ht="13.5">
      <c r="D40" s="25"/>
      <c r="E40" s="14"/>
    </row>
    <row r="41" spans="3:5" ht="81" customHeight="1">
      <c r="C41" s="60" t="s">
        <v>50</v>
      </c>
      <c r="D41" s="67"/>
      <c r="E41" s="67"/>
    </row>
    <row r="42" spans="2:5" ht="21" customHeight="1">
      <c r="B42" s="7" t="s">
        <v>2</v>
      </c>
      <c r="C42" s="69" t="s">
        <v>24</v>
      </c>
      <c r="D42" s="70"/>
      <c r="E42" s="71"/>
    </row>
    <row r="43" spans="2:5" ht="32.25" customHeight="1">
      <c r="B43" s="7" t="s">
        <v>3</v>
      </c>
      <c r="C43" s="64" t="s">
        <v>57</v>
      </c>
      <c r="D43" s="64"/>
      <c r="E43" s="64"/>
    </row>
    <row r="44" spans="2:5" s="15" customFormat="1" ht="63" customHeight="1">
      <c r="B44" s="15" t="s">
        <v>4</v>
      </c>
      <c r="C44" s="72" t="s">
        <v>58</v>
      </c>
      <c r="D44" s="72"/>
      <c r="E44" s="72"/>
    </row>
    <row r="45" spans="2:5" ht="33" customHeight="1">
      <c r="B45" s="15" t="s">
        <v>18</v>
      </c>
      <c r="C45" s="60" t="s">
        <v>16</v>
      </c>
      <c r="D45" s="61"/>
      <c r="E45" s="61"/>
    </row>
    <row r="46" spans="2:5" ht="18" customHeight="1">
      <c r="B46" s="15" t="s">
        <v>23</v>
      </c>
      <c r="C46" s="62" t="s">
        <v>19</v>
      </c>
      <c r="D46" s="63"/>
      <c r="E46" s="63"/>
    </row>
    <row r="47" spans="2:5" ht="35.25" customHeight="1">
      <c r="B47" s="15" t="s">
        <v>5</v>
      </c>
      <c r="C47" s="60" t="s">
        <v>20</v>
      </c>
      <c r="D47" s="61"/>
      <c r="E47" s="61"/>
    </row>
    <row r="48" spans="2:5" ht="33.75" customHeight="1">
      <c r="B48" s="15" t="s">
        <v>6</v>
      </c>
      <c r="C48" s="60" t="s">
        <v>40</v>
      </c>
      <c r="D48" s="60"/>
      <c r="E48" s="60"/>
    </row>
    <row r="49" spans="3:5" ht="33.75" customHeight="1">
      <c r="C49" s="60" t="s">
        <v>38</v>
      </c>
      <c r="D49" s="60"/>
      <c r="E49" s="60"/>
    </row>
    <row r="50" spans="3:5" ht="30" customHeight="1">
      <c r="C50" s="59" t="s">
        <v>39</v>
      </c>
      <c r="D50" s="59"/>
      <c r="E50" s="59"/>
    </row>
    <row r="51" spans="2:5" ht="21.75" customHeight="1">
      <c r="B51" s="26" t="s">
        <v>13</v>
      </c>
      <c r="C51" s="27" t="s">
        <v>7</v>
      </c>
      <c r="D51" s="1"/>
      <c r="E51" s="7"/>
    </row>
    <row r="52" spans="2:5" ht="18" customHeight="1">
      <c r="B52" s="17"/>
      <c r="C52" s="56" t="s">
        <v>14</v>
      </c>
      <c r="D52" s="57"/>
      <c r="E52" s="58"/>
    </row>
    <row r="53" spans="3:5" ht="18" customHeight="1">
      <c r="C53" s="56" t="s">
        <v>8</v>
      </c>
      <c r="D53" s="58"/>
      <c r="E53" s="11"/>
    </row>
    <row r="54" spans="3:5" ht="18" customHeight="1">
      <c r="C54" s="78"/>
      <c r="D54" s="79"/>
      <c r="E54" s="11"/>
    </row>
    <row r="55" spans="3:5" ht="18" customHeight="1">
      <c r="C55" s="78"/>
      <c r="D55" s="79"/>
      <c r="E55" s="11"/>
    </row>
    <row r="56" spans="3:5" ht="18" customHeight="1">
      <c r="C56" s="78"/>
      <c r="D56" s="79"/>
      <c r="E56" s="11"/>
    </row>
    <row r="57" spans="3:5" ht="18" customHeight="1">
      <c r="C57" s="19" t="s">
        <v>10</v>
      </c>
      <c r="D57" s="19"/>
      <c r="E57" s="6"/>
    </row>
    <row r="58" spans="3:5" ht="18" customHeight="1">
      <c r="C58" s="56" t="s">
        <v>15</v>
      </c>
      <c r="D58" s="57"/>
      <c r="E58" s="58"/>
    </row>
    <row r="59" spans="3:5" ht="18" customHeight="1">
      <c r="C59" s="20" t="s">
        <v>8</v>
      </c>
      <c r="D59" s="18" t="s">
        <v>9</v>
      </c>
      <c r="E59" s="21" t="s">
        <v>11</v>
      </c>
    </row>
    <row r="60" spans="3:5" ht="18" customHeight="1">
      <c r="C60" s="22"/>
      <c r="D60" s="18"/>
      <c r="E60" s="23"/>
    </row>
    <row r="61" spans="3:5" ht="18" customHeight="1">
      <c r="C61" s="22"/>
      <c r="D61" s="18"/>
      <c r="E61" s="23"/>
    </row>
    <row r="62" spans="3:5" ht="18" customHeight="1">
      <c r="C62" s="19"/>
      <c r="D62" s="19"/>
      <c r="E62" s="6"/>
    </row>
    <row r="63" spans="3:5" ht="18" customHeight="1">
      <c r="C63" s="56" t="s">
        <v>17</v>
      </c>
      <c r="D63" s="57"/>
      <c r="E63" s="58"/>
    </row>
    <row r="64" spans="3:5" ht="18" customHeight="1">
      <c r="C64" s="56" t="s">
        <v>12</v>
      </c>
      <c r="D64" s="58"/>
      <c r="E64" s="11"/>
    </row>
    <row r="65" spans="3:5" ht="18" customHeight="1">
      <c r="C65" s="75"/>
      <c r="D65" s="75"/>
      <c r="E65" s="11"/>
    </row>
    <row r="66" spans="3:5" ht="34.5" customHeight="1">
      <c r="C66" s="10"/>
      <c r="D66" s="16"/>
      <c r="E66" s="16"/>
    </row>
  </sheetData>
  <sheetProtection/>
  <mergeCells count="50">
    <mergeCell ref="C33:E33"/>
    <mergeCell ref="C34:E34"/>
    <mergeCell ref="C38:E38"/>
    <mergeCell ref="C39:E39"/>
    <mergeCell ref="C65:D65"/>
    <mergeCell ref="C54:D54"/>
    <mergeCell ref="C55:D55"/>
    <mergeCell ref="C56:D56"/>
    <mergeCell ref="C58:E58"/>
    <mergeCell ref="C64:D64"/>
    <mergeCell ref="C63:E63"/>
    <mergeCell ref="C42:E42"/>
    <mergeCell ref="C44:E44"/>
    <mergeCell ref="D6:E6"/>
    <mergeCell ref="D13:E13"/>
    <mergeCell ref="C18:D18"/>
    <mergeCell ref="D11:E11"/>
    <mergeCell ref="D14:E14"/>
    <mergeCell ref="D8:E8"/>
    <mergeCell ref="D9:E9"/>
    <mergeCell ref="D10:E10"/>
    <mergeCell ref="D12:E12"/>
    <mergeCell ref="C41:E41"/>
    <mergeCell ref="D16:E16"/>
    <mergeCell ref="D15:E15"/>
    <mergeCell ref="C20:E20"/>
    <mergeCell ref="C21:E21"/>
    <mergeCell ref="C25:E25"/>
    <mergeCell ref="C26:E26"/>
    <mergeCell ref="C27:E27"/>
    <mergeCell ref="C43:E43"/>
    <mergeCell ref="C37:E37"/>
    <mergeCell ref="C22:E22"/>
    <mergeCell ref="C29:E29"/>
    <mergeCell ref="C30:E30"/>
    <mergeCell ref="C45:E45"/>
    <mergeCell ref="C35:E35"/>
    <mergeCell ref="C36:E36"/>
    <mergeCell ref="C23:E23"/>
    <mergeCell ref="C24:E24"/>
    <mergeCell ref="C28:E28"/>
    <mergeCell ref="C31:E31"/>
    <mergeCell ref="C32:E32"/>
    <mergeCell ref="C52:E52"/>
    <mergeCell ref="C50:E50"/>
    <mergeCell ref="C53:D53"/>
    <mergeCell ref="C47:E47"/>
    <mergeCell ref="C46:E46"/>
    <mergeCell ref="C49:E49"/>
    <mergeCell ref="C48:E4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K9"/>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9</v>
      </c>
      <c r="D4" s="39"/>
      <c r="E4" s="38"/>
      <c r="F4" s="7"/>
      <c r="G4" s="7"/>
      <c r="H4" s="7"/>
    </row>
    <row r="5" spans="1:8" ht="15.75" customHeight="1">
      <c r="A5" s="40"/>
      <c r="B5" s="4"/>
      <c r="C5" s="40"/>
      <c r="D5" s="41"/>
      <c r="E5" s="42"/>
      <c r="F5" s="7"/>
      <c r="G5" s="43" t="s">
        <v>0</v>
      </c>
      <c r="H5" s="44">
        <f>SUM(H8:H9)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76</v>
      </c>
      <c r="C8" s="46">
        <v>310</v>
      </c>
      <c r="D8" s="36" t="s">
        <v>52</v>
      </c>
      <c r="E8" s="34"/>
      <c r="F8" s="34"/>
      <c r="G8" s="35"/>
      <c r="H8" s="35">
        <f>ROUND(ROUND(C8,2)*ROUND(G8,2),2)</f>
        <v>0</v>
      </c>
    </row>
    <row r="9" spans="1:8" ht="27">
      <c r="A9" s="36">
        <v>2</v>
      </c>
      <c r="B9" s="11" t="s">
        <v>77</v>
      </c>
      <c r="C9" s="46">
        <v>270</v>
      </c>
      <c r="D9" s="36" t="s">
        <v>52</v>
      </c>
      <c r="E9" s="11"/>
      <c r="F9" s="11"/>
      <c r="G9" s="11"/>
      <c r="H9" s="35">
        <f>ROUND(ROUND(C9,2)*ROUND(G9,2),2)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K10"/>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10</v>
      </c>
      <c r="D4" s="39"/>
      <c r="E4" s="38"/>
      <c r="F4" s="7"/>
      <c r="G4" s="7"/>
      <c r="H4" s="7"/>
    </row>
    <row r="5" spans="1:8" ht="15.75" customHeight="1">
      <c r="A5" s="40"/>
      <c r="B5" s="4"/>
      <c r="C5" s="40"/>
      <c r="D5" s="41"/>
      <c r="E5" s="42"/>
      <c r="F5" s="7"/>
      <c r="G5" s="43" t="s">
        <v>0</v>
      </c>
      <c r="H5" s="44">
        <f>SUM(H8:H10)</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34">
      <c r="A8" s="34">
        <v>1</v>
      </c>
      <c r="B8" s="47" t="s">
        <v>78</v>
      </c>
      <c r="C8" s="46">
        <v>350</v>
      </c>
      <c r="D8" s="36" t="s">
        <v>52</v>
      </c>
      <c r="E8" s="34"/>
      <c r="F8" s="34"/>
      <c r="G8" s="35"/>
      <c r="H8" s="35">
        <f>ROUND(ROUND(C8,2)*ROUND(G8,2),2)</f>
        <v>0</v>
      </c>
    </row>
    <row r="9" spans="1:8" ht="27">
      <c r="A9" s="36">
        <v>2</v>
      </c>
      <c r="B9" s="11" t="s">
        <v>79</v>
      </c>
      <c r="C9" s="46">
        <v>20</v>
      </c>
      <c r="D9" s="36" t="s">
        <v>52</v>
      </c>
      <c r="E9" s="11"/>
      <c r="F9" s="11"/>
      <c r="G9" s="11"/>
      <c r="H9" s="35">
        <f>ROUND(ROUND(C9,2)*ROUND(G9,2),2)</f>
        <v>0</v>
      </c>
    </row>
    <row r="10" spans="1:8" ht="27">
      <c r="A10" s="36">
        <v>3</v>
      </c>
      <c r="B10" s="48" t="s">
        <v>80</v>
      </c>
      <c r="C10" s="46">
        <v>16</v>
      </c>
      <c r="D10" s="36" t="s">
        <v>52</v>
      </c>
      <c r="E10" s="11"/>
      <c r="F10" s="11"/>
      <c r="G10" s="11"/>
      <c r="H10" s="35">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I75"/>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3" customWidth="1"/>
    <col min="10" max="10" width="15.375" style="1" customWidth="1"/>
    <col min="11" max="16384" width="9.125" style="1" customWidth="1"/>
  </cols>
  <sheetData>
    <row r="1" spans="2:8" ht="15.75" customHeight="1">
      <c r="B1" s="2" t="str">
        <f>'formularz oferty'!D4</f>
        <v>DFP.271.12.2020.AB</v>
      </c>
      <c r="H1" s="24" t="s">
        <v>37</v>
      </c>
    </row>
    <row r="2" spans="2:8" ht="15.75" customHeight="1">
      <c r="B2" s="4"/>
      <c r="C2" s="30" t="s">
        <v>44</v>
      </c>
      <c r="E2" s="38"/>
      <c r="F2" s="30"/>
      <c r="G2" s="5"/>
      <c r="H2" s="24" t="s">
        <v>41</v>
      </c>
    </row>
    <row r="3" spans="2:8" ht="15.75" customHeight="1">
      <c r="B3" s="4"/>
      <c r="C3" s="4"/>
      <c r="D3" s="39"/>
      <c r="E3" s="38"/>
      <c r="F3" s="30"/>
      <c r="G3" s="5"/>
      <c r="H3" s="24"/>
    </row>
    <row r="4" spans="1:9" ht="15.75" customHeight="1">
      <c r="A4" s="4"/>
      <c r="B4" s="45" t="s">
        <v>54</v>
      </c>
      <c r="C4" s="5">
        <v>11</v>
      </c>
      <c r="D4" s="39"/>
      <c r="E4" s="38"/>
      <c r="F4" s="7"/>
      <c r="G4" s="7"/>
      <c r="H4" s="7"/>
      <c r="I4" s="1"/>
    </row>
    <row r="5" spans="1:9" ht="15.75" customHeight="1">
      <c r="A5" s="40"/>
      <c r="B5" s="4"/>
      <c r="C5" s="40"/>
      <c r="D5" s="41"/>
      <c r="E5" s="42"/>
      <c r="F5" s="7"/>
      <c r="G5" s="43" t="s">
        <v>0</v>
      </c>
      <c r="H5" s="44">
        <f>SUM(H8:H10)</f>
        <v>0</v>
      </c>
      <c r="I5" s="1"/>
    </row>
    <row r="6" spans="1:9" ht="15.75" customHeight="1">
      <c r="A6" s="40"/>
      <c r="B6" s="40"/>
      <c r="C6" s="40"/>
      <c r="D6" s="41"/>
      <c r="E6" s="42"/>
      <c r="F6" s="42"/>
      <c r="G6" s="42"/>
      <c r="H6" s="42"/>
      <c r="I6" s="1"/>
    </row>
    <row r="7" spans="1:9" ht="41.25">
      <c r="A7" s="31" t="s">
        <v>45</v>
      </c>
      <c r="B7" s="31" t="s">
        <v>46</v>
      </c>
      <c r="C7" s="32" t="s">
        <v>47</v>
      </c>
      <c r="D7" s="32" t="s">
        <v>48</v>
      </c>
      <c r="E7" s="31" t="s">
        <v>43</v>
      </c>
      <c r="F7" s="31" t="s">
        <v>87</v>
      </c>
      <c r="G7" s="33" t="s">
        <v>42</v>
      </c>
      <c r="H7" s="33" t="s">
        <v>49</v>
      </c>
      <c r="I7" s="1"/>
    </row>
    <row r="8" spans="1:9" ht="27">
      <c r="A8" s="34">
        <v>1</v>
      </c>
      <c r="B8" s="47" t="s">
        <v>117</v>
      </c>
      <c r="C8" s="46">
        <v>32000</v>
      </c>
      <c r="D8" s="36" t="s">
        <v>52</v>
      </c>
      <c r="E8" s="34"/>
      <c r="F8" s="34"/>
      <c r="G8" s="35"/>
      <c r="H8" s="35">
        <f>ROUND(ROUND(C8,2)*ROUND(G8,2),2)</f>
        <v>0</v>
      </c>
      <c r="I8" s="1"/>
    </row>
    <row r="9" spans="1:9" ht="151.5">
      <c r="A9" s="36">
        <v>2</v>
      </c>
      <c r="B9" s="48" t="s">
        <v>81</v>
      </c>
      <c r="C9" s="46">
        <v>200</v>
      </c>
      <c r="D9" s="36" t="s">
        <v>52</v>
      </c>
      <c r="E9" s="11"/>
      <c r="F9" s="11"/>
      <c r="G9" s="11"/>
      <c r="H9" s="35">
        <f>ROUND(ROUND(C9,2)*ROUND(G9,2),2)</f>
        <v>0</v>
      </c>
      <c r="I9" s="1"/>
    </row>
    <row r="10" spans="1:9" ht="69">
      <c r="A10" s="36">
        <v>3</v>
      </c>
      <c r="B10" s="48" t="s">
        <v>118</v>
      </c>
      <c r="C10" s="46">
        <v>16600</v>
      </c>
      <c r="D10" s="36" t="s">
        <v>52</v>
      </c>
      <c r="E10" s="11"/>
      <c r="F10" s="11"/>
      <c r="G10" s="11"/>
      <c r="H10" s="35">
        <f>ROUND(ROUND(C10,2)*ROUND(G10,2),2)</f>
        <v>0</v>
      </c>
      <c r="I10" s="1"/>
    </row>
    <row r="11" ht="13.5">
      <c r="I11" s="1"/>
    </row>
    <row r="12" ht="13.5">
      <c r="I12" s="1"/>
    </row>
    <row r="13" ht="13.5">
      <c r="I13" s="1"/>
    </row>
    <row r="14" ht="13.5">
      <c r="I14" s="1"/>
    </row>
    <row r="15" ht="13.5">
      <c r="I15" s="1"/>
    </row>
    <row r="16" ht="13.5">
      <c r="I16" s="1"/>
    </row>
    <row r="17" ht="13.5">
      <c r="I17" s="1"/>
    </row>
    <row r="18" ht="13.5">
      <c r="I18" s="1"/>
    </row>
    <row r="19" ht="13.5">
      <c r="I19" s="1"/>
    </row>
    <row r="20" ht="13.5">
      <c r="I20" s="1"/>
    </row>
    <row r="21" ht="13.5">
      <c r="I21" s="1"/>
    </row>
    <row r="22" ht="13.5">
      <c r="I22" s="1"/>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row r="47" ht="13.5">
      <c r="I47" s="1"/>
    </row>
    <row r="48" ht="13.5">
      <c r="I48" s="1"/>
    </row>
    <row r="49" ht="13.5">
      <c r="I49" s="1"/>
    </row>
    <row r="50" ht="13.5">
      <c r="I50" s="1"/>
    </row>
    <row r="51" ht="13.5">
      <c r="I51" s="1"/>
    </row>
    <row r="52" ht="13.5">
      <c r="I52" s="1"/>
    </row>
    <row r="53" ht="13.5">
      <c r="I53" s="1"/>
    </row>
    <row r="54" ht="13.5">
      <c r="I54" s="1"/>
    </row>
    <row r="55" ht="13.5">
      <c r="I55" s="1"/>
    </row>
    <row r="56" ht="13.5">
      <c r="I56" s="1"/>
    </row>
    <row r="57" ht="13.5">
      <c r="I57" s="1"/>
    </row>
    <row r="58" ht="13.5">
      <c r="I58" s="1"/>
    </row>
    <row r="59" ht="13.5">
      <c r="I59" s="1"/>
    </row>
    <row r="60" ht="13.5">
      <c r="I60" s="1"/>
    </row>
    <row r="61" ht="13.5">
      <c r="I61" s="1"/>
    </row>
    <row r="62" ht="13.5">
      <c r="I62" s="1"/>
    </row>
    <row r="63" ht="13.5">
      <c r="I63" s="1"/>
    </row>
    <row r="64" ht="13.5">
      <c r="I64" s="1"/>
    </row>
    <row r="65" ht="13.5">
      <c r="I65" s="1"/>
    </row>
    <row r="66" ht="13.5">
      <c r="I66" s="1"/>
    </row>
    <row r="67" ht="13.5">
      <c r="I67" s="1"/>
    </row>
    <row r="68" ht="13.5">
      <c r="I68" s="1"/>
    </row>
    <row r="69" ht="13.5">
      <c r="I69" s="1"/>
    </row>
    <row r="70" ht="13.5">
      <c r="I70" s="1"/>
    </row>
    <row r="71" ht="13.5">
      <c r="I71" s="1"/>
    </row>
    <row r="72" ht="13.5">
      <c r="I72" s="1"/>
    </row>
    <row r="73" ht="13.5">
      <c r="I73" s="1"/>
    </row>
    <row r="74" ht="13.5">
      <c r="I74" s="1"/>
    </row>
    <row r="75" ht="13.5">
      <c r="I75"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J11"/>
  <sheetViews>
    <sheetView showGridLines="0" zoomScale="70" zoomScaleNormal="70" zoomScaleSheetLayoutView="120" zoomScalePageLayoutView="85" workbookViewId="0" topLeftCell="A4">
      <selection activeCell="D8" sqref="D8"/>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12</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303">
      <c r="A8" s="34">
        <v>1</v>
      </c>
      <c r="B8" s="37" t="s">
        <v>93</v>
      </c>
      <c r="C8" s="46">
        <v>2600</v>
      </c>
      <c r="D8" s="80" t="s">
        <v>125</v>
      </c>
      <c r="E8" s="34"/>
      <c r="F8" s="34"/>
      <c r="G8" s="35"/>
      <c r="H8" s="35">
        <f>ROUND(ROUND(C8,2)*ROUND(G8,2),2)</f>
        <v>0</v>
      </c>
    </row>
    <row r="9" spans="1:8" ht="22.5" customHeight="1">
      <c r="A9" s="36">
        <v>2</v>
      </c>
      <c r="B9" s="11" t="s">
        <v>82</v>
      </c>
      <c r="C9" s="46">
        <v>1500</v>
      </c>
      <c r="D9" s="36" t="s">
        <v>52</v>
      </c>
      <c r="E9" s="11"/>
      <c r="F9" s="11"/>
      <c r="G9" s="11"/>
      <c r="H9" s="35">
        <f>ROUND(ROUND(C9,2)*ROUND(G9,2),2)</f>
        <v>0</v>
      </c>
    </row>
    <row r="10" spans="1:8" ht="41.25">
      <c r="A10" s="36">
        <v>3</v>
      </c>
      <c r="B10" s="11" t="s">
        <v>94</v>
      </c>
      <c r="C10" s="46">
        <v>1500</v>
      </c>
      <c r="D10" s="36" t="s">
        <v>52</v>
      </c>
      <c r="E10" s="11"/>
      <c r="F10" s="11"/>
      <c r="G10" s="11"/>
      <c r="H10" s="35">
        <f>ROUND(ROUND(C10,2)*ROUND(G10,2),2)</f>
        <v>0</v>
      </c>
    </row>
    <row r="11" spans="1:8" ht="41.25">
      <c r="A11" s="36">
        <v>4</v>
      </c>
      <c r="B11" s="37" t="s">
        <v>95</v>
      </c>
      <c r="C11" s="46">
        <v>1500</v>
      </c>
      <c r="D11" s="36" t="s">
        <v>52</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M61"/>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I1" s="24"/>
      <c r="L1" s="2"/>
      <c r="M1" s="2"/>
    </row>
    <row r="2" spans="2:8" ht="15.75" customHeight="1">
      <c r="B2" s="4"/>
      <c r="C2" s="30" t="s">
        <v>44</v>
      </c>
      <c r="E2" s="38"/>
      <c r="F2" s="30"/>
      <c r="G2" s="5"/>
      <c r="H2" s="24" t="s">
        <v>41</v>
      </c>
    </row>
    <row r="3" spans="2:9" ht="15.75" customHeight="1">
      <c r="B3" s="4"/>
      <c r="C3" s="4"/>
      <c r="D3" s="39"/>
      <c r="E3" s="38"/>
      <c r="F3" s="30"/>
      <c r="G3" s="5"/>
      <c r="H3" s="24"/>
      <c r="I3" s="24"/>
    </row>
    <row r="4" spans="1:10" ht="15.75" customHeight="1">
      <c r="A4" s="4"/>
      <c r="B4" s="45" t="s">
        <v>54</v>
      </c>
      <c r="C4" s="5">
        <v>13</v>
      </c>
      <c r="D4" s="39"/>
      <c r="E4" s="38"/>
      <c r="F4" s="7"/>
      <c r="G4" s="7"/>
      <c r="H4" s="7"/>
      <c r="I4" s="7"/>
      <c r="J4" s="1"/>
    </row>
    <row r="5" spans="1:10" ht="15.75" customHeight="1">
      <c r="A5" s="40"/>
      <c r="B5" s="4"/>
      <c r="C5" s="40"/>
      <c r="D5" s="41"/>
      <c r="E5" s="42"/>
      <c r="F5" s="7"/>
      <c r="G5" s="43" t="s">
        <v>0</v>
      </c>
      <c r="H5" s="44">
        <f>SUM(H8:H9)</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248.25">
      <c r="A8" s="34">
        <v>1</v>
      </c>
      <c r="B8" s="37" t="s">
        <v>96</v>
      </c>
      <c r="C8" s="46">
        <v>200</v>
      </c>
      <c r="D8" s="36" t="s">
        <v>52</v>
      </c>
      <c r="E8" s="34"/>
      <c r="F8" s="34"/>
      <c r="G8" s="35"/>
      <c r="H8" s="35">
        <f>ROUND(ROUND(C8,2)*ROUND(G8,2),2)</f>
        <v>0</v>
      </c>
      <c r="J8" s="1"/>
    </row>
    <row r="9" spans="1:10" ht="96">
      <c r="A9" s="36">
        <v>2</v>
      </c>
      <c r="B9" s="11" t="s">
        <v>97</v>
      </c>
      <c r="C9" s="46">
        <v>200</v>
      </c>
      <c r="D9" s="36" t="s">
        <v>52</v>
      </c>
      <c r="E9" s="11"/>
      <c r="F9" s="11"/>
      <c r="G9" s="11"/>
      <c r="H9" s="35">
        <f>ROUND(ROUND(C9,2)*ROUND(G9,2),2)</f>
        <v>0</v>
      </c>
      <c r="J9" s="1"/>
    </row>
    <row r="10" ht="13.5">
      <c r="J10" s="1"/>
    </row>
    <row r="11" ht="13.5">
      <c r="J11" s="1"/>
    </row>
    <row r="12" ht="13.5">
      <c r="J12" s="1"/>
    </row>
    <row r="13" ht="13.5">
      <c r="J13" s="1"/>
    </row>
    <row r="14" ht="13.5">
      <c r="J14" s="1"/>
    </row>
    <row r="15" ht="13.5">
      <c r="J15" s="1"/>
    </row>
    <row r="16" ht="13.5">
      <c r="J16" s="1"/>
    </row>
    <row r="17" ht="13.5">
      <c r="J17" s="1"/>
    </row>
    <row r="18" ht="13.5">
      <c r="J18" s="1"/>
    </row>
    <row r="19" ht="13.5">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L9"/>
  <sheetViews>
    <sheetView showGridLines="0" zoomScale="70" zoomScaleNormal="70" zoomScaleSheetLayoutView="120" zoomScalePageLayoutView="85" workbookViewId="0" topLeftCell="A1">
      <selection activeCell="A10" sqref="A10:IV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14</v>
      </c>
      <c r="D4" s="39"/>
      <c r="E4" s="38"/>
      <c r="F4" s="7"/>
      <c r="G4" s="7"/>
      <c r="H4" s="7"/>
      <c r="I4" s="7"/>
    </row>
    <row r="5" spans="1:8" ht="15.75" customHeight="1">
      <c r="A5" s="40"/>
      <c r="B5" s="4"/>
      <c r="C5" s="40"/>
      <c r="D5" s="41"/>
      <c r="E5" s="42"/>
      <c r="F5" s="7"/>
      <c r="G5" s="43" t="s">
        <v>0</v>
      </c>
      <c r="H5" s="44">
        <f>SUM(H8:H9)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48.25">
      <c r="A8" s="34">
        <v>1</v>
      </c>
      <c r="B8" s="37" t="s">
        <v>98</v>
      </c>
      <c r="C8" s="46">
        <v>620</v>
      </c>
      <c r="D8" s="36" t="s">
        <v>52</v>
      </c>
      <c r="E8" s="34"/>
      <c r="F8" s="34"/>
      <c r="G8" s="35"/>
      <c r="H8" s="35">
        <f>ROUND(ROUND(C8,2)*ROUND(G8,2),2)</f>
        <v>0</v>
      </c>
    </row>
    <row r="9" spans="1:8" ht="123.75">
      <c r="A9" s="36">
        <v>2</v>
      </c>
      <c r="B9" s="48" t="s">
        <v>119</v>
      </c>
      <c r="C9" s="46">
        <v>2600</v>
      </c>
      <c r="D9" s="36" t="s">
        <v>52</v>
      </c>
      <c r="E9" s="11"/>
      <c r="F9" s="11"/>
      <c r="G9" s="11"/>
      <c r="H9" s="35">
        <f>ROUND(ROUND(C9,2)*ROUND(G9,2),2)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I46"/>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3" customWidth="1"/>
    <col min="10" max="10" width="15.375" style="1" customWidth="1"/>
    <col min="11" max="16384" width="9.125" style="1" customWidth="1"/>
  </cols>
  <sheetData>
    <row r="1" spans="2:8" ht="15.75" customHeight="1">
      <c r="B1" s="2" t="str">
        <f>'formularz oferty'!D4</f>
        <v>DFP.271.12.2020.AB</v>
      </c>
      <c r="H1" s="24" t="s">
        <v>37</v>
      </c>
    </row>
    <row r="2" spans="2:8" ht="15.75" customHeight="1">
      <c r="B2" s="4"/>
      <c r="C2" s="30" t="s">
        <v>44</v>
      </c>
      <c r="E2" s="38"/>
      <c r="F2" s="30"/>
      <c r="G2" s="5"/>
      <c r="H2" s="24" t="s">
        <v>41</v>
      </c>
    </row>
    <row r="3" spans="2:8" ht="15.75" customHeight="1">
      <c r="B3" s="4"/>
      <c r="C3" s="4"/>
      <c r="D3" s="39"/>
      <c r="E3" s="38"/>
      <c r="F3" s="30"/>
      <c r="G3" s="5"/>
      <c r="H3" s="24"/>
    </row>
    <row r="4" spans="1:9" ht="15.75" customHeight="1">
      <c r="A4" s="4"/>
      <c r="B4" s="45" t="s">
        <v>54</v>
      </c>
      <c r="C4" s="5">
        <v>15</v>
      </c>
      <c r="D4" s="39"/>
      <c r="E4" s="38"/>
      <c r="F4" s="7"/>
      <c r="G4" s="7"/>
      <c r="H4" s="7"/>
      <c r="I4" s="1"/>
    </row>
    <row r="5" spans="1:9" ht="15.75" customHeight="1">
      <c r="A5" s="40"/>
      <c r="B5" s="4"/>
      <c r="C5" s="40"/>
      <c r="D5" s="41"/>
      <c r="E5" s="42"/>
      <c r="F5" s="7"/>
      <c r="G5" s="43" t="s">
        <v>0</v>
      </c>
      <c r="H5" s="44">
        <f>SUM(H8:H8)</f>
        <v>0</v>
      </c>
      <c r="I5" s="1"/>
    </row>
    <row r="6" spans="1:9" ht="15.75" customHeight="1">
      <c r="A6" s="40"/>
      <c r="B6" s="40"/>
      <c r="C6" s="40"/>
      <c r="D6" s="41"/>
      <c r="E6" s="42"/>
      <c r="F6" s="42"/>
      <c r="G6" s="42"/>
      <c r="H6" s="42"/>
      <c r="I6" s="1"/>
    </row>
    <row r="7" spans="1:9" ht="41.25">
      <c r="A7" s="31" t="s">
        <v>45</v>
      </c>
      <c r="B7" s="31" t="s">
        <v>46</v>
      </c>
      <c r="C7" s="32" t="s">
        <v>47</v>
      </c>
      <c r="D7" s="32" t="s">
        <v>48</v>
      </c>
      <c r="E7" s="31" t="s">
        <v>43</v>
      </c>
      <c r="F7" s="31" t="s">
        <v>87</v>
      </c>
      <c r="G7" s="33" t="s">
        <v>42</v>
      </c>
      <c r="H7" s="33" t="s">
        <v>49</v>
      </c>
      <c r="I7" s="1"/>
    </row>
    <row r="8" spans="1:9" ht="123.75">
      <c r="A8" s="34">
        <v>1</v>
      </c>
      <c r="B8" s="47" t="s">
        <v>89</v>
      </c>
      <c r="C8" s="46">
        <v>2000</v>
      </c>
      <c r="D8" s="36" t="s">
        <v>52</v>
      </c>
      <c r="E8" s="34"/>
      <c r="F8" s="34"/>
      <c r="G8" s="35"/>
      <c r="H8" s="35">
        <f>ROUND(ROUND(C8,2)*ROUND(G8,2),2)</f>
        <v>0</v>
      </c>
      <c r="I8" s="1"/>
    </row>
    <row r="9" ht="13.5">
      <c r="I9" s="1"/>
    </row>
    <row r="10" ht="13.5">
      <c r="I10" s="1"/>
    </row>
    <row r="11" ht="13.5">
      <c r="I11" s="1"/>
    </row>
    <row r="12" ht="13.5">
      <c r="I12" s="1"/>
    </row>
    <row r="13" ht="13.5">
      <c r="I13" s="1"/>
    </row>
    <row r="14" ht="13.5">
      <c r="I14" s="1"/>
    </row>
    <row r="15" ht="13.5">
      <c r="I15" s="1"/>
    </row>
    <row r="16" ht="13.5">
      <c r="I16" s="1"/>
    </row>
    <row r="17" ht="13.5">
      <c r="I17" s="1"/>
    </row>
    <row r="18" ht="13.5">
      <c r="I18" s="1"/>
    </row>
    <row r="19" ht="13.5">
      <c r="I19" s="1"/>
    </row>
    <row r="20" ht="13.5">
      <c r="I20" s="1"/>
    </row>
    <row r="21" ht="13.5">
      <c r="I21" s="1"/>
    </row>
    <row r="22" ht="13.5">
      <c r="I22" s="1"/>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J11"/>
  <sheetViews>
    <sheetView showGridLines="0" zoomScale="70" zoomScaleNormal="70" zoomScaleSheetLayoutView="120" zoomScalePageLayoutView="85" workbookViewId="0" topLeftCell="A8">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16</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65">
      <c r="A8" s="34">
        <v>1</v>
      </c>
      <c r="B8" s="47" t="s">
        <v>120</v>
      </c>
      <c r="C8" s="46">
        <v>500</v>
      </c>
      <c r="D8" s="36" t="s">
        <v>53</v>
      </c>
      <c r="E8" s="34"/>
      <c r="F8" s="34"/>
      <c r="G8" s="35"/>
      <c r="H8" s="35">
        <f>ROUND(ROUND(C8,2)*ROUND(G8,2),2)</f>
        <v>0</v>
      </c>
    </row>
    <row r="9" spans="1:8" ht="165">
      <c r="A9" s="36">
        <v>2</v>
      </c>
      <c r="B9" s="48" t="s">
        <v>121</v>
      </c>
      <c r="C9" s="46">
        <v>4300</v>
      </c>
      <c r="D9" s="36" t="s">
        <v>53</v>
      </c>
      <c r="E9" s="11"/>
      <c r="F9" s="11"/>
      <c r="G9" s="11"/>
      <c r="H9" s="35">
        <f>ROUND(ROUND(C9,2)*ROUND(G9,2),2)</f>
        <v>0</v>
      </c>
    </row>
    <row r="10" spans="1:8" ht="69">
      <c r="A10" s="36">
        <v>3</v>
      </c>
      <c r="B10" s="48" t="s">
        <v>122</v>
      </c>
      <c r="C10" s="46">
        <v>12900</v>
      </c>
      <c r="D10" s="36" t="s">
        <v>53</v>
      </c>
      <c r="E10" s="11"/>
      <c r="F10" s="11"/>
      <c r="G10" s="11"/>
      <c r="H10" s="35">
        <f>ROUND(ROUND(C10,2)*ROUND(G10,2),2)</f>
        <v>0</v>
      </c>
    </row>
    <row r="11" spans="1:8" ht="96">
      <c r="A11" s="36">
        <v>4</v>
      </c>
      <c r="B11" s="47" t="s">
        <v>123</v>
      </c>
      <c r="C11" s="46">
        <v>15600</v>
      </c>
      <c r="D11" s="36" t="s">
        <v>53</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M69"/>
  <sheetViews>
    <sheetView showGridLines="0" zoomScale="70" zoomScaleNormal="70" zoomScaleSheetLayoutView="120" zoomScalePageLayoutView="85" workbookViewId="0" topLeftCell="A10">
      <selection activeCell="B13" sqref="B13"/>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I1" s="24"/>
      <c r="L1" s="2"/>
      <c r="M1" s="2"/>
    </row>
    <row r="2" spans="2:8" ht="15.75" customHeight="1">
      <c r="B2" s="4"/>
      <c r="C2" s="30" t="s">
        <v>44</v>
      </c>
      <c r="E2" s="38"/>
      <c r="F2" s="30"/>
      <c r="G2" s="5"/>
      <c r="H2" s="24" t="s">
        <v>41</v>
      </c>
    </row>
    <row r="3" spans="2:9" ht="15.75" customHeight="1">
      <c r="B3" s="4"/>
      <c r="C3" s="4"/>
      <c r="D3" s="39"/>
      <c r="E3" s="38"/>
      <c r="F3" s="30"/>
      <c r="G3" s="5"/>
      <c r="H3" s="24"/>
      <c r="I3" s="24"/>
    </row>
    <row r="4" spans="1:10" ht="15.75" customHeight="1">
      <c r="A4" s="4"/>
      <c r="B4" s="45" t="s">
        <v>54</v>
      </c>
      <c r="C4" s="5">
        <v>17</v>
      </c>
      <c r="D4" s="39"/>
      <c r="E4" s="38"/>
      <c r="F4" s="7"/>
      <c r="G4" s="7"/>
      <c r="H4" s="7"/>
      <c r="I4" s="7"/>
      <c r="J4" s="1"/>
    </row>
    <row r="5" spans="1:10" ht="15.75" customHeight="1">
      <c r="A5" s="40"/>
      <c r="B5" s="4"/>
      <c r="C5" s="40"/>
      <c r="D5" s="41"/>
      <c r="E5" s="42"/>
      <c r="F5" s="7"/>
      <c r="G5" s="43" t="s">
        <v>0</v>
      </c>
      <c r="H5" s="44">
        <f>SUM(H8:H13)</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110.25">
      <c r="A8" s="34">
        <v>1</v>
      </c>
      <c r="B8" s="37" t="s">
        <v>103</v>
      </c>
      <c r="C8" s="46">
        <v>2400</v>
      </c>
      <c r="D8" s="36" t="s">
        <v>52</v>
      </c>
      <c r="E8" s="34"/>
      <c r="F8" s="34"/>
      <c r="G8" s="35"/>
      <c r="H8" s="35">
        <f aca="true" t="shared" si="0" ref="H8:H13">ROUND(ROUND(C8,2)*ROUND(G8,2),2)</f>
        <v>0</v>
      </c>
      <c r="J8" s="1"/>
    </row>
    <row r="9" spans="1:10" ht="27">
      <c r="A9" s="36">
        <v>2</v>
      </c>
      <c r="B9" s="11" t="s">
        <v>83</v>
      </c>
      <c r="C9" s="46">
        <v>200</v>
      </c>
      <c r="D9" s="36" t="s">
        <v>52</v>
      </c>
      <c r="E9" s="11"/>
      <c r="F9" s="11"/>
      <c r="G9" s="11"/>
      <c r="H9" s="35">
        <f t="shared" si="0"/>
        <v>0</v>
      </c>
      <c r="J9" s="1"/>
    </row>
    <row r="10" spans="1:10" ht="27">
      <c r="A10" s="36">
        <v>3</v>
      </c>
      <c r="B10" s="48" t="s">
        <v>127</v>
      </c>
      <c r="C10" s="46">
        <v>16</v>
      </c>
      <c r="D10" s="36" t="s">
        <v>52</v>
      </c>
      <c r="E10" s="11"/>
      <c r="F10" s="11"/>
      <c r="G10" s="11"/>
      <c r="H10" s="35">
        <f t="shared" si="0"/>
        <v>0</v>
      </c>
      <c r="J10" s="1"/>
    </row>
    <row r="11" spans="1:10" ht="27">
      <c r="A11" s="36">
        <v>4</v>
      </c>
      <c r="B11" s="37" t="s">
        <v>128</v>
      </c>
      <c r="C11" s="46">
        <v>10</v>
      </c>
      <c r="D11" s="36" t="s">
        <v>52</v>
      </c>
      <c r="E11" s="34"/>
      <c r="F11" s="34"/>
      <c r="G11" s="35"/>
      <c r="H11" s="35">
        <f t="shared" si="0"/>
        <v>0</v>
      </c>
      <c r="J11" s="1"/>
    </row>
    <row r="12" spans="1:10" ht="13.5">
      <c r="A12" s="36">
        <v>5</v>
      </c>
      <c r="B12" s="48" t="s">
        <v>129</v>
      </c>
      <c r="C12" s="46">
        <v>4</v>
      </c>
      <c r="D12" s="36" t="s">
        <v>52</v>
      </c>
      <c r="E12" s="11"/>
      <c r="F12" s="11"/>
      <c r="G12" s="11"/>
      <c r="H12" s="35">
        <f t="shared" si="0"/>
        <v>0</v>
      </c>
      <c r="J12" s="1"/>
    </row>
    <row r="13" spans="1:10" ht="27">
      <c r="A13" s="36">
        <v>6</v>
      </c>
      <c r="B13" s="11" t="s">
        <v>105</v>
      </c>
      <c r="C13" s="46" t="s">
        <v>84</v>
      </c>
      <c r="D13" s="36" t="s">
        <v>52</v>
      </c>
      <c r="E13" s="11"/>
      <c r="F13" s="11"/>
      <c r="G13" s="11"/>
      <c r="H13" s="35">
        <f t="shared" si="0"/>
        <v>0</v>
      </c>
      <c r="J13" s="1"/>
    </row>
    <row r="14" ht="13.5">
      <c r="J14" s="1"/>
    </row>
    <row r="15" ht="13.5">
      <c r="J15" s="1"/>
    </row>
    <row r="16" ht="13.5">
      <c r="J16" s="1"/>
    </row>
    <row r="17" spans="2:10" ht="96">
      <c r="B17" s="11" t="s">
        <v>104</v>
      </c>
      <c r="J17" s="1"/>
    </row>
    <row r="18" spans="2:10" ht="96">
      <c r="B18" s="11" t="s">
        <v>106</v>
      </c>
      <c r="J18" s="1"/>
    </row>
    <row r="19" spans="2:10" ht="82.5">
      <c r="B19" s="11" t="s">
        <v>107</v>
      </c>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row r="62" ht="13.5">
      <c r="J62" s="1"/>
    </row>
    <row r="63" ht="13.5">
      <c r="J63" s="1"/>
    </row>
    <row r="64" ht="13.5">
      <c r="J64" s="1"/>
    </row>
    <row r="65" ht="13.5">
      <c r="J65" s="1"/>
    </row>
    <row r="66" ht="13.5">
      <c r="J66" s="1"/>
    </row>
    <row r="67" ht="13.5">
      <c r="J67" s="1"/>
    </row>
    <row r="68" ht="13.5">
      <c r="J68" s="1"/>
    </row>
    <row r="69" ht="13.5">
      <c r="J69"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18</v>
      </c>
      <c r="D4" s="39"/>
      <c r="E4" s="38"/>
      <c r="F4" s="7"/>
      <c r="G4" s="7"/>
      <c r="H4" s="7"/>
      <c r="I4" s="7"/>
    </row>
    <row r="5" spans="1:8" ht="15.75" customHeight="1">
      <c r="A5" s="40"/>
      <c r="B5" s="4"/>
      <c r="C5" s="40"/>
      <c r="D5" s="41"/>
      <c r="E5" s="42"/>
      <c r="F5" s="7"/>
      <c r="G5" s="43" t="s">
        <v>0</v>
      </c>
      <c r="H5" s="44">
        <f>SUM(H8:H10)</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85</v>
      </c>
      <c r="C8" s="46">
        <v>80</v>
      </c>
      <c r="D8" s="36" t="s">
        <v>52</v>
      </c>
      <c r="E8" s="34"/>
      <c r="F8" s="34"/>
      <c r="G8" s="35"/>
      <c r="H8" s="35">
        <f>ROUND(ROUND(C8,2)*ROUND(G8,2),2)</f>
        <v>0</v>
      </c>
    </row>
    <row r="9" spans="1:8" ht="27">
      <c r="A9" s="36">
        <v>2</v>
      </c>
      <c r="B9" s="11" t="s">
        <v>86</v>
      </c>
      <c r="C9" s="46">
        <v>30</v>
      </c>
      <c r="D9" s="36" t="s">
        <v>52</v>
      </c>
      <c r="E9" s="11"/>
      <c r="F9" s="11"/>
      <c r="G9" s="11"/>
      <c r="H9" s="35">
        <f>ROUND(ROUND(C9,2)*ROUND(G9,2),2)</f>
        <v>0</v>
      </c>
    </row>
    <row r="10" spans="1:8" ht="27">
      <c r="A10" s="36">
        <v>3</v>
      </c>
      <c r="B10" s="48" t="s">
        <v>124</v>
      </c>
      <c r="C10" s="46">
        <v>10</v>
      </c>
      <c r="D10" s="36" t="s">
        <v>52</v>
      </c>
      <c r="E10" s="11"/>
      <c r="F10" s="11"/>
      <c r="G10" s="11"/>
      <c r="H10" s="35">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I8"/>
  <sheetViews>
    <sheetView showGridLines="0" zoomScale="70" zoomScaleNormal="70" zoomScaleSheetLayoutView="120" zoomScalePageLayoutView="85" workbookViewId="0" topLeftCell="A1">
      <selection activeCell="B32" sqref="B32"/>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1.00390625" style="1" customWidth="1"/>
    <col min="10" max="10" width="15.375" style="1" customWidth="1"/>
    <col min="11" max="16384" width="9.125" style="1" customWidth="1"/>
  </cols>
  <sheetData>
    <row r="1" spans="2:9" ht="15.75" customHeight="1">
      <c r="B1" s="2" t="str">
        <f>'formularz oferty'!D4</f>
        <v>DFP.271.12.2020.AB</v>
      </c>
      <c r="H1" s="24" t="s">
        <v>37</v>
      </c>
      <c r="I1" s="24"/>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1</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38">
      <c r="A8" s="34">
        <v>1</v>
      </c>
      <c r="B8" s="47" t="s">
        <v>88</v>
      </c>
      <c r="C8" s="46">
        <v>600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K8"/>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I1" s="24"/>
      <c r="J1" s="2"/>
      <c r="K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19</v>
      </c>
      <c r="D4" s="39"/>
      <c r="E4" s="38"/>
      <c r="F4" s="7"/>
      <c r="G4" s="7"/>
      <c r="H4" s="7"/>
      <c r="I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41.25">
      <c r="A8" s="34">
        <v>1</v>
      </c>
      <c r="B8" s="47" t="s">
        <v>90</v>
      </c>
      <c r="C8" s="46">
        <v>10800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J17"/>
  <sheetViews>
    <sheetView showGridLines="0" zoomScale="70" zoomScaleNormal="70" zoomScaleSheetLayoutView="120" zoomScalePageLayoutView="85" workbookViewId="0" topLeftCell="A13">
      <selection activeCell="H9" sqref="H9"/>
    </sheetView>
  </sheetViews>
  <sheetFormatPr defaultColWidth="9.125" defaultRowHeight="12.75"/>
  <cols>
    <col min="1" max="1" width="8.00390625" style="1" customWidth="1"/>
    <col min="2" max="2" width="74.875" style="54"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4.375" style="1" customWidth="1"/>
    <col min="11" max="11" width="15.375" style="1" customWidth="1"/>
    <col min="12" max="16384" width="9.125" style="1" customWidth="1"/>
  </cols>
  <sheetData>
    <row r="1" spans="2:10" ht="15.75" customHeight="1">
      <c r="B1" s="49" t="str">
        <f>'formularz oferty'!D4</f>
        <v>DFP.271.12.2020.AB</v>
      </c>
      <c r="H1" s="24" t="s">
        <v>37</v>
      </c>
      <c r="I1" s="24"/>
      <c r="J1" s="2"/>
    </row>
    <row r="2" spans="2:8" ht="15.75" customHeight="1">
      <c r="B2" s="50"/>
      <c r="C2" s="30" t="s">
        <v>44</v>
      </c>
      <c r="E2" s="38"/>
      <c r="F2" s="30"/>
      <c r="G2" s="5"/>
      <c r="H2" s="24" t="s">
        <v>41</v>
      </c>
    </row>
    <row r="3" spans="2:9" ht="15.75" customHeight="1">
      <c r="B3" s="50"/>
      <c r="C3" s="4"/>
      <c r="D3" s="39"/>
      <c r="E3" s="38"/>
      <c r="F3" s="30"/>
      <c r="G3" s="5"/>
      <c r="H3" s="24"/>
      <c r="I3" s="24"/>
    </row>
    <row r="4" spans="1:8" ht="15.75" customHeight="1">
      <c r="A4" s="4"/>
      <c r="B4" s="51" t="s">
        <v>54</v>
      </c>
      <c r="C4" s="5">
        <v>2</v>
      </c>
      <c r="D4" s="39"/>
      <c r="E4" s="38"/>
      <c r="F4" s="7"/>
      <c r="G4" s="7"/>
      <c r="H4" s="7"/>
    </row>
    <row r="5" spans="1:8" ht="15.75" customHeight="1">
      <c r="A5" s="40"/>
      <c r="B5" s="50"/>
      <c r="C5" s="40"/>
      <c r="D5" s="41"/>
      <c r="E5" s="42"/>
      <c r="F5" s="7"/>
      <c r="G5" s="43" t="s">
        <v>0</v>
      </c>
      <c r="H5" s="44">
        <f>SUM(H8:H17)</f>
        <v>0</v>
      </c>
    </row>
    <row r="6" spans="1:8" ht="15.75" customHeight="1">
      <c r="A6" s="40"/>
      <c r="B6" s="52"/>
      <c r="C6" s="40"/>
      <c r="D6" s="41"/>
      <c r="E6" s="42"/>
      <c r="F6" s="42"/>
      <c r="G6" s="42"/>
      <c r="H6" s="42"/>
    </row>
    <row r="7" spans="1:8" ht="41.25">
      <c r="A7" s="31" t="s">
        <v>45</v>
      </c>
      <c r="B7" s="53" t="s">
        <v>46</v>
      </c>
      <c r="C7" s="32" t="s">
        <v>47</v>
      </c>
      <c r="D7" s="32" t="s">
        <v>48</v>
      </c>
      <c r="E7" s="31" t="s">
        <v>43</v>
      </c>
      <c r="F7" s="31" t="s">
        <v>87</v>
      </c>
      <c r="G7" s="33" t="s">
        <v>42</v>
      </c>
      <c r="H7" s="33" t="s">
        <v>49</v>
      </c>
    </row>
    <row r="8" spans="1:8" ht="41.25">
      <c r="A8" s="34">
        <v>1</v>
      </c>
      <c r="B8" s="47" t="s">
        <v>59</v>
      </c>
      <c r="C8" s="46">
        <v>750</v>
      </c>
      <c r="D8" s="36" t="s">
        <v>52</v>
      </c>
      <c r="E8" s="34"/>
      <c r="F8" s="34"/>
      <c r="G8" s="35"/>
      <c r="H8" s="35">
        <f>ROUND(ROUND(C8,2)*ROUND(G8,2),2)</f>
        <v>0</v>
      </c>
    </row>
    <row r="9" spans="1:8" ht="123.75">
      <c r="A9" s="36">
        <v>2</v>
      </c>
      <c r="B9" s="48" t="s">
        <v>108</v>
      </c>
      <c r="C9" s="46">
        <v>1500</v>
      </c>
      <c r="D9" s="36" t="s">
        <v>52</v>
      </c>
      <c r="E9" s="11"/>
      <c r="F9" s="11"/>
      <c r="G9" s="11"/>
      <c r="H9" s="35">
        <f aca="true" t="shared" si="0" ref="H9:H17">ROUND(ROUND(C9,2)*ROUND(G9,2),2)</f>
        <v>0</v>
      </c>
    </row>
    <row r="10" spans="1:8" ht="123.75">
      <c r="A10" s="36">
        <v>3</v>
      </c>
      <c r="B10" s="48" t="s">
        <v>109</v>
      </c>
      <c r="C10" s="46">
        <v>1500</v>
      </c>
      <c r="D10" s="36" t="s">
        <v>52</v>
      </c>
      <c r="E10" s="11"/>
      <c r="F10" s="11"/>
      <c r="G10" s="11"/>
      <c r="H10" s="35">
        <f t="shared" si="0"/>
        <v>0</v>
      </c>
    </row>
    <row r="11" spans="1:8" ht="123.75">
      <c r="A11" s="36">
        <v>4</v>
      </c>
      <c r="B11" s="47" t="s">
        <v>110</v>
      </c>
      <c r="C11" s="46">
        <v>2000</v>
      </c>
      <c r="D11" s="36" t="s">
        <v>52</v>
      </c>
      <c r="E11" s="34"/>
      <c r="F11" s="34"/>
      <c r="G11" s="35"/>
      <c r="H11" s="35">
        <f t="shared" si="0"/>
        <v>0</v>
      </c>
    </row>
    <row r="12" spans="1:8" ht="123.75">
      <c r="A12" s="36">
        <v>5</v>
      </c>
      <c r="B12" s="48" t="s">
        <v>111</v>
      </c>
      <c r="C12" s="46">
        <v>300</v>
      </c>
      <c r="D12" s="36" t="s">
        <v>52</v>
      </c>
      <c r="E12" s="11"/>
      <c r="F12" s="11"/>
      <c r="G12" s="11"/>
      <c r="H12" s="35">
        <f t="shared" si="0"/>
        <v>0</v>
      </c>
    </row>
    <row r="13" spans="1:8" ht="151.5">
      <c r="A13" s="36">
        <v>6</v>
      </c>
      <c r="B13" s="48" t="s">
        <v>112</v>
      </c>
      <c r="C13" s="46">
        <v>1500</v>
      </c>
      <c r="D13" s="36" t="s">
        <v>52</v>
      </c>
      <c r="E13" s="11"/>
      <c r="F13" s="11"/>
      <c r="G13" s="11"/>
      <c r="H13" s="35">
        <f t="shared" si="0"/>
        <v>0</v>
      </c>
    </row>
    <row r="14" spans="1:8" ht="138">
      <c r="A14" s="36">
        <v>7</v>
      </c>
      <c r="B14" s="47" t="s">
        <v>113</v>
      </c>
      <c r="C14" s="46">
        <v>1500</v>
      </c>
      <c r="D14" s="36" t="s">
        <v>52</v>
      </c>
      <c r="E14" s="34"/>
      <c r="F14" s="34"/>
      <c r="G14" s="35"/>
      <c r="H14" s="35">
        <f t="shared" si="0"/>
        <v>0</v>
      </c>
    </row>
    <row r="15" spans="1:8" ht="151.5">
      <c r="A15" s="36">
        <v>8</v>
      </c>
      <c r="B15" s="48" t="s">
        <v>114</v>
      </c>
      <c r="C15" s="46">
        <v>1500</v>
      </c>
      <c r="D15" s="36" t="s">
        <v>52</v>
      </c>
      <c r="E15" s="11"/>
      <c r="F15" s="11"/>
      <c r="G15" s="11"/>
      <c r="H15" s="35">
        <f t="shared" si="0"/>
        <v>0</v>
      </c>
    </row>
    <row r="16" spans="1:8" ht="123.75">
      <c r="A16" s="36">
        <v>9</v>
      </c>
      <c r="B16" s="48" t="s">
        <v>115</v>
      </c>
      <c r="C16" s="46">
        <v>1500</v>
      </c>
      <c r="D16" s="36" t="s">
        <v>52</v>
      </c>
      <c r="E16" s="11"/>
      <c r="F16" s="11"/>
      <c r="G16" s="11"/>
      <c r="H16" s="35">
        <f t="shared" si="0"/>
        <v>0</v>
      </c>
    </row>
    <row r="17" spans="1:8" ht="123.75">
      <c r="A17" s="36">
        <v>10</v>
      </c>
      <c r="B17" s="47" t="s">
        <v>116</v>
      </c>
      <c r="C17" s="46">
        <v>1500</v>
      </c>
      <c r="D17" s="36" t="s">
        <v>60</v>
      </c>
      <c r="E17" s="34"/>
      <c r="F17" s="34"/>
      <c r="G17" s="35"/>
      <c r="H17" s="35">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L8"/>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3</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61</v>
      </c>
      <c r="C8" s="46">
        <v>10900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K11"/>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4</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62</v>
      </c>
      <c r="C8" s="46">
        <v>690</v>
      </c>
      <c r="D8" s="36" t="s">
        <v>52</v>
      </c>
      <c r="E8" s="34"/>
      <c r="F8" s="34"/>
      <c r="G8" s="35"/>
      <c r="H8" s="35">
        <f>ROUND(ROUND(C8,2)*ROUND(G8,2),2)</f>
        <v>0</v>
      </c>
    </row>
    <row r="9" spans="1:8" ht="27">
      <c r="A9" s="36">
        <v>2</v>
      </c>
      <c r="B9" s="11" t="s">
        <v>63</v>
      </c>
      <c r="C9" s="46">
        <v>1400</v>
      </c>
      <c r="D9" s="36" t="s">
        <v>52</v>
      </c>
      <c r="E9" s="11"/>
      <c r="F9" s="11"/>
      <c r="G9" s="11"/>
      <c r="H9" s="35">
        <f>ROUND(ROUND(C9,2)*ROUND(G9,2),2)</f>
        <v>0</v>
      </c>
    </row>
    <row r="10" spans="1:8" ht="27">
      <c r="A10" s="36">
        <v>3</v>
      </c>
      <c r="B10" s="48" t="s">
        <v>64</v>
      </c>
      <c r="C10" s="46">
        <v>280</v>
      </c>
      <c r="D10" s="36" t="s">
        <v>52</v>
      </c>
      <c r="E10" s="11"/>
      <c r="F10" s="11"/>
      <c r="G10" s="11"/>
      <c r="H10" s="35">
        <f>ROUND(ROUND(C10,2)*ROUND(G10,2),2)</f>
        <v>0</v>
      </c>
    </row>
    <row r="11" spans="1:8" ht="41.25">
      <c r="A11" s="36">
        <v>4</v>
      </c>
      <c r="B11" s="37" t="s">
        <v>65</v>
      </c>
      <c r="C11" s="46">
        <v>2500</v>
      </c>
      <c r="D11" s="36" t="s">
        <v>52</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L19"/>
  <sheetViews>
    <sheetView showGridLines="0" zoomScale="70" zoomScaleNormal="70" zoomScaleSheetLayoutView="120" zoomScalePageLayoutView="85" workbookViewId="0" topLeftCell="A4">
      <selection activeCell="B12" sqref="B12"/>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5</v>
      </c>
      <c r="D4" s="39"/>
      <c r="E4" s="38"/>
      <c r="F4" s="7"/>
      <c r="G4" s="7"/>
      <c r="H4" s="7"/>
    </row>
    <row r="5" spans="1:8" ht="15.75" customHeight="1">
      <c r="A5" s="40"/>
      <c r="B5" s="4"/>
      <c r="C5" s="40"/>
      <c r="D5" s="41"/>
      <c r="E5" s="42"/>
      <c r="F5" s="7"/>
      <c r="G5" s="43" t="s">
        <v>0</v>
      </c>
      <c r="H5" s="44">
        <f>SUM(H8:H19)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07">
      <c r="A8" s="34">
        <v>1</v>
      </c>
      <c r="B8" s="47" t="s">
        <v>99</v>
      </c>
      <c r="C8" s="46">
        <v>29000</v>
      </c>
      <c r="D8" s="36" t="s">
        <v>52</v>
      </c>
      <c r="E8" s="34"/>
      <c r="F8" s="34"/>
      <c r="G8" s="35"/>
      <c r="H8" s="35">
        <f>ROUND(ROUND(C8,2)*ROUND(G8,2),2)</f>
        <v>0</v>
      </c>
    </row>
    <row r="9" spans="1:8" ht="220.5">
      <c r="A9" s="36">
        <v>2</v>
      </c>
      <c r="B9" s="11" t="s">
        <v>100</v>
      </c>
      <c r="C9" s="46">
        <v>14400</v>
      </c>
      <c r="D9" s="36" t="s">
        <v>52</v>
      </c>
      <c r="E9" s="11"/>
      <c r="F9" s="11"/>
      <c r="G9" s="11"/>
      <c r="H9" s="35">
        <f aca="true" t="shared" si="0" ref="H9:H19">ROUND(ROUND(C9,2)*ROUND(G9,2),2)</f>
        <v>0</v>
      </c>
    </row>
    <row r="10" spans="1:8" ht="220.5">
      <c r="A10" s="36">
        <v>3</v>
      </c>
      <c r="B10" s="48" t="s">
        <v>66</v>
      </c>
      <c r="C10" s="46">
        <v>5500</v>
      </c>
      <c r="D10" s="36" t="s">
        <v>52</v>
      </c>
      <c r="E10" s="11"/>
      <c r="F10" s="11"/>
      <c r="G10" s="11"/>
      <c r="H10" s="35">
        <f t="shared" si="0"/>
        <v>0</v>
      </c>
    </row>
    <row r="11" spans="1:8" ht="41.25">
      <c r="A11" s="36">
        <v>4</v>
      </c>
      <c r="B11" s="37" t="s">
        <v>67</v>
      </c>
      <c r="C11" s="46">
        <v>3</v>
      </c>
      <c r="D11" s="36" t="s">
        <v>52</v>
      </c>
      <c r="E11" s="34"/>
      <c r="F11" s="34"/>
      <c r="G11" s="35"/>
      <c r="H11" s="35">
        <f t="shared" si="0"/>
        <v>0</v>
      </c>
    </row>
    <row r="12" spans="1:8" ht="41.25">
      <c r="A12" s="36">
        <v>5</v>
      </c>
      <c r="B12" s="48" t="s">
        <v>68</v>
      </c>
      <c r="C12" s="46">
        <v>3</v>
      </c>
      <c r="D12" s="36" t="s">
        <v>52</v>
      </c>
      <c r="E12" s="11"/>
      <c r="F12" s="11"/>
      <c r="G12" s="11"/>
      <c r="H12" s="35">
        <f t="shared" si="0"/>
        <v>0</v>
      </c>
    </row>
    <row r="13" spans="1:8" ht="261.75">
      <c r="A13" s="36">
        <v>6</v>
      </c>
      <c r="B13" s="48" t="s">
        <v>101</v>
      </c>
      <c r="C13" s="46">
        <v>100</v>
      </c>
      <c r="D13" s="36" t="s">
        <v>52</v>
      </c>
      <c r="E13" s="11"/>
      <c r="F13" s="11"/>
      <c r="G13" s="11"/>
      <c r="H13" s="35">
        <f t="shared" si="0"/>
        <v>0</v>
      </c>
    </row>
    <row r="14" spans="1:8" ht="207">
      <c r="A14" s="36">
        <v>7</v>
      </c>
      <c r="B14" s="47" t="s">
        <v>69</v>
      </c>
      <c r="C14" s="46">
        <v>100</v>
      </c>
      <c r="D14" s="36" t="s">
        <v>52</v>
      </c>
      <c r="E14" s="34"/>
      <c r="F14" s="34"/>
      <c r="G14" s="35"/>
      <c r="H14" s="35">
        <f t="shared" si="0"/>
        <v>0</v>
      </c>
    </row>
    <row r="15" spans="1:8" ht="339" customHeight="1">
      <c r="A15" s="36">
        <v>8</v>
      </c>
      <c r="B15" s="11" t="s">
        <v>102</v>
      </c>
      <c r="C15" s="46">
        <v>100</v>
      </c>
      <c r="D15" s="36" t="s">
        <v>52</v>
      </c>
      <c r="E15" s="11"/>
      <c r="F15" s="11"/>
      <c r="G15" s="11"/>
      <c r="H15" s="35">
        <f t="shared" si="0"/>
        <v>0</v>
      </c>
    </row>
    <row r="16" spans="1:8" ht="82.5">
      <c r="A16" s="36">
        <v>9</v>
      </c>
      <c r="B16" s="48" t="s">
        <v>70</v>
      </c>
      <c r="C16" s="46">
        <v>13000</v>
      </c>
      <c r="D16" s="36" t="s">
        <v>52</v>
      </c>
      <c r="E16" s="11"/>
      <c r="F16" s="11"/>
      <c r="G16" s="11"/>
      <c r="H16" s="35">
        <f t="shared" si="0"/>
        <v>0</v>
      </c>
    </row>
    <row r="17" spans="1:8" ht="151.5">
      <c r="A17" s="36">
        <v>10</v>
      </c>
      <c r="B17" s="47" t="s">
        <v>71</v>
      </c>
      <c r="C17" s="46">
        <v>300</v>
      </c>
      <c r="D17" s="36" t="s">
        <v>52</v>
      </c>
      <c r="E17" s="34"/>
      <c r="F17" s="34"/>
      <c r="G17" s="35"/>
      <c r="H17" s="35">
        <f t="shared" si="0"/>
        <v>0</v>
      </c>
    </row>
    <row r="18" spans="1:8" ht="151.5">
      <c r="A18" s="36">
        <v>11</v>
      </c>
      <c r="B18" s="11" t="s">
        <v>91</v>
      </c>
      <c r="C18" s="46">
        <v>100</v>
      </c>
      <c r="D18" s="36" t="s">
        <v>52</v>
      </c>
      <c r="E18" s="11"/>
      <c r="F18" s="11"/>
      <c r="G18" s="11"/>
      <c r="H18" s="35">
        <f t="shared" si="0"/>
        <v>0</v>
      </c>
    </row>
    <row r="19" spans="1:8" ht="27">
      <c r="A19" s="36">
        <v>12</v>
      </c>
      <c r="B19" s="48" t="s">
        <v>72</v>
      </c>
      <c r="C19" s="46">
        <v>1500</v>
      </c>
      <c r="D19" s="36" t="s">
        <v>52</v>
      </c>
      <c r="E19" s="11"/>
      <c r="F19" s="11"/>
      <c r="G19" s="11"/>
      <c r="H19" s="35">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M72"/>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L1" s="2"/>
      <c r="M1" s="2"/>
    </row>
    <row r="2" spans="2:8" ht="15.75" customHeight="1">
      <c r="B2" s="4"/>
      <c r="C2" s="30" t="s">
        <v>44</v>
      </c>
      <c r="E2" s="38"/>
      <c r="F2" s="30"/>
      <c r="G2" s="5"/>
      <c r="H2" s="24" t="s">
        <v>41</v>
      </c>
    </row>
    <row r="3" spans="2:8" ht="15.75" customHeight="1">
      <c r="B3" s="4"/>
      <c r="C3" s="4"/>
      <c r="D3" s="39"/>
      <c r="E3" s="38"/>
      <c r="F3" s="30"/>
      <c r="G3" s="5"/>
      <c r="H3" s="24"/>
    </row>
    <row r="4" spans="1:10" ht="15.75" customHeight="1">
      <c r="A4" s="4"/>
      <c r="B4" s="45" t="s">
        <v>54</v>
      </c>
      <c r="C4" s="5">
        <v>6</v>
      </c>
      <c r="D4" s="39"/>
      <c r="E4" s="38"/>
      <c r="F4" s="7"/>
      <c r="G4" s="7"/>
      <c r="H4" s="7"/>
      <c r="J4" s="1"/>
    </row>
    <row r="5" spans="1:10" ht="15.75" customHeight="1">
      <c r="A5" s="40"/>
      <c r="B5" s="4"/>
      <c r="C5" s="40"/>
      <c r="D5" s="41"/>
      <c r="E5" s="42"/>
      <c r="F5" s="7"/>
      <c r="G5" s="43" t="s">
        <v>0</v>
      </c>
      <c r="H5" s="44">
        <f>SUM(H8:H10)</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207">
      <c r="A8" s="34">
        <v>1</v>
      </c>
      <c r="B8" s="47" t="s">
        <v>73</v>
      </c>
      <c r="C8" s="46">
        <v>200000</v>
      </c>
      <c r="D8" s="36" t="s">
        <v>52</v>
      </c>
      <c r="E8" s="34"/>
      <c r="F8" s="34"/>
      <c r="G8" s="35"/>
      <c r="H8" s="35">
        <f>ROUND(ROUND(C8,2)*ROUND(G8,2),2)</f>
        <v>0</v>
      </c>
      <c r="J8" s="1"/>
    </row>
    <row r="9" spans="1:10" ht="220.5">
      <c r="A9" s="36">
        <v>2</v>
      </c>
      <c r="B9" s="11" t="s">
        <v>74</v>
      </c>
      <c r="C9" s="46">
        <v>5000</v>
      </c>
      <c r="D9" s="36" t="s">
        <v>52</v>
      </c>
      <c r="E9" s="11"/>
      <c r="F9" s="11"/>
      <c r="G9" s="11"/>
      <c r="H9" s="35">
        <f>ROUND(ROUND(C9,2)*ROUND(G9,2),2)</f>
        <v>0</v>
      </c>
      <c r="J9" s="1"/>
    </row>
    <row r="10" spans="1:10" ht="123.75">
      <c r="A10" s="36">
        <v>3</v>
      </c>
      <c r="B10" s="48" t="s">
        <v>75</v>
      </c>
      <c r="C10" s="46">
        <v>5000</v>
      </c>
      <c r="D10" s="36" t="s">
        <v>52</v>
      </c>
      <c r="E10" s="11"/>
      <c r="F10" s="11"/>
      <c r="G10" s="11"/>
      <c r="H10" s="35">
        <f>ROUND(ROUND(C10,2)*ROUND(G10,2),2)</f>
        <v>0</v>
      </c>
      <c r="J10" s="1"/>
    </row>
    <row r="11" ht="13.5">
      <c r="J11" s="1"/>
    </row>
    <row r="12" ht="13.5">
      <c r="J12" s="1"/>
    </row>
    <row r="13" ht="13.5">
      <c r="J13" s="1"/>
    </row>
    <row r="14" ht="13.5">
      <c r="J14" s="1"/>
    </row>
    <row r="15" ht="13.5">
      <c r="J15" s="1"/>
    </row>
    <row r="16" ht="13.5">
      <c r="J16" s="1"/>
    </row>
    <row r="17" ht="13.5">
      <c r="J17" s="1"/>
    </row>
    <row r="18" ht="13.5">
      <c r="J18" s="1"/>
    </row>
    <row r="19" ht="13.5">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row r="62" ht="13.5">
      <c r="J62" s="1"/>
    </row>
    <row r="63" ht="13.5">
      <c r="J63" s="1"/>
    </row>
    <row r="64" ht="13.5">
      <c r="J64" s="1"/>
    </row>
    <row r="65" ht="13.5">
      <c r="J65" s="1"/>
    </row>
    <row r="66" ht="13.5">
      <c r="J66" s="1"/>
    </row>
    <row r="67" ht="13.5">
      <c r="J67" s="1"/>
    </row>
    <row r="68" ht="13.5">
      <c r="J68" s="1"/>
    </row>
    <row r="69" ht="13.5">
      <c r="J69" s="1"/>
    </row>
    <row r="70" ht="13.5">
      <c r="J70" s="1"/>
    </row>
    <row r="71" ht="13.5">
      <c r="J71" s="1"/>
    </row>
    <row r="72" ht="13.5">
      <c r="J72"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O73"/>
  <sheetViews>
    <sheetView showGridLines="0" zoomScale="70" zoomScaleNormal="70" zoomScaleSheetLayoutView="120" zoomScalePageLayoutView="85" workbookViewId="0" topLeftCell="A1">
      <selection activeCell="B9" sqref="B9"/>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8.00390625" style="1" customWidth="1"/>
    <col min="11" max="11" width="15.875" style="1" customWidth="1"/>
    <col min="12" max="12" width="15.875" style="3" customWidth="1"/>
    <col min="13" max="13" width="15.875" style="1" customWidth="1"/>
    <col min="14" max="15" width="14.375" style="1" customWidth="1"/>
    <col min="16" max="16" width="15.375" style="1" customWidth="1"/>
    <col min="17" max="16384" width="9.125" style="1" customWidth="1"/>
  </cols>
  <sheetData>
    <row r="1" spans="2:15" ht="15.75" customHeight="1">
      <c r="B1" s="2" t="str">
        <f>'formularz oferty'!D4</f>
        <v>DFP.271.12.2020.AB</v>
      </c>
      <c r="H1" s="24" t="s">
        <v>37</v>
      </c>
      <c r="I1" s="24"/>
      <c r="N1" s="2"/>
      <c r="O1" s="2"/>
    </row>
    <row r="2" spans="2:8" ht="15.75" customHeight="1">
      <c r="B2" s="4"/>
      <c r="C2" s="30" t="s">
        <v>44</v>
      </c>
      <c r="E2" s="38"/>
      <c r="F2" s="30"/>
      <c r="G2" s="5"/>
      <c r="H2" s="24" t="s">
        <v>41</v>
      </c>
    </row>
    <row r="3" spans="2:9" ht="15.75" customHeight="1">
      <c r="B3" s="4"/>
      <c r="C3" s="4"/>
      <c r="D3" s="39"/>
      <c r="E3" s="38"/>
      <c r="F3" s="30"/>
      <c r="G3" s="5"/>
      <c r="H3" s="24"/>
      <c r="I3" s="24"/>
    </row>
    <row r="4" spans="1:12" ht="15.75" customHeight="1">
      <c r="A4" s="4"/>
      <c r="B4" s="45" t="s">
        <v>54</v>
      </c>
      <c r="C4" s="5">
        <v>7</v>
      </c>
      <c r="D4" s="39"/>
      <c r="E4" s="38"/>
      <c r="F4" s="7"/>
      <c r="G4" s="7"/>
      <c r="H4" s="7"/>
      <c r="I4" s="7"/>
      <c r="L4" s="1"/>
    </row>
    <row r="5" spans="1:12" ht="15.75" customHeight="1">
      <c r="A5" s="40"/>
      <c r="B5" s="4"/>
      <c r="C5" s="40"/>
      <c r="D5" s="41"/>
      <c r="E5" s="42"/>
      <c r="F5" s="7"/>
      <c r="G5" s="43" t="s">
        <v>0</v>
      </c>
      <c r="H5" s="44">
        <f>SUM(H8:H8)</f>
        <v>0</v>
      </c>
      <c r="L5" s="1"/>
    </row>
    <row r="6" spans="1:12" ht="15.75" customHeight="1">
      <c r="A6" s="40"/>
      <c r="B6" s="40"/>
      <c r="C6" s="40"/>
      <c r="D6" s="41"/>
      <c r="E6" s="42"/>
      <c r="F6" s="42"/>
      <c r="G6" s="42"/>
      <c r="H6" s="42"/>
      <c r="L6" s="1"/>
    </row>
    <row r="7" spans="1:12" ht="41.25">
      <c r="A7" s="31" t="s">
        <v>45</v>
      </c>
      <c r="B7" s="31" t="s">
        <v>46</v>
      </c>
      <c r="C7" s="32" t="s">
        <v>47</v>
      </c>
      <c r="D7" s="32" t="s">
        <v>48</v>
      </c>
      <c r="E7" s="31" t="s">
        <v>43</v>
      </c>
      <c r="F7" s="31" t="s">
        <v>87</v>
      </c>
      <c r="G7" s="33" t="s">
        <v>42</v>
      </c>
      <c r="H7" s="33" t="s">
        <v>49</v>
      </c>
      <c r="L7" s="1"/>
    </row>
    <row r="8" spans="1:12" ht="220.5">
      <c r="A8" s="34">
        <v>1</v>
      </c>
      <c r="B8" s="37" t="s">
        <v>126</v>
      </c>
      <c r="C8" s="46">
        <v>710</v>
      </c>
      <c r="D8" s="36" t="s">
        <v>52</v>
      </c>
      <c r="E8" s="34"/>
      <c r="F8" s="34"/>
      <c r="G8" s="35"/>
      <c r="H8" s="35">
        <f>ROUND(ROUND(C8,2)*ROUND(G8,2),2)</f>
        <v>0</v>
      </c>
      <c r="L8" s="1"/>
    </row>
    <row r="9" ht="13.5">
      <c r="L9" s="1"/>
    </row>
    <row r="10" ht="13.5">
      <c r="L10" s="1"/>
    </row>
    <row r="11" ht="13.5">
      <c r="L11" s="1"/>
    </row>
    <row r="12" ht="13.5">
      <c r="L12" s="1"/>
    </row>
    <row r="13" ht="13.5">
      <c r="L13" s="1"/>
    </row>
    <row r="14" ht="13.5">
      <c r="L14" s="1"/>
    </row>
    <row r="15" ht="13.5">
      <c r="L15" s="1"/>
    </row>
    <row r="16" ht="13.5">
      <c r="L16" s="1"/>
    </row>
    <row r="17" ht="13.5">
      <c r="L17" s="1"/>
    </row>
    <row r="18" ht="13.5">
      <c r="L18" s="1"/>
    </row>
    <row r="19" ht="13.5">
      <c r="L19" s="1"/>
    </row>
    <row r="20" ht="13.5">
      <c r="L20" s="1"/>
    </row>
    <row r="21" ht="13.5">
      <c r="L21" s="1"/>
    </row>
    <row r="22" ht="13.5">
      <c r="L22" s="1"/>
    </row>
    <row r="23" ht="13.5">
      <c r="L23" s="1"/>
    </row>
    <row r="24" ht="13.5">
      <c r="L24" s="1"/>
    </row>
    <row r="25" ht="13.5">
      <c r="L25" s="1"/>
    </row>
    <row r="26" ht="13.5">
      <c r="L26" s="1"/>
    </row>
    <row r="27" ht="13.5">
      <c r="L27" s="1"/>
    </row>
    <row r="28" ht="13.5">
      <c r="L28" s="1"/>
    </row>
    <row r="29" ht="13.5">
      <c r="L29" s="1"/>
    </row>
    <row r="30" ht="13.5">
      <c r="L30" s="1"/>
    </row>
    <row r="31" ht="13.5">
      <c r="L31" s="1"/>
    </row>
    <row r="32" ht="13.5">
      <c r="L32" s="1"/>
    </row>
    <row r="33" ht="13.5">
      <c r="L33" s="1"/>
    </row>
    <row r="34" ht="13.5">
      <c r="L34" s="1"/>
    </row>
    <row r="35" ht="13.5">
      <c r="L35" s="1"/>
    </row>
    <row r="36" ht="13.5">
      <c r="L36" s="1"/>
    </row>
    <row r="37" ht="13.5">
      <c r="L37" s="1"/>
    </row>
    <row r="38" ht="13.5">
      <c r="L38" s="1"/>
    </row>
    <row r="39" ht="13.5">
      <c r="L39" s="1"/>
    </row>
    <row r="40" ht="13.5">
      <c r="L40" s="1"/>
    </row>
    <row r="41" ht="13.5">
      <c r="L41" s="1"/>
    </row>
    <row r="42" ht="13.5">
      <c r="L42" s="1"/>
    </row>
    <row r="43" ht="13.5">
      <c r="L43" s="1"/>
    </row>
    <row r="44" ht="13.5">
      <c r="L44" s="1"/>
    </row>
    <row r="45" ht="13.5">
      <c r="L45" s="1"/>
    </row>
    <row r="46" ht="13.5">
      <c r="L46" s="1"/>
    </row>
    <row r="47" ht="13.5">
      <c r="L47" s="1"/>
    </row>
    <row r="48" ht="13.5">
      <c r="L48" s="1"/>
    </row>
    <row r="49" ht="13.5">
      <c r="L49" s="1"/>
    </row>
    <row r="50" ht="13.5">
      <c r="L50" s="1"/>
    </row>
    <row r="51" ht="13.5">
      <c r="L51" s="1"/>
    </row>
    <row r="52" ht="13.5">
      <c r="L52" s="1"/>
    </row>
    <row r="53" ht="13.5">
      <c r="L53" s="1"/>
    </row>
    <row r="54" ht="13.5">
      <c r="L54" s="1"/>
    </row>
    <row r="55" ht="13.5">
      <c r="L55" s="1"/>
    </row>
    <row r="56" ht="13.5">
      <c r="L56" s="1"/>
    </row>
    <row r="57" ht="13.5">
      <c r="L57" s="1"/>
    </row>
    <row r="58" ht="13.5">
      <c r="L58" s="1"/>
    </row>
    <row r="59" ht="13.5">
      <c r="L59" s="1"/>
    </row>
    <row r="60" ht="13.5">
      <c r="L60" s="1"/>
    </row>
    <row r="61" ht="13.5">
      <c r="L61" s="1"/>
    </row>
    <row r="62" ht="13.5">
      <c r="L62" s="1"/>
    </row>
    <row r="63" ht="13.5">
      <c r="L63" s="1"/>
    </row>
    <row r="64" ht="13.5">
      <c r="L64" s="1"/>
    </row>
    <row r="65" ht="13.5">
      <c r="L65" s="1"/>
    </row>
    <row r="66" ht="13.5">
      <c r="L66" s="1"/>
    </row>
    <row r="67" ht="13.5">
      <c r="L67" s="1"/>
    </row>
    <row r="68" ht="13.5">
      <c r="L68" s="1"/>
    </row>
    <row r="69" ht="13.5">
      <c r="L69" s="1"/>
    </row>
    <row r="70" ht="13.5">
      <c r="L70" s="1"/>
    </row>
    <row r="71" ht="13.5">
      <c r="L71" s="1"/>
    </row>
    <row r="72" ht="13.5">
      <c r="L72" s="1"/>
    </row>
    <row r="73" ht="13.5">
      <c r="L73"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J8"/>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8</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51.5">
      <c r="A8" s="34">
        <v>1</v>
      </c>
      <c r="B8" s="37" t="s">
        <v>92</v>
      </c>
      <c r="C8" s="46">
        <v>3000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2020-03-24T13:00:01Z</dcterms:modified>
  <cp:category/>
  <cp:version/>
  <cp:contentType/>
  <cp:contentStatus/>
</cp:coreProperties>
</file>