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065" yWindow="210" windowWidth="18315" windowHeight="1129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/>
  <calcPr fullCalcOnLoad="1"/>
</workbook>
</file>

<file path=xl/sharedStrings.xml><?xml version="1.0" encoding="utf-8"?>
<sst xmlns="http://schemas.openxmlformats.org/spreadsheetml/2006/main" count="281" uniqueCount="132">
  <si>
    <t xml:space="preserve">Ilość </t>
  </si>
  <si>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</si>
  <si>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</si>
  <si>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</si>
  <si>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</si>
  <si>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</si>
  <si>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</si>
  <si>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</si>
  <si>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</si>
  <si>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</si>
  <si>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</si>
  <si>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</si>
  <si>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</si>
  <si>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</si>
  <si>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</si>
  <si>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</si>
  <si>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</si>
  <si>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</si>
  <si>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</si>
  <si>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</si>
  <si>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</si>
  <si>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</si>
  <si>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</si>
  <si>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</si>
  <si>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</si>
  <si>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</si>
  <si>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</si>
  <si>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</si>
  <si>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</si>
  <si>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</si>
  <si>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</si>
  <si>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</si>
  <si>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</si>
  <si>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</si>
  <si>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</si>
  <si>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</si>
  <si>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</si>
  <si>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</si>
  <si>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</si>
  <si>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</si>
  <si>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</si>
  <si>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</si>
  <si>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</si>
  <si>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</si>
  <si>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</si>
  <si>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</si>
  <si>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</si>
  <si>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</si>
  <si>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</si>
  <si>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</si>
  <si>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</si>
  <si>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</si>
  <si>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</si>
  <si>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</si>
  <si>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</si>
  <si>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</si>
  <si>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</si>
  <si>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</si>
  <si>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</si>
  <si>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</si>
  <si>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</si>
  <si>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</si>
  <si>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</si>
  <si>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</si>
  <si>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</si>
  <si>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</si>
  <si>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</si>
  <si>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Ilość</t>
  </si>
  <si>
    <t>opakowań</t>
  </si>
  <si>
    <t>Oświadczamy, ze jesteśmy małym lub średnim przedsiębiorstywem: TAK / NIE ( niepotrzebne skreślić)</t>
  </si>
  <si>
    <t>żel dojelitowy</t>
  </si>
  <si>
    <t>* wykaz B Obwieszczenia MZ aktualny na dzień składania oferty  - Program lekowy: LECZENIE ZABURZEŃ MOTORYCZNYCH W PRZEBIEGU ZAAWANSOWANEJ CHOROBY PARKINSONA</t>
  </si>
  <si>
    <t>Wymiary</t>
  </si>
  <si>
    <t>Nazwa handlowa:
Wymiary:
Postać/ Opakowanie:</t>
  </si>
  <si>
    <t>Wytwórca</t>
  </si>
  <si>
    <t>załącznik nr …… do umowy</t>
  </si>
  <si>
    <t>Oświadczamy, że zamówienie będziemy wykonywać do czasu wyczerpania ilości produktów określonych w załączniku nr 1a do specyfikacji, nie dłużej jednak niż przez 5 miesięcy</t>
  </si>
  <si>
    <t>DFP.271.22.2018.AB</t>
  </si>
  <si>
    <t>część 9</t>
  </si>
  <si>
    <t>Oświadczamy, że oferowane przez nas w części  1-3, 4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</si>
  <si>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4 (poz. 2-3), 5-8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</si>
  <si>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9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</si>
  <si>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20 mg +5 mg/ml, 100 ml; 1 szt. (7 kasetek po 100 ml)</t>
  </si>
  <si>
    <t>1 dawka (0,5 ml) zawiera: nie mniej niż 2 j.m. toksoidu błoniczego, nie mniej niż 20 j.m. toksoidu tężcowego, antygeny krztuśca (8 µg toksoidu krztuścowego, 8 µg hemaglutyniny włókienkowej, 2,5 µg pertaktyny)</t>
  </si>
  <si>
    <t>0,5 ml</t>
  </si>
  <si>
    <t>Paracetamolum</t>
  </si>
  <si>
    <t>100 mg/10 ml</t>
  </si>
  <si>
    <t xml:space="preserve">roztwór do inf. 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</si>
  <si>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</si>
  <si>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</si>
  <si>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</si>
  <si>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bez wapnia: Glukoza;  Wodorowęglan; Mleczan; Sód; Potas; Magnez; Chlorki; *</t>
  </si>
  <si>
    <t xml:space="preserve"> Wodorowęglan 22 mmol/l; Mleczan 3 mmol/l; Sód 140 mmol/l; Potas 4 mmol/l, Magnez 0,75 mmol/l; Chlorki 120,5 mmol/l; Glukoza 6,1 mmol/l,</t>
  </si>
  <si>
    <t>2 worki dwukomorowe 5000 ml</t>
  </si>
  <si>
    <t>Antykoagulant cytrynianowy: Cytrynian;  Sód; Chlorki *</t>
  </si>
  <si>
    <t xml:space="preserve">Antykoagulant cytrynianowy: Cytrynian 18 mmol/l Sód 140 mmol/l ; Chlorki 86 mmol/l; 
</t>
  </si>
  <si>
    <t>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</si>
  <si>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>Perfluorodecalin</t>
  </si>
  <si>
    <t>5ml lub 7 ml</t>
  </si>
  <si>
    <t>fiol.</t>
  </si>
  <si>
    <t>Silicone oil (polidimetylosiloksan)</t>
  </si>
  <si>
    <t>5000- 5700 cSt; 10ml</t>
  </si>
  <si>
    <t>fiol. lub strzyk.</t>
  </si>
  <si>
    <t>polisacharydowy system hemostatyczny</t>
  </si>
  <si>
    <t>3 g</t>
  </si>
  <si>
    <t>proszek + aplikator 38 cm</t>
  </si>
  <si>
    <t>opatrunekz bł. poliuretaniwej impregnowany chlorheksydyną ( 2% roztworu glukonianu chlorheksydyny)</t>
  </si>
  <si>
    <t>10 cm x 12 cm</t>
  </si>
  <si>
    <t>Opatrunek z błony poliuretanowej do wkłuć centralnych</t>
  </si>
  <si>
    <t>5 cm x 8 cm x 6 szt</t>
  </si>
  <si>
    <t>Gąbka hemostatyczna</t>
  </si>
  <si>
    <t>Dieta kompletna u chorych na cukrzycę, hiperkaloryczna (1,5 kcal/ml), bogatobiałkowa, bogatoresztkowa, w postaci napoju mlecznego, do leczenia żywieniowego drogą przewodu pok. *</t>
  </si>
  <si>
    <t>100 ml : wartość energetyczna: 630 kJ/150 kcal; białko 7,5 g, węglowodany 13,1 g, tłuszcz 7 g; błonnik 2 g składniki mineralne,pierwiastki śladowe,  witaminy, cholina 69 mg; o smaku owoców leśnych</t>
  </si>
  <si>
    <t>Butelka plastikowa: płyn 200 ml.</t>
  </si>
  <si>
    <t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witaminy,*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</si>
  <si>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</si>
  <si>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 xml:space="preserve">Gotowy do użycia, przeznaczony do żywienia dojelitowego przez zgłębnik; w worku zabezpieczonym samozasklepiającą się membraną </t>
  </si>
  <si>
    <t>* wymagany jeden producent</t>
  </si>
  <si>
    <t>Levodopum + Carbidopum *</t>
  </si>
  <si>
    <t>opakowań a 7 kasetek</t>
  </si>
  <si>
    <r>
      <t xml:space="preserve">Podmiot Odpowiedzialny
</t>
    </r>
    <r>
      <rPr>
        <sz val="11"/>
        <rFont val="Times New Roman"/>
        <family val="1"/>
      </rPr>
      <t>dotyczy poz. 1</t>
    </r>
    <r>
      <rPr>
        <b/>
        <sz val="11"/>
        <rFont val="Times New Roman"/>
        <family val="1"/>
      </rPr>
      <t xml:space="preserve">
Wytwórca
</t>
    </r>
    <r>
      <rPr>
        <sz val="11"/>
        <rFont val="Times New Roman"/>
        <family val="1"/>
      </rPr>
      <t>dotyczy poz. 2-3</t>
    </r>
  </si>
  <si>
    <t>Producent</t>
  </si>
  <si>
    <t>* opakowanie jednostkowe a 1 szt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</si>
  <si>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</si>
  <si>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opakowań a 6 szt</t>
  </si>
  <si>
    <t>zawiesina do wstrzykiwa; 1 ampułkostrzykawka 0,5 ml*</t>
  </si>
  <si>
    <t>x</t>
  </si>
  <si>
    <r>
      <t xml:space="preserve">Kod EAN 
</t>
    </r>
    <r>
      <rPr>
        <sz val="11"/>
        <rFont val="Times New Roman"/>
        <family val="1"/>
      </rPr>
      <t>dotyczy poz 1</t>
    </r>
  </si>
  <si>
    <t>Oferowana ilość opakowań a 6 sztuk</t>
  </si>
  <si>
    <t>Cena brutto jednego opakowania a 6 sztuk</t>
  </si>
  <si>
    <t>Oferowana ilość opakowań a 7 kasetek</t>
  </si>
  <si>
    <t>Cena brutto jednego opakowania a 7 kasetek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</si>
</sst>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b/>
      <strike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0" fillId="0" borderId="0" xfId="0" applyAlignment="1">
      <alignment horizontal="left" vertical="top" wrapText="1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44" fontId="4" fillId="6" borderId="10" xfId="67" applyNumberFormat="1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8"/>
  <sheetViews>
    <sheetView showGridLines="0" tabSelected="1" zoomScale="75" zoomScaleNormal="75" zoomScaleSheetLayoutView="85" zoomScalePageLayoutView="115" workbookViewId="0" topLeftCell="A13">
      <selection activeCell="H34" sqref="H3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20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59</v>
      </c>
    </row>
    <row r="2" spans="3:5" ht="15">
      <c r="C2" s="19"/>
      <c r="D2" s="19" t="s">
        <v>56</v>
      </c>
      <c r="E2" s="19"/>
    </row>
    <row r="4" spans="3:4" ht="15">
      <c r="C4" s="9" t="s">
        <v>47</v>
      </c>
      <c r="D4" s="9" t="s">
        <v>77</v>
      </c>
    </row>
    <row r="6" spans="3:5" ht="15">
      <c r="C6" s="9" t="s">
        <v>46</v>
      </c>
      <c r="D6" s="56" t="s">
        <v>1</v>
      </c>
      <c r="E6" s="56"/>
    </row>
    <row r="8" spans="3:5" ht="15">
      <c r="C8" s="22" t="s">
        <v>41</v>
      </c>
      <c r="D8" s="69"/>
      <c r="E8" s="69"/>
    </row>
    <row r="9" spans="3:5" ht="15">
      <c r="C9" s="22" t="s">
        <v>48</v>
      </c>
      <c r="D9" s="70"/>
      <c r="E9" s="71"/>
    </row>
    <row r="10" spans="3:5" ht="15">
      <c r="C10" s="22" t="s">
        <v>40</v>
      </c>
      <c r="D10" s="70"/>
      <c r="E10" s="71"/>
    </row>
    <row r="11" spans="3:5" ht="15">
      <c r="C11" s="22" t="s">
        <v>50</v>
      </c>
      <c r="D11" s="70"/>
      <c r="E11" s="71"/>
    </row>
    <row r="12" spans="3:5" ht="15">
      <c r="C12" s="22" t="s">
        <v>51</v>
      </c>
      <c r="D12" s="70"/>
      <c r="E12" s="71"/>
    </row>
    <row r="13" spans="3:5" ht="15">
      <c r="C13" s="22" t="s">
        <v>52</v>
      </c>
      <c r="D13" s="70"/>
      <c r="E13" s="71"/>
    </row>
    <row r="14" spans="3:5" ht="15">
      <c r="C14" s="22" t="s">
        <v>53</v>
      </c>
      <c r="D14" s="70"/>
      <c r="E14" s="71"/>
    </row>
    <row r="15" spans="3:5" ht="15">
      <c r="C15" s="22" t="s">
        <v>54</v>
      </c>
      <c r="D15" s="70"/>
      <c r="E15" s="71"/>
    </row>
    <row r="16" spans="3:5" ht="15">
      <c r="C16" s="22" t="s">
        <v>55</v>
      </c>
      <c r="D16" s="70"/>
      <c r="E16" s="71"/>
    </row>
    <row r="17" spans="4:5" ht="15">
      <c r="D17" s="6"/>
      <c r="E17" s="23"/>
    </row>
    <row r="18" spans="3:5" ht="15">
      <c r="C18" s="57" t="s">
        <v>49</v>
      </c>
      <c r="D18" s="58"/>
      <c r="E18" s="24"/>
    </row>
    <row r="19" spans="4:5" ht="15">
      <c r="D19" s="1"/>
      <c r="E19" s="24"/>
    </row>
    <row r="20" spans="3:5" ht="21" customHeight="1">
      <c r="C20" s="5" t="s">
        <v>19</v>
      </c>
      <c r="D20" s="25" t="s">
        <v>2</v>
      </c>
      <c r="E20" s="6"/>
    </row>
    <row r="21" spans="3:5" ht="15">
      <c r="C21" s="22" t="s">
        <v>26</v>
      </c>
      <c r="D21" s="72">
        <f>'część (1)'!H$6</f>
        <v>0</v>
      </c>
      <c r="E21" s="26"/>
    </row>
    <row r="22" spans="3:5" ht="15">
      <c r="C22" s="22" t="s">
        <v>27</v>
      </c>
      <c r="D22" s="72">
        <f>'część (2)'!H$6</f>
        <v>0</v>
      </c>
      <c r="E22" s="26"/>
    </row>
    <row r="23" spans="3:5" ht="15">
      <c r="C23" s="22" t="s">
        <v>28</v>
      </c>
      <c r="D23" s="72">
        <f>'część (3)'!H$6</f>
        <v>0</v>
      </c>
      <c r="E23" s="26"/>
    </row>
    <row r="24" spans="3:5" ht="15">
      <c r="C24" s="22" t="s">
        <v>29</v>
      </c>
      <c r="D24" s="72">
        <f>'część (4)'!H$6</f>
        <v>0</v>
      </c>
      <c r="E24" s="26"/>
    </row>
    <row r="25" spans="3:5" ht="15">
      <c r="C25" s="22" t="s">
        <v>30</v>
      </c>
      <c r="D25" s="72">
        <f>'część (5)'!H$6</f>
        <v>0</v>
      </c>
      <c r="E25" s="26"/>
    </row>
    <row r="26" spans="3:5" ht="15">
      <c r="C26" s="22" t="s">
        <v>31</v>
      </c>
      <c r="D26" s="72">
        <f>'część (6)'!H$6</f>
        <v>0</v>
      </c>
      <c r="E26" s="26"/>
    </row>
    <row r="27" spans="3:5" ht="15">
      <c r="C27" s="22" t="s">
        <v>32</v>
      </c>
      <c r="D27" s="72">
        <f>'część (7)'!H$6</f>
        <v>0</v>
      </c>
      <c r="E27" s="26"/>
    </row>
    <row r="28" spans="3:5" ht="15">
      <c r="C28" s="22" t="s">
        <v>33</v>
      </c>
      <c r="D28" s="72">
        <f>'część (8)'!H$6</f>
        <v>0</v>
      </c>
      <c r="E28" s="26"/>
    </row>
    <row r="29" spans="3:5" ht="15">
      <c r="C29" s="22" t="s">
        <v>78</v>
      </c>
      <c r="D29" s="72">
        <f>'część (9)'!H$6</f>
        <v>0</v>
      </c>
      <c r="E29" s="26"/>
    </row>
    <row r="30" spans="4:5" ht="15">
      <c r="D30" s="41"/>
      <c r="E30" s="26"/>
    </row>
    <row r="31" spans="2:5" ht="21" customHeight="1">
      <c r="B31" s="9" t="s">
        <v>3</v>
      </c>
      <c r="C31" s="58" t="s">
        <v>45</v>
      </c>
      <c r="D31" s="57"/>
      <c r="E31" s="60"/>
    </row>
    <row r="32" spans="2:5" ht="41.25" customHeight="1">
      <c r="B32" s="9" t="s">
        <v>4</v>
      </c>
      <c r="C32" s="59" t="s">
        <v>76</v>
      </c>
      <c r="D32" s="59"/>
      <c r="E32" s="59"/>
    </row>
    <row r="33" spans="2:5" s="27" customFormat="1" ht="69.75" customHeight="1">
      <c r="B33" s="27" t="s">
        <v>5</v>
      </c>
      <c r="C33" s="56" t="s">
        <v>79</v>
      </c>
      <c r="D33" s="56"/>
      <c r="E33" s="56"/>
    </row>
    <row r="34" spans="3:5" s="27" customFormat="1" ht="66" customHeight="1">
      <c r="C34" s="56" t="s">
        <v>80</v>
      </c>
      <c r="D34" s="56"/>
      <c r="E34" s="56"/>
    </row>
    <row r="35" spans="3:5" s="27" customFormat="1" ht="54.75" customHeight="1">
      <c r="C35" s="56" t="s">
        <v>81</v>
      </c>
      <c r="D35" s="56"/>
      <c r="E35" s="56"/>
    </row>
    <row r="36" spans="2:5" ht="36" customHeight="1">
      <c r="B36" s="9" t="s">
        <v>6</v>
      </c>
      <c r="C36" s="56" t="s">
        <v>24</v>
      </c>
      <c r="D36" s="61"/>
      <c r="E36" s="61"/>
    </row>
    <row r="37" spans="2:5" ht="32.25" customHeight="1">
      <c r="B37" s="9" t="s">
        <v>37</v>
      </c>
      <c r="C37" s="63" t="s">
        <v>38</v>
      </c>
      <c r="D37" s="64"/>
      <c r="E37" s="64"/>
    </row>
    <row r="38" spans="2:5" ht="39" customHeight="1">
      <c r="B38" s="9" t="s">
        <v>43</v>
      </c>
      <c r="C38" s="56" t="s">
        <v>39</v>
      </c>
      <c r="D38" s="61"/>
      <c r="E38" s="61"/>
    </row>
    <row r="39" spans="2:5" ht="23.25" customHeight="1">
      <c r="B39" s="9" t="s">
        <v>7</v>
      </c>
      <c r="C39" s="73" t="s">
        <v>69</v>
      </c>
      <c r="D39" s="73"/>
      <c r="E39" s="73"/>
    </row>
    <row r="40" spans="2:5" ht="33.75" customHeight="1">
      <c r="B40" s="9" t="s">
        <v>8</v>
      </c>
      <c r="C40" s="56" t="s">
        <v>65</v>
      </c>
      <c r="D40" s="56"/>
      <c r="E40" s="56"/>
    </row>
    <row r="41" spans="3:5" ht="33.75" customHeight="1">
      <c r="C41" s="73" t="s">
        <v>63</v>
      </c>
      <c r="D41" s="73"/>
      <c r="E41" s="73"/>
    </row>
    <row r="42" spans="3:5" ht="30" customHeight="1">
      <c r="C42" s="62" t="s">
        <v>64</v>
      </c>
      <c r="D42" s="62"/>
      <c r="E42" s="62"/>
    </row>
    <row r="43" spans="2:5" ht="18" customHeight="1">
      <c r="B43" s="9" t="s">
        <v>21</v>
      </c>
      <c r="C43" s="4" t="s">
        <v>9</v>
      </c>
      <c r="D43" s="1"/>
      <c r="E43" s="9"/>
    </row>
    <row r="44" spans="2:5" ht="18" customHeight="1">
      <c r="B44" s="29"/>
      <c r="C44" s="53" t="s">
        <v>22</v>
      </c>
      <c r="D44" s="54"/>
      <c r="E44" s="55"/>
    </row>
    <row r="45" spans="3:5" ht="18" customHeight="1">
      <c r="C45" s="53" t="s">
        <v>10</v>
      </c>
      <c r="D45" s="55"/>
      <c r="E45" s="22"/>
    </row>
    <row r="46" spans="3:5" ht="18" customHeight="1">
      <c r="C46" s="51"/>
      <c r="D46" s="52"/>
      <c r="E46" s="22"/>
    </row>
    <row r="47" spans="3:5" ht="18" customHeight="1">
      <c r="C47" s="51"/>
      <c r="D47" s="52"/>
      <c r="E47" s="22"/>
    </row>
    <row r="48" spans="3:5" ht="18" customHeight="1">
      <c r="C48" s="51"/>
      <c r="D48" s="52"/>
      <c r="E48" s="22"/>
    </row>
    <row r="49" spans="3:5" ht="18" customHeight="1">
      <c r="C49" s="31" t="s">
        <v>12</v>
      </c>
      <c r="D49" s="31"/>
      <c r="E49" s="7"/>
    </row>
    <row r="50" spans="3:5" ht="18" customHeight="1">
      <c r="C50" s="53" t="s">
        <v>23</v>
      </c>
      <c r="D50" s="54"/>
      <c r="E50" s="55"/>
    </row>
    <row r="51" spans="3:5" ht="18" customHeight="1">
      <c r="C51" s="32" t="s">
        <v>10</v>
      </c>
      <c r="D51" s="30" t="s">
        <v>11</v>
      </c>
      <c r="E51" s="33" t="s">
        <v>13</v>
      </c>
    </row>
    <row r="52" spans="3:5" ht="18" customHeight="1">
      <c r="C52" s="34"/>
      <c r="D52" s="30"/>
      <c r="E52" s="35"/>
    </row>
    <row r="53" spans="3:5" ht="18" customHeight="1">
      <c r="C53" s="34"/>
      <c r="D53" s="30"/>
      <c r="E53" s="35"/>
    </row>
    <row r="54" spans="3:5" ht="18" customHeight="1">
      <c r="C54" s="31"/>
      <c r="D54" s="31"/>
      <c r="E54" s="7"/>
    </row>
    <row r="55" spans="3:5" ht="18" customHeight="1">
      <c r="C55" s="53" t="s">
        <v>25</v>
      </c>
      <c r="D55" s="54"/>
      <c r="E55" s="55"/>
    </row>
    <row r="56" spans="3:5" ht="18" customHeight="1">
      <c r="C56" s="53" t="s">
        <v>14</v>
      </c>
      <c r="D56" s="55"/>
      <c r="E56" s="22"/>
    </row>
    <row r="57" spans="3:5" ht="18" customHeight="1">
      <c r="C57" s="50"/>
      <c r="D57" s="50"/>
      <c r="E57" s="22"/>
    </row>
    <row r="58" spans="3:5" ht="34.5" customHeight="1">
      <c r="C58" s="21"/>
      <c r="D58" s="28"/>
      <c r="E58" s="28"/>
    </row>
  </sheetData>
  <sheetProtection/>
  <mergeCells count="32">
    <mergeCell ref="C36:E36"/>
    <mergeCell ref="C44:E44"/>
    <mergeCell ref="C39:E39"/>
    <mergeCell ref="C42:E42"/>
    <mergeCell ref="C45:D45"/>
    <mergeCell ref="C38:E38"/>
    <mergeCell ref="C37:E37"/>
    <mergeCell ref="C41:E41"/>
    <mergeCell ref="C40:E40"/>
    <mergeCell ref="D16:E16"/>
    <mergeCell ref="D15:E15"/>
    <mergeCell ref="D9:E9"/>
    <mergeCell ref="D10:E10"/>
    <mergeCell ref="D12:E12"/>
    <mergeCell ref="C35:E35"/>
    <mergeCell ref="D6:E6"/>
    <mergeCell ref="D13:E13"/>
    <mergeCell ref="C34:E34"/>
    <mergeCell ref="C18:D18"/>
    <mergeCell ref="D11:E11"/>
    <mergeCell ref="D14:E14"/>
    <mergeCell ref="D8:E8"/>
    <mergeCell ref="C32:E32"/>
    <mergeCell ref="C31:E31"/>
    <mergeCell ref="C33:E33"/>
    <mergeCell ref="C57:D57"/>
    <mergeCell ref="C46:D46"/>
    <mergeCell ref="C47:D47"/>
    <mergeCell ref="C48:D48"/>
    <mergeCell ref="C50:E50"/>
    <mergeCell ref="C56:D56"/>
    <mergeCell ref="C55:E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5"/>
  <sheetViews>
    <sheetView showGridLines="0" zoomScale="64" zoomScaleNormal="64" zoomScalePageLayoutView="8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8.75390625" style="1" customWidth="1"/>
    <col min="3" max="3" width="34.375" style="1" customWidth="1"/>
    <col min="4" max="4" width="26.37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19.375" style="1" customWidth="1"/>
    <col min="10" max="10" width="0.12890625" style="1" hidden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9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SUM(N11:N12)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121</v>
      </c>
      <c r="I10" s="5" t="str">
        <f>B10</f>
        <v>Skład</v>
      </c>
      <c r="J10" s="5"/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117.75" customHeight="1">
      <c r="A11" s="22" t="s">
        <v>3</v>
      </c>
      <c r="B11" s="37" t="s">
        <v>111</v>
      </c>
      <c r="C11" s="37" t="s">
        <v>112</v>
      </c>
      <c r="D11" s="37" t="s">
        <v>113</v>
      </c>
      <c r="E11" s="38">
        <v>1300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79.25" customHeight="1">
      <c r="A12" s="22" t="s">
        <v>4</v>
      </c>
      <c r="B12" s="37" t="s">
        <v>114</v>
      </c>
      <c r="C12" s="37" t="s">
        <v>115</v>
      </c>
      <c r="D12" s="37" t="s">
        <v>116</v>
      </c>
      <c r="E12" s="38">
        <v>1500</v>
      </c>
      <c r="F12" s="14" t="s">
        <v>44</v>
      </c>
      <c r="G12" s="15" t="s">
        <v>58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5">
      <c r="A13" s="9"/>
      <c r="B13" s="42"/>
      <c r="C13" s="42"/>
      <c r="D13" s="42"/>
      <c r="E13" s="43"/>
      <c r="F13" s="9"/>
      <c r="G13" s="44"/>
      <c r="H13" s="44"/>
      <c r="I13" s="44"/>
      <c r="J13" s="45"/>
      <c r="K13" s="44"/>
      <c r="L13" s="44"/>
      <c r="M13" s="44"/>
      <c r="N13" s="46"/>
      <c r="Q13" s="1"/>
    </row>
    <row r="14" spans="2:17" ht="15">
      <c r="B14" s="1" t="s">
        <v>117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13"/>
  <sheetViews>
    <sheetView showGridLines="0" zoomScale="64" zoomScaleNormal="64" zoomScalePageLayoutView="85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26.875" style="1" customWidth="1"/>
    <col min="4" max="4" width="15.87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20.00390625" style="1" customWidth="1"/>
    <col min="10" max="10" width="21.125" style="1" customWidth="1"/>
    <col min="11" max="12" width="14.75390625" style="1" customWidth="1"/>
    <col min="13" max="14" width="20.8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DFP.271.22.2018.AB</v>
      </c>
      <c r="N1" s="40" t="s">
        <v>60</v>
      </c>
      <c r="O1" s="2"/>
      <c r="P1" s="2"/>
    </row>
    <row r="2" spans="7:9" ht="15">
      <c r="G2" s="58"/>
      <c r="H2" s="58"/>
      <c r="I2" s="58"/>
    </row>
    <row r="3" ht="15">
      <c r="N3" s="40" t="s">
        <v>75</v>
      </c>
    </row>
    <row r="4" spans="2:14" ht="15">
      <c r="B4" s="4" t="s">
        <v>15</v>
      </c>
      <c r="C4" s="5">
        <v>1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</row>
    <row r="7" spans="1:12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6" t="s">
        <v>0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130</v>
      </c>
      <c r="M10" s="5" t="s">
        <v>131</v>
      </c>
      <c r="N10" s="5" t="s">
        <v>18</v>
      </c>
    </row>
    <row r="11" spans="1:17" ht="74.25" customHeight="1">
      <c r="A11" s="22" t="s">
        <v>3</v>
      </c>
      <c r="B11" s="37" t="s">
        <v>118</v>
      </c>
      <c r="C11" s="37" t="s">
        <v>82</v>
      </c>
      <c r="D11" s="37" t="s">
        <v>70</v>
      </c>
      <c r="E11" s="38">
        <v>60</v>
      </c>
      <c r="F11" s="14" t="s">
        <v>119</v>
      </c>
      <c r="G11" s="15" t="s">
        <v>58</v>
      </c>
      <c r="H11" s="15"/>
      <c r="I11" s="15"/>
      <c r="J11" s="16"/>
      <c r="K11" s="15"/>
      <c r="L11" s="15"/>
      <c r="M11" s="15"/>
      <c r="N11" s="17">
        <f>ROUND(L11*ROUND(M11,2),2)</f>
        <v>0</v>
      </c>
      <c r="Q11" s="3"/>
    </row>
    <row r="12" spans="1:17" ht="15">
      <c r="A12" s="18"/>
      <c r="B12" s="18"/>
      <c r="C12" s="18"/>
      <c r="D12" s="18"/>
      <c r="E12" s="39"/>
      <c r="F12" s="18"/>
      <c r="G12" s="18"/>
      <c r="H12" s="18"/>
      <c r="I12" s="18"/>
      <c r="J12" s="18"/>
      <c r="K12" s="18"/>
      <c r="L12" s="18"/>
      <c r="M12" s="18"/>
      <c r="N12" s="18"/>
      <c r="Q12" s="3"/>
    </row>
    <row r="13" spans="2:6" ht="69" customHeight="1">
      <c r="B13" s="58" t="s">
        <v>71</v>
      </c>
      <c r="C13" s="65"/>
      <c r="D13" s="65"/>
      <c r="E13" s="65"/>
      <c r="F13" s="65"/>
    </row>
  </sheetData>
  <sheetProtection/>
  <mergeCells count="3">
    <mergeCell ref="B13:F13"/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3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64" zoomScaleNormal="64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45.625" style="1" customWidth="1"/>
    <col min="3" max="3" width="9.75390625" style="1" customWidth="1"/>
    <col min="4" max="4" width="26.37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20.00390625" style="1" customWidth="1"/>
    <col min="10" max="10" width="21.125" style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2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88.5" customHeight="1">
      <c r="A11" s="22" t="s">
        <v>3</v>
      </c>
      <c r="B11" s="37" t="s">
        <v>83</v>
      </c>
      <c r="C11" s="37" t="s">
        <v>84</v>
      </c>
      <c r="D11" s="37" t="s">
        <v>125</v>
      </c>
      <c r="E11" s="38">
        <v>100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2" t="s">
        <v>122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64" zoomScaleNormal="64" zoomScalePageLayoutView="8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7.00390625" style="1" customWidth="1"/>
    <col min="4" max="4" width="21.2539062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20.00390625" style="1" customWidth="1"/>
    <col min="10" max="10" width="21.125" style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3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57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2" t="s">
        <v>3</v>
      </c>
      <c r="B11" s="37" t="s">
        <v>85</v>
      </c>
      <c r="C11" s="37" t="s">
        <v>86</v>
      </c>
      <c r="D11" s="37" t="s">
        <v>87</v>
      </c>
      <c r="E11" s="38">
        <v>8000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64" zoomScaleNormal="64" zoomScalePageLayoutView="8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42.75390625" style="1" customWidth="1"/>
    <col min="4" max="4" width="24.87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20.00390625" style="1" customWidth="1"/>
    <col min="10" max="10" width="21.125" style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4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SUM(N11:N13)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6" t="s">
        <v>0</v>
      </c>
      <c r="F10" s="14"/>
      <c r="G10" s="5" t="str">
        <f>"Nazwa handlowa /
"&amp;C10&amp;" / 
"&amp;D10</f>
        <v>Nazwa handlowa /
Dawka / 
Postać/ Opakowanie</v>
      </c>
      <c r="H10" s="5" t="s">
        <v>120</v>
      </c>
      <c r="I10" s="5" t="str">
        <f>B10</f>
        <v>Skład</v>
      </c>
      <c r="J10" s="5" t="s">
        <v>127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75.75" customHeight="1">
      <c r="A11" s="22" t="s">
        <v>3</v>
      </c>
      <c r="B11" s="37" t="s">
        <v>88</v>
      </c>
      <c r="C11" s="37" t="s">
        <v>89</v>
      </c>
      <c r="D11" s="37" t="s">
        <v>90</v>
      </c>
      <c r="E11" s="38">
        <v>300</v>
      </c>
      <c r="F11" s="14" t="s">
        <v>68</v>
      </c>
      <c r="G11" s="15" t="s">
        <v>58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75.75" customHeight="1">
      <c r="A12" s="22" t="s">
        <v>4</v>
      </c>
      <c r="B12" s="37" t="s">
        <v>91</v>
      </c>
      <c r="C12" s="37" t="s">
        <v>92</v>
      </c>
      <c r="D12" s="37" t="s">
        <v>93</v>
      </c>
      <c r="E12" s="38">
        <v>700</v>
      </c>
      <c r="F12" s="14" t="s">
        <v>68</v>
      </c>
      <c r="G12" s="15" t="s">
        <v>58</v>
      </c>
      <c r="H12" s="15"/>
      <c r="I12" s="15"/>
      <c r="J12" s="68" t="s">
        <v>126</v>
      </c>
      <c r="K12" s="15"/>
      <c r="L12" s="15"/>
      <c r="M12" s="15"/>
      <c r="N12" s="17">
        <f>ROUND(L12*ROUND(M12,2),2)</f>
        <v>0</v>
      </c>
      <c r="Q12" s="1"/>
    </row>
    <row r="13" spans="1:17" ht="53.25" customHeight="1">
      <c r="A13" s="22" t="s">
        <v>5</v>
      </c>
      <c r="B13" s="37" t="s">
        <v>94</v>
      </c>
      <c r="C13" s="37" t="s">
        <v>95</v>
      </c>
      <c r="D13" s="37" t="s">
        <v>93</v>
      </c>
      <c r="E13" s="38">
        <v>800</v>
      </c>
      <c r="F13" s="14" t="s">
        <v>68</v>
      </c>
      <c r="G13" s="15" t="s">
        <v>58</v>
      </c>
      <c r="H13" s="15"/>
      <c r="I13" s="15"/>
      <c r="J13" s="68" t="s">
        <v>126</v>
      </c>
      <c r="K13" s="15"/>
      <c r="L13" s="15"/>
      <c r="M13" s="15"/>
      <c r="N13" s="17">
        <f>ROUND(L13*ROUND(M13,2),2)</f>
        <v>0</v>
      </c>
      <c r="Q13" s="1"/>
    </row>
    <row r="14" spans="1:17" ht="15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2:17" ht="71.25" customHeight="1">
      <c r="B15" s="58" t="s">
        <v>96</v>
      </c>
      <c r="C15" s="65"/>
      <c r="D15" s="65"/>
      <c r="E15" s="65"/>
      <c r="F15" s="65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64" zoomScaleNormal="64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3.75390625" style="1" customWidth="1"/>
    <col min="4" max="4" width="22.12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19.25390625" style="1" customWidth="1"/>
    <col min="10" max="10" width="21.125" style="1" hidden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5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SUM(N11:N12)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57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74</v>
      </c>
      <c r="I10" s="5" t="str">
        <f>B10</f>
        <v>Skład</v>
      </c>
      <c r="J10" s="47"/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2" t="s">
        <v>3</v>
      </c>
      <c r="B11" s="37" t="s">
        <v>97</v>
      </c>
      <c r="C11" s="37" t="s">
        <v>98</v>
      </c>
      <c r="D11" s="37" t="s">
        <v>99</v>
      </c>
      <c r="E11" s="38">
        <v>100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2" t="s">
        <v>4</v>
      </c>
      <c r="B12" s="37" t="s">
        <v>100</v>
      </c>
      <c r="C12" s="37" t="s">
        <v>101</v>
      </c>
      <c r="D12" s="37" t="s">
        <v>102</v>
      </c>
      <c r="E12" s="38">
        <v>100</v>
      </c>
      <c r="F12" s="14" t="s">
        <v>44</v>
      </c>
      <c r="G12" s="15" t="s">
        <v>58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zoomScale="64" zoomScaleNormal="64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9.75390625" style="1" customWidth="1"/>
    <col min="4" max="4" width="24.62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19.25390625" style="1" customWidth="1"/>
    <col min="10" max="10" width="21.125" style="1" hidden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6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74</v>
      </c>
      <c r="I10" s="5" t="str">
        <f>B10</f>
        <v>Skład</v>
      </c>
      <c r="J10" s="48"/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2" t="s">
        <v>3</v>
      </c>
      <c r="B11" s="37" t="s">
        <v>103</v>
      </c>
      <c r="C11" s="37" t="s">
        <v>104</v>
      </c>
      <c r="D11" s="37" t="s">
        <v>105</v>
      </c>
      <c r="E11" s="38">
        <v>50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zoomScale="64" zoomScaleNormal="64" zoomScalePageLayoutView="8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33.25390625" style="1" customWidth="1"/>
    <col min="3" max="3" width="15.875" style="1" customWidth="1"/>
    <col min="4" max="4" width="26.37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19.25390625" style="1" customWidth="1"/>
    <col min="10" max="10" width="21.125" style="1" hidden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7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72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Wymiary / 
Postać/ Opakowanie</v>
      </c>
      <c r="H10" s="5" t="s">
        <v>74</v>
      </c>
      <c r="I10" s="5" t="str">
        <f>B10</f>
        <v>Skład</v>
      </c>
      <c r="J10" s="47"/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69" customHeight="1">
      <c r="A11" s="22" t="s">
        <v>3</v>
      </c>
      <c r="B11" s="37" t="s">
        <v>106</v>
      </c>
      <c r="C11" s="37" t="s">
        <v>107</v>
      </c>
      <c r="D11" s="37" t="s">
        <v>108</v>
      </c>
      <c r="E11" s="38">
        <v>1500</v>
      </c>
      <c r="F11" s="14" t="s">
        <v>44</v>
      </c>
      <c r="G11" s="15" t="s">
        <v>73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5"/>
  <sheetViews>
    <sheetView showGridLines="0" zoomScale="64" zoomScaleNormal="64" zoomScalePageLayoutView="80" workbookViewId="0" topLeftCell="A1">
      <selection activeCell="M10" sqref="M10"/>
    </sheetView>
  </sheetViews>
  <sheetFormatPr defaultColWidth="9.00390625" defaultRowHeight="12.75"/>
  <cols>
    <col min="1" max="1" width="5.125" style="1" customWidth="1"/>
    <col min="2" max="2" width="59.25390625" style="1" customWidth="1"/>
    <col min="3" max="3" width="19.25390625" style="1" customWidth="1"/>
    <col min="4" max="4" width="24.625" style="1" customWidth="1"/>
    <col min="5" max="5" width="9.00390625" style="24" customWidth="1"/>
    <col min="6" max="6" width="11.625" style="1" customWidth="1"/>
    <col min="7" max="7" width="36.00390625" style="1" customWidth="1"/>
    <col min="8" max="8" width="24.25390625" style="1" customWidth="1"/>
    <col min="9" max="9" width="19.375" style="1" customWidth="1"/>
    <col min="10" max="10" width="21.125" style="1" hidden="1" customWidth="1"/>
    <col min="11" max="12" width="14.75390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DFP.271.22.2018.AB</v>
      </c>
      <c r="N1" s="40" t="s">
        <v>60</v>
      </c>
      <c r="S1" s="2"/>
      <c r="T1" s="2"/>
    </row>
    <row r="2" spans="7:9" ht="15">
      <c r="G2" s="58"/>
      <c r="H2" s="58"/>
      <c r="I2" s="58"/>
    </row>
    <row r="3" ht="15">
      <c r="N3" s="40" t="s">
        <v>75</v>
      </c>
    </row>
    <row r="4" spans="2:17" ht="15">
      <c r="B4" s="4" t="s">
        <v>15</v>
      </c>
      <c r="C4" s="5">
        <v>8</v>
      </c>
      <c r="D4" s="6"/>
      <c r="E4" s="20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2</v>
      </c>
      <c r="H6" s="66">
        <f>SUM(N11:N11)</f>
        <v>0</v>
      </c>
      <c r="I6" s="67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72</v>
      </c>
      <c r="D10" s="5" t="s">
        <v>57</v>
      </c>
      <c r="E10" s="36" t="s">
        <v>0</v>
      </c>
      <c r="F10" s="14"/>
      <c r="G10" s="5" t="str">
        <f>"Nazwa handlowa /
"&amp;C10&amp;" / 
"&amp;D10</f>
        <v>Nazwa handlowa /
Wymiary / 
Postać /Opakowanie</v>
      </c>
      <c r="H10" s="5" t="s">
        <v>74</v>
      </c>
      <c r="I10" s="5" t="str">
        <f>B10</f>
        <v>Skład</v>
      </c>
      <c r="J10" s="47"/>
      <c r="K10" s="5" t="s">
        <v>34</v>
      </c>
      <c r="L10" s="5" t="s">
        <v>128</v>
      </c>
      <c r="M10" s="5" t="s">
        <v>129</v>
      </c>
      <c r="N10" s="5" t="s">
        <v>18</v>
      </c>
    </row>
    <row r="11" spans="1:14" ht="119.25" customHeight="1">
      <c r="A11" s="22" t="s">
        <v>3</v>
      </c>
      <c r="B11" s="37" t="s">
        <v>123</v>
      </c>
      <c r="C11" s="37" t="s">
        <v>109</v>
      </c>
      <c r="D11" s="37" t="s">
        <v>110</v>
      </c>
      <c r="E11" s="38">
        <v>30</v>
      </c>
      <c r="F11" s="14" t="s">
        <v>124</v>
      </c>
      <c r="G11" s="15" t="s">
        <v>58</v>
      </c>
      <c r="H11" s="15"/>
      <c r="I11" s="15"/>
      <c r="J11" s="49"/>
      <c r="K11" s="15"/>
      <c r="L11" s="15"/>
      <c r="M11" s="15"/>
      <c r="N11" s="17">
        <f>ROUND(L11*ROUND(M11,2),2)</f>
        <v>0</v>
      </c>
    </row>
    <row r="12" spans="1:14" ht="15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2017-10-18T11:34:38Z</cp:lastPrinted>
  <dcterms:created xsi:type="dcterms:W3CDTF">2003-05-16T10:10:29Z</dcterms:created>
  <dcterms:modified xsi:type="dcterms:W3CDTF">2018-02-02T07:03:28Z</dcterms:modified>
  <cp:category/>
  <cp:version/>
  <cp:contentType/>
  <cp:contentStatus/>
</cp:coreProperties>
</file>