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365" windowHeight="11835" tabRatio="818" activeTab="0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  <sheet name="część (10)" sheetId="11" r:id="rId11"/>
    <sheet name="część (11)" sheetId="12" r:id="rId12"/>
    <sheet name="część (12)" sheetId="13" r:id="rId13"/>
  </sheets>
  <definedNames/>
  <calcPr fullCalcOnLoad="1"/>
</workbook>
</file>

<file path=xl/sharedStrings.xml><?xml version="1.0" encoding="utf-8"?>
<sst xmlns="http://schemas.openxmlformats.org/spreadsheetml/2006/main" count="348" uniqueCount="151">
  <si>
    <t>Dostawa różych produktów do Apteki Szpitala Uniwersyteckiego w Krakowie</t>
  </si>
  <si>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</si>
  <si>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</si>
  <si>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</si>
  <si>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</si>
  <si>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</si>
  <si>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</si>
  <si>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</si>
  <si>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</si>
  <si>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</si>
  <si>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</si>
  <si>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</si>
  <si>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</si>
  <si>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</si>
  <si>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</si>
  <si>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</si>
  <si>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</si>
  <si>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</si>
  <si>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</si>
  <si>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</si>
  <si>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</si>
  <si>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</si>
  <si>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</si>
  <si>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</si>
  <si>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</si>
  <si>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</si>
  <si>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</si>
  <si>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</si>
  <si>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</si>
  <si>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</si>
  <si>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</si>
  <si>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</si>
  <si>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</si>
  <si>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</si>
  <si>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</si>
  <si>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</si>
  <si>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Ilość sztuk w opakowaniu jednostkowym</t>
  </si>
  <si>
    <t>Oferowana ilość opakowań jednostkowych</t>
  </si>
  <si>
    <t>Cena brutto jednego opakowania jednostkowego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</si>
  <si>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</si>
  <si>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</si>
  <si>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</si>
  <si>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</si>
  <si>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</si>
  <si>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</si>
  <si>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</si>
  <si>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sztuk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</si>
  <si>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</si>
  <si>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</si>
  <si>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</si>
  <si>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</si>
  <si>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</si>
  <si>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</si>
  <si>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</si>
  <si>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</si>
  <si>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</si>
  <si>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</si>
  <si>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</si>
  <si>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</si>
  <si>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</si>
  <si>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Załącznik nr 1 do specyfikacji</t>
  </si>
  <si>
    <t>załącznik nr 1a do specyfikacji</t>
  </si>
  <si>
    <t>Podmiot Odpowiedzialny</t>
  </si>
  <si>
    <t>Kod EAN</t>
  </si>
  <si>
    <t>Ilość</t>
  </si>
  <si>
    <t>załącznik nr ….. do umowy</t>
  </si>
  <si>
    <t>Postać/ Opakowanie</t>
  </si>
  <si>
    <t xml:space="preserve">Ilość </t>
  </si>
  <si>
    <t>Postać / opakowanie</t>
  </si>
  <si>
    <t>* wykaz C Obwieszczenia Ministra Zdrowia aktualny na dzień składania oferty</t>
  </si>
  <si>
    <t>Nazwa handlowa:
Dawka: 
Postać / Opakowanie:</t>
  </si>
  <si>
    <r>
      <t xml:space="preserve"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......................................................................................................................................................................
Nazwa (firma) podwykonawcy: ................................................................................................................................................
</t>
    </r>
    <r>
      <rPr>
        <i/>
        <sz val="11"/>
        <rFont val="Times New Roman"/>
        <family val="1"/>
      </rPr>
      <t>*Jeżeli wykonawca nie poda tych informacji to Zamawiający przyjmie, że wykonawca nie zamierza powierzać żadnej części zamówienia podwykonawcy</t>
    </r>
  </si>
  <si>
    <r>
      <t xml:space="preserve">Oświadczam, że wybór niniejszej oferty będzie prowadził do powstania u Zamawiającego obowiązku podatkowego zgodnie z przepisami o podatku od towarów i usług w zakresie*:  ................………………………………………………
</t>
    </r>
    <r>
      <rPr>
        <i/>
        <sz val="11"/>
        <rFont val="Times New Roman"/>
        <family val="1"/>
      </rPr>
      <t xml:space="preserve">*Jeżeli wykonawca nie poda powyższej informacji to Zamawiający przyjmie, że wybór oferty nie będzie prowadził do powstania u Zamawiającego obowiązku podatkowego zgodnie z przepisami o podatku od towarów i usług. </t>
    </r>
    <r>
      <rPr>
        <sz val="11"/>
        <rFont val="Times New Roman"/>
        <family val="1"/>
      </rPr>
      <t xml:space="preserve">
</t>
    </r>
  </si>
  <si>
    <t>dawek a 50 mg</t>
  </si>
  <si>
    <t>Oferowana ilość dawek a 50 mg</t>
  </si>
  <si>
    <t>Cena brutto jednej dawki a 50 mg</t>
  </si>
  <si>
    <t>DFP.271.7.2019.AM</t>
  </si>
  <si>
    <t>Atezolizumabum**</t>
  </si>
  <si>
    <t>* * wykaz B Obwieszczenia Ministra Zdrowia aktualny na dzień składania oferty</t>
  </si>
  <si>
    <t>1200 mg/ 20 ml</t>
  </si>
  <si>
    <t>Palivizumab *</t>
  </si>
  <si>
    <t>Do zakupu w dawkach 50 mg, 100mg</t>
  </si>
  <si>
    <t>roztwór do wstrzykiwań</t>
  </si>
  <si>
    <t>dla dawki 50 mg:
Nazwa handlowa:
Dawka: 
Postać / Opakowanie:
dla dawki 100 mg:
Nazwa handlowa:
Dawka: 
Postać / Opakowanie:</t>
  </si>
  <si>
    <t xml:space="preserve">dla dawki 50 mg:
dla dawki 100 mg:
</t>
  </si>
  <si>
    <t>Fulvestrant *</t>
  </si>
  <si>
    <t>250 mg/5 ml x 2</t>
  </si>
  <si>
    <t>roztwór do wstrzykiwań, 2 amp.-strz. a 5 ml + 2 igły z syst.osł.</t>
  </si>
  <si>
    <t>opakowań a 2 amp-strzyk</t>
  </si>
  <si>
    <t xml:space="preserve">
</t>
  </si>
  <si>
    <t>Nebivololum</t>
  </si>
  <si>
    <t>5 mg</t>
  </si>
  <si>
    <t>stała postać doustna</t>
  </si>
  <si>
    <t>Abciximabum</t>
  </si>
  <si>
    <t>10mg/5 ml</t>
  </si>
  <si>
    <t>roztw. do wstrzyk dożyl., fiol.</t>
  </si>
  <si>
    <t>Glucosum</t>
  </si>
  <si>
    <t>200 mg/ml,10 ml</t>
  </si>
  <si>
    <t>roztwór do wstrz. doż.</t>
  </si>
  <si>
    <t>Neostigmini methylsulfas</t>
  </si>
  <si>
    <t>0,5 mg/ml; 1 ml</t>
  </si>
  <si>
    <t xml:space="preserve">roztwór do wstrz. </t>
  </si>
  <si>
    <t xml:space="preserve">1000 ml zawiera: 60,0 g O-2-hydroksyetylowanej skrobi (o stopniu podstawienia 0,38-0,45) o średniej masie cząsteczkowej 130 000 Da; 9,00 g chlorku sodu, osmolarność 308 mOsmol/l, ph 4,0- 5,5 </t>
  </si>
  <si>
    <t>60mg/ml; 500ml</t>
  </si>
  <si>
    <t xml:space="preserve">roztwór do infuzji, flakony z tworzywa sztucznego z gumowym korkiem zapewniającym szczelne połączenie z zestawem do przetoczeń. </t>
  </si>
  <si>
    <t>1000 ml zawiera: 100,0 g 0-2-hydroksyetylowanej skrobi i o średniej masie cząsteczkowej 130 000 - 200 000 Da; 6,25 - 9,00 g chlorku sodu</t>
  </si>
  <si>
    <t>100mg/ml; 500ml</t>
  </si>
  <si>
    <t>roztwór do wlewu dożylnego, flakony z tworzywa sztucznego z gumowym korkiem zapewniającym szczelne połączenie z zestawem do przetoczeń</t>
  </si>
  <si>
    <t>Ibandronic acid</t>
  </si>
  <si>
    <t>3 mg/3 ml</t>
  </si>
  <si>
    <t xml:space="preserve">Preparat aktywny maksimum przez 14 dni od otwarcia opakowania. Wymagane paski testowe w ilości 1 op. Pasków (60 pasków) na 4 op. substancji *        </t>
  </si>
  <si>
    <t xml:space="preserve">główne substancje czynne: aldehyd glutarowy
spektrum działania: B, Tbc, F, V
czas ekspozycji: 20 min. (działanie bakteriobójcze, prątkobójcze, grzybobójcze, wirusobójcze), sporobójcze- 1 - 10 godzin
pH: 6 - 8,98
rodzaj pojemnika: 5 l + paski
</t>
  </si>
  <si>
    <t>Preparat do dezynfekcji termolabilnych narzędzi oraz sprzętu endoskopowego. Preparat aktywny przez 14 dni., 15 sztuk pasków na 1 opakowanie preparatu*</t>
  </si>
  <si>
    <t>główne substancje czynne: aldehyd orto-ftalowy
spektrum działania: B, Tbc, F, V
czas ekspozycji: 5 min. (działanie bakteriobójcze, prątkobójcze, grzybobójcze, wirusobójcze)
pH: 7 - 7,8
rodzaj pojemnika: maksimum 5 l + paski</t>
  </si>
  <si>
    <t>l</t>
  </si>
  <si>
    <t xml:space="preserve">Preparat bezaldechydowy oparty o aktywny tlen zawierający nadwęglan sodu do mycia i dezynfekcji endoskopów. Wymagane paski testowe w ilości 1 op. pasków( 50 pasków) na 1 op. substancji </t>
  </si>
  <si>
    <t>główne substancje czynne: nadwęglan sodu
stężenie użytkowe: 2%
spektrum działania: B, Tbc, F, V
czas ekspozycji: 15 min
pH: neutralne
wielkość pojemnika: 6 kg</t>
  </si>
  <si>
    <t>sztuk a 6 kg</t>
  </si>
  <si>
    <t>na 100g: dichlorowodorek octenidyny 0,1g; alkohol fenoksyetylowy 2,g*</t>
  </si>
  <si>
    <t>250 ml, wodny roztwór do dezynfekcji skóry i błon śluzowych, butelka z atomizerem</t>
  </si>
  <si>
    <t>1000 ml , wodny roztwór do dezynfekcji skóry i błon śluzowych, butelka</t>
  </si>
  <si>
    <t>atomizer</t>
  </si>
  <si>
    <t>atomizer kompatybilny do produktu z poz 2</t>
  </si>
  <si>
    <t>Oświadczamy, że zamówienie będziemy wykonywać do czasu wyczerpania kwoty wynagrodzenia umownego, jednak nie dłużej niż przez 18 miesięcy od dnia zawarcia umowy.</t>
  </si>
  <si>
    <t>9.</t>
  </si>
  <si>
    <t>Oświadczamy, że oferowane przez nas w częściach 1 – 9, 12 (poz. 1, 2) produkty lecznicze są dopuszczone do obrotu na terenie Polski na zasadach określonych w art. 3 lub 4 ust. 1 i 2 lub 4a ustawy prawo farmaceutyczne. Jednocześnie oświadczamy, że na każdorazowe wezwanie Zamawiającego przedstawimy dokumenty dopuszczające do obrotu na terenie Polski. (dotyczy wykonawców oferujących produkty lecznicze)</t>
  </si>
  <si>
    <t>Oświadczamy, że oferowane przez nas w częściach 10, 11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 (dotyczy wykonawców oferujących wyroby medyczne)</t>
  </si>
  <si>
    <t>koncentrat do sporządzania roztworu do infuzji</t>
  </si>
  <si>
    <t>Oferowana ilość opakowań a 2 amp-strzyk</t>
  </si>
  <si>
    <t>Cena brutto jednego opakowań a 2 amp-strzyk</t>
  </si>
  <si>
    <t>Przeznaczenie preparatu</t>
  </si>
  <si>
    <t>Parametry użytkowe</t>
  </si>
  <si>
    <t>Oferowana ilość litrów</t>
  </si>
  <si>
    <t>Cena jednostkowa brutto za litr</t>
  </si>
  <si>
    <t>główne substancje czynne: 
spektrum działania:
czas ekspozycji: 
pH:
rodzaj pojemnika:</t>
  </si>
  <si>
    <t xml:space="preserve">Nazwa handlowa:
</t>
  </si>
  <si>
    <t xml:space="preserve">Oferowana ilość </t>
  </si>
  <si>
    <t>Cena jednostkowa brutto</t>
  </si>
  <si>
    <t>główne substancje czynne: 
spektrum działania: 
czas ekspozycji:
pH: 
wielkość pojemnika:</t>
  </si>
  <si>
    <t>Dawka/ Postać /Opakowanie</t>
  </si>
  <si>
    <t>Kod EAN lub inny kod odpowiadający kodowi EAN (jeżeli dotyczy)</t>
  </si>
  <si>
    <t>fiolek</t>
  </si>
  <si>
    <t>Niskopieniący detergent, rozpuszczający substancje organiczne i ścięte białko, do mycia narzędzi i sprzętu endoskopowego w postaci koncentratu*</t>
  </si>
  <si>
    <t>główne substancje czynne: enzymy proteolityczne
stężenie użytkowe: 0,5%-1,6%
czas ekspozycji: 1-3 min
pH: 6-8,8
rodzaj pojemnika: butelka nie większa niż 1l z dozownikiem</t>
  </si>
  <si>
    <t>główne substancje czynne:
stężenie użytkowe:
spektrum działania:
czas ekspozycji:
pH:
rodzaj pojemnika:</t>
  </si>
  <si>
    <t>* wymagany jeden podmiot odpowiedzialny</t>
  </si>
  <si>
    <t>Wytwórca</t>
  </si>
  <si>
    <t>* wykaz B Obwieszczenia Ministra Zdrowia aktualny na dzień składania oferty</t>
  </si>
  <si>
    <t>* wymagany jeden wytwórca</t>
  </si>
  <si>
    <t>X</t>
  </si>
  <si>
    <t>Podmiot odpowiedzialny - poz 1, 2 / Producent - poz. 3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</si>
</sst>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168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4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44" fontId="4" fillId="0" borderId="10" xfId="67" applyNumberFormat="1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3" fontId="5" fillId="0" borderId="11" xfId="42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Fill="1" applyAlignment="1" applyProtection="1">
      <alignment horizontal="right" vertical="top"/>
      <protection locked="0"/>
    </xf>
    <xf numFmtId="44" fontId="4" fillId="0" borderId="0" xfId="67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right" vertical="top" wrapText="1"/>
      <protection locked="0"/>
    </xf>
    <xf numFmtId="3" fontId="5" fillId="0" borderId="0" xfId="0" applyNumberFormat="1" applyFont="1" applyFill="1" applyAlignment="1" applyProtection="1">
      <alignment horizontal="right" vertical="top" wrapText="1"/>
      <protection locked="0"/>
    </xf>
    <xf numFmtId="3" fontId="4" fillId="0" borderId="10" xfId="42" applyNumberFormat="1" applyFont="1" applyFill="1" applyBorder="1" applyAlignment="1">
      <alignment horizontal="right" vertical="top" wrapText="1"/>
    </xf>
    <xf numFmtId="3" fontId="4" fillId="0" borderId="10" xfId="42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vertical="top" wrapText="1"/>
    </xf>
    <xf numFmtId="0" fontId="4" fillId="0" borderId="0" xfId="0" applyFont="1" applyFill="1" applyAlignment="1" applyProtection="1">
      <alignment vertical="top" wrapText="1"/>
      <protection locked="0"/>
    </xf>
    <xf numFmtId="3" fontId="4" fillId="0" borderId="0" xfId="0" applyNumberFormat="1" applyFont="1" applyFill="1" applyAlignment="1" applyProtection="1">
      <alignment horizontal="right" vertical="top"/>
      <protection locked="0"/>
    </xf>
    <xf numFmtId="0" fontId="44" fillId="0" borderId="10" xfId="0" applyFont="1" applyFill="1" applyBorder="1" applyAlignment="1" applyProtection="1">
      <alignment horizontal="left" vertical="top" wrapText="1"/>
      <protection locked="0"/>
    </xf>
    <xf numFmtId="0" fontId="45" fillId="0" borderId="12" xfId="0" applyFont="1" applyFill="1" applyBorder="1" applyAlignment="1" applyProtection="1">
      <alignment horizontal="left" vertical="top" wrapText="1"/>
      <protection locked="0"/>
    </xf>
    <xf numFmtId="0" fontId="45" fillId="0" borderId="0" xfId="0" applyFont="1" applyFill="1" applyAlignment="1" applyProtection="1">
      <alignment horizontal="left" vertical="top"/>
      <protection locked="0"/>
    </xf>
    <xf numFmtId="0" fontId="45" fillId="0" borderId="10" xfId="0" applyFont="1" applyFill="1" applyBorder="1" applyAlignment="1" applyProtection="1">
      <alignment horizontal="left" vertical="top" wrapText="1"/>
      <protection locked="0"/>
    </xf>
    <xf numFmtId="3" fontId="45" fillId="0" borderId="10" xfId="42" applyNumberFormat="1" applyFont="1" applyFill="1" applyBorder="1" applyAlignment="1" applyProtection="1">
      <alignment horizontal="left" vertical="top" wrapText="1"/>
      <protection locked="0"/>
    </xf>
    <xf numFmtId="4" fontId="45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" fontId="45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3" fontId="4" fillId="0" borderId="10" xfId="42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justify" vertical="justify" wrapText="1"/>
      <protection locked="0"/>
    </xf>
    <xf numFmtId="0" fontId="4" fillId="0" borderId="0" xfId="0" applyFont="1" applyFill="1" applyAlignment="1" applyProtection="1">
      <alignment horizontal="justify" vertical="justify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3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44" fontId="4" fillId="0" borderId="11" xfId="0" applyNumberFormat="1" applyFont="1" applyFill="1" applyBorder="1" applyAlignment="1" applyProtection="1">
      <alignment horizontal="left" vertical="top" wrapText="1"/>
      <protection locked="0"/>
    </xf>
    <xf numFmtId="44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5" fillId="0" borderId="11" xfId="0" applyFont="1" applyFill="1" applyBorder="1" applyAlignment="1" applyProtection="1">
      <alignment horizontal="left" vertical="top" wrapText="1"/>
      <protection locked="0"/>
    </xf>
    <xf numFmtId="0" fontId="46" fillId="0" borderId="12" xfId="0" applyFont="1" applyBorder="1" applyAlignment="1">
      <alignment horizontal="left" vertical="top" wrapText="1"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Normalny 7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Walutowy 3" xfId="70"/>
    <cellStyle name="Zły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B1:E59"/>
  <sheetViews>
    <sheetView showGridLines="0" tabSelected="1" zoomScale="87" zoomScaleNormal="87" zoomScaleSheetLayoutView="85" zoomScalePageLayoutView="115" workbookViewId="0" topLeftCell="A1">
      <selection activeCell="D32" sqref="D32"/>
    </sheetView>
  </sheetViews>
  <sheetFormatPr defaultColWidth="9.00390625" defaultRowHeight="12.75"/>
  <cols>
    <col min="1" max="1" width="9.125" style="9" customWidth="1"/>
    <col min="2" max="2" width="6.125" style="9" customWidth="1"/>
    <col min="3" max="4" width="30.00390625" style="9" customWidth="1"/>
    <col min="5" max="5" width="41.625" style="19" customWidth="1"/>
    <col min="6" max="9" width="9.125" style="9" customWidth="1"/>
    <col min="10" max="10" width="22.25390625" style="9" customWidth="1"/>
    <col min="11" max="12" width="16.125" style="9" customWidth="1"/>
    <col min="13" max="16384" width="9.125" style="9" customWidth="1"/>
  </cols>
  <sheetData>
    <row r="1" ht="15">
      <c r="E1" s="7" t="s">
        <v>60</v>
      </c>
    </row>
    <row r="2" spans="3:5" ht="15">
      <c r="C2" s="18"/>
      <c r="D2" s="18" t="s">
        <v>58</v>
      </c>
      <c r="E2" s="18"/>
    </row>
    <row r="4" spans="3:4" ht="15">
      <c r="C4" s="9" t="s">
        <v>49</v>
      </c>
      <c r="D4" s="9" t="s">
        <v>76</v>
      </c>
    </row>
    <row r="6" spans="3:5" ht="15">
      <c r="C6" s="9" t="s">
        <v>48</v>
      </c>
      <c r="D6" s="55" t="s">
        <v>0</v>
      </c>
      <c r="E6" s="55"/>
    </row>
    <row r="8" spans="3:5" ht="15">
      <c r="C8" s="21" t="s">
        <v>43</v>
      </c>
      <c r="D8" s="74"/>
      <c r="E8" s="59"/>
    </row>
    <row r="9" spans="3:5" ht="15">
      <c r="C9" s="21" t="s">
        <v>50</v>
      </c>
      <c r="D9" s="75"/>
      <c r="E9" s="76"/>
    </row>
    <row r="10" spans="3:5" ht="15">
      <c r="C10" s="21" t="s">
        <v>42</v>
      </c>
      <c r="D10" s="60"/>
      <c r="E10" s="61"/>
    </row>
    <row r="11" spans="3:5" ht="15">
      <c r="C11" s="21" t="s">
        <v>52</v>
      </c>
      <c r="D11" s="60"/>
      <c r="E11" s="61"/>
    </row>
    <row r="12" spans="3:5" ht="15">
      <c r="C12" s="21" t="s">
        <v>53</v>
      </c>
      <c r="D12" s="60"/>
      <c r="E12" s="61"/>
    </row>
    <row r="13" spans="3:5" ht="15">
      <c r="C13" s="21" t="s">
        <v>54</v>
      </c>
      <c r="D13" s="60"/>
      <c r="E13" s="61"/>
    </row>
    <row r="14" spans="3:5" ht="15">
      <c r="C14" s="21" t="s">
        <v>55</v>
      </c>
      <c r="D14" s="60"/>
      <c r="E14" s="61"/>
    </row>
    <row r="15" spans="3:5" ht="15">
      <c r="C15" s="21" t="s">
        <v>56</v>
      </c>
      <c r="D15" s="60"/>
      <c r="E15" s="61"/>
    </row>
    <row r="16" spans="3:5" ht="15">
      <c r="C16" s="21" t="s">
        <v>57</v>
      </c>
      <c r="D16" s="60"/>
      <c r="E16" s="61"/>
    </row>
    <row r="17" spans="4:5" ht="15">
      <c r="D17" s="6"/>
      <c r="E17" s="22"/>
    </row>
    <row r="18" spans="3:5" ht="15">
      <c r="C18" s="64" t="s">
        <v>51</v>
      </c>
      <c r="D18" s="63"/>
      <c r="E18" s="23"/>
    </row>
    <row r="19" spans="4:5" ht="15">
      <c r="D19" s="1"/>
      <c r="E19" s="23"/>
    </row>
    <row r="20" spans="3:5" ht="21" customHeight="1">
      <c r="C20" s="5" t="s">
        <v>18</v>
      </c>
      <c r="D20" s="24" t="s">
        <v>1</v>
      </c>
      <c r="E20" s="6"/>
    </row>
    <row r="21" spans="3:5" ht="15">
      <c r="C21" s="21" t="s">
        <v>24</v>
      </c>
      <c r="D21" s="25">
        <f>'część (1)'!H$6</f>
        <v>0</v>
      </c>
      <c r="E21" s="26"/>
    </row>
    <row r="22" spans="3:5" ht="15">
      <c r="C22" s="21" t="s">
        <v>25</v>
      </c>
      <c r="D22" s="25">
        <f>'część (2)'!H$6</f>
        <v>0</v>
      </c>
      <c r="E22" s="26"/>
    </row>
    <row r="23" spans="3:5" ht="15">
      <c r="C23" s="21" t="s">
        <v>26</v>
      </c>
      <c r="D23" s="25">
        <f>'część (3)'!H$6</f>
        <v>0</v>
      </c>
      <c r="E23" s="26"/>
    </row>
    <row r="24" spans="3:5" ht="15">
      <c r="C24" s="21" t="s">
        <v>27</v>
      </c>
      <c r="D24" s="25">
        <f>'część (4)'!H$6</f>
        <v>0</v>
      </c>
      <c r="E24" s="26"/>
    </row>
    <row r="25" spans="3:5" ht="15">
      <c r="C25" s="21" t="s">
        <v>28</v>
      </c>
      <c r="D25" s="25">
        <f>'część (5)'!H$6</f>
        <v>0</v>
      </c>
      <c r="E25" s="26"/>
    </row>
    <row r="26" spans="3:5" ht="15">
      <c r="C26" s="21" t="s">
        <v>29</v>
      </c>
      <c r="D26" s="25">
        <f>'część (6)'!H$6</f>
        <v>0</v>
      </c>
      <c r="E26" s="26"/>
    </row>
    <row r="27" spans="3:5" ht="15">
      <c r="C27" s="21" t="s">
        <v>30</v>
      </c>
      <c r="D27" s="25">
        <f>'część (7)'!H$6</f>
        <v>0</v>
      </c>
      <c r="E27" s="26"/>
    </row>
    <row r="28" spans="3:5" ht="15">
      <c r="C28" s="21" t="s">
        <v>31</v>
      </c>
      <c r="D28" s="25">
        <f>'część (8)'!H$6</f>
        <v>0</v>
      </c>
      <c r="E28" s="26"/>
    </row>
    <row r="29" spans="3:5" ht="15">
      <c r="C29" s="21" t="s">
        <v>32</v>
      </c>
      <c r="D29" s="25">
        <f>'część (9)'!H$6</f>
        <v>0</v>
      </c>
      <c r="E29" s="26"/>
    </row>
    <row r="30" spans="3:5" ht="15">
      <c r="C30" s="21" t="s">
        <v>33</v>
      </c>
      <c r="D30" s="25">
        <f>'część (10)'!H$6</f>
        <v>0</v>
      </c>
      <c r="E30" s="26"/>
    </row>
    <row r="31" spans="3:5" ht="15">
      <c r="C31" s="21" t="s">
        <v>34</v>
      </c>
      <c r="D31" s="25">
        <f>'część (11)'!H$6</f>
        <v>0</v>
      </c>
      <c r="E31" s="26"/>
    </row>
    <row r="32" spans="3:5" ht="15">
      <c r="C32" s="21" t="s">
        <v>35</v>
      </c>
      <c r="D32" s="25">
        <f>'część (12)'!H$6</f>
        <v>0</v>
      </c>
      <c r="E32" s="26"/>
    </row>
    <row r="33" spans="4:5" ht="15">
      <c r="D33" s="39"/>
      <c r="E33" s="26"/>
    </row>
    <row r="34" spans="3:5" ht="72.75" customHeight="1">
      <c r="C34" s="64" t="s">
        <v>72</v>
      </c>
      <c r="D34" s="70"/>
      <c r="E34" s="70"/>
    </row>
    <row r="35" spans="2:5" ht="21" customHeight="1">
      <c r="B35" s="9" t="s">
        <v>2</v>
      </c>
      <c r="C35" s="63" t="s">
        <v>47</v>
      </c>
      <c r="D35" s="64"/>
      <c r="E35" s="65"/>
    </row>
    <row r="36" spans="2:5" ht="34.5" customHeight="1">
      <c r="B36" s="9" t="s">
        <v>3</v>
      </c>
      <c r="C36" s="62" t="s">
        <v>123</v>
      </c>
      <c r="D36" s="62"/>
      <c r="E36" s="62"/>
    </row>
    <row r="37" spans="2:5" s="27" customFormat="1" ht="63" customHeight="1">
      <c r="B37" s="27" t="s">
        <v>4</v>
      </c>
      <c r="C37" s="55" t="s">
        <v>125</v>
      </c>
      <c r="D37" s="55"/>
      <c r="E37" s="55"/>
    </row>
    <row r="38" spans="2:5" s="27" customFormat="1" ht="63" customHeight="1">
      <c r="B38" s="27" t="s">
        <v>5</v>
      </c>
      <c r="C38" s="64" t="s">
        <v>126</v>
      </c>
      <c r="D38" s="64"/>
      <c r="E38" s="64"/>
    </row>
    <row r="39" spans="2:5" ht="36" customHeight="1">
      <c r="B39" s="27" t="s">
        <v>39</v>
      </c>
      <c r="C39" s="55" t="s">
        <v>22</v>
      </c>
      <c r="D39" s="56"/>
      <c r="E39" s="56"/>
    </row>
    <row r="40" spans="2:5" ht="32.25" customHeight="1">
      <c r="B40" s="27" t="s">
        <v>45</v>
      </c>
      <c r="C40" s="57" t="s">
        <v>40</v>
      </c>
      <c r="D40" s="58"/>
      <c r="E40" s="58"/>
    </row>
    <row r="41" spans="2:5" ht="39" customHeight="1">
      <c r="B41" s="27" t="s">
        <v>6</v>
      </c>
      <c r="C41" s="55" t="s">
        <v>41</v>
      </c>
      <c r="D41" s="56"/>
      <c r="E41" s="56"/>
    </row>
    <row r="42" spans="2:5" ht="96.75" customHeight="1">
      <c r="B42" s="27" t="s">
        <v>7</v>
      </c>
      <c r="C42" s="55" t="s">
        <v>71</v>
      </c>
      <c r="D42" s="55"/>
      <c r="E42" s="55"/>
    </row>
    <row r="43" spans="2:5" ht="18" customHeight="1">
      <c r="B43" s="9" t="s">
        <v>124</v>
      </c>
      <c r="C43" s="4" t="s">
        <v>8</v>
      </c>
      <c r="D43" s="1"/>
      <c r="E43" s="9"/>
    </row>
    <row r="44" spans="2:5" ht="18" customHeight="1">
      <c r="B44" s="29"/>
      <c r="C44" s="71" t="s">
        <v>20</v>
      </c>
      <c r="D44" s="72"/>
      <c r="E44" s="73"/>
    </row>
    <row r="45" spans="3:5" ht="18" customHeight="1">
      <c r="C45" s="71" t="s">
        <v>9</v>
      </c>
      <c r="D45" s="73"/>
      <c r="E45" s="21"/>
    </row>
    <row r="46" spans="3:5" ht="18" customHeight="1">
      <c r="C46" s="66"/>
      <c r="D46" s="67"/>
      <c r="E46" s="21"/>
    </row>
    <row r="47" spans="3:5" ht="18" customHeight="1">
      <c r="C47" s="66"/>
      <c r="D47" s="67"/>
      <c r="E47" s="21"/>
    </row>
    <row r="48" spans="3:5" ht="18" customHeight="1">
      <c r="C48" s="66"/>
      <c r="D48" s="67"/>
      <c r="E48" s="21"/>
    </row>
    <row r="49" spans="3:5" ht="18" customHeight="1">
      <c r="C49" s="31" t="s">
        <v>11</v>
      </c>
      <c r="D49" s="31"/>
      <c r="E49" s="7"/>
    </row>
    <row r="50" spans="3:5" ht="18" customHeight="1">
      <c r="C50" s="71" t="s">
        <v>21</v>
      </c>
      <c r="D50" s="72"/>
      <c r="E50" s="73"/>
    </row>
    <row r="51" spans="3:5" ht="18" customHeight="1">
      <c r="C51" s="32" t="s">
        <v>9</v>
      </c>
      <c r="D51" s="30" t="s">
        <v>10</v>
      </c>
      <c r="E51" s="33" t="s">
        <v>12</v>
      </c>
    </row>
    <row r="52" spans="3:5" ht="18" customHeight="1">
      <c r="C52" s="34"/>
      <c r="D52" s="30"/>
      <c r="E52" s="35"/>
    </row>
    <row r="53" spans="3:5" ht="18" customHeight="1">
      <c r="C53" s="34"/>
      <c r="D53" s="30"/>
      <c r="E53" s="35"/>
    </row>
    <row r="54" spans="3:5" ht="18" customHeight="1">
      <c r="C54" s="31"/>
      <c r="D54" s="31"/>
      <c r="E54" s="7"/>
    </row>
    <row r="55" spans="3:5" ht="18" customHeight="1">
      <c r="C55" s="71" t="s">
        <v>23</v>
      </c>
      <c r="D55" s="72"/>
      <c r="E55" s="73"/>
    </row>
    <row r="56" spans="3:5" ht="18" customHeight="1">
      <c r="C56" s="71" t="s">
        <v>13</v>
      </c>
      <c r="D56" s="73"/>
      <c r="E56" s="21"/>
    </row>
    <row r="57" spans="3:5" ht="18" customHeight="1">
      <c r="C57" s="59"/>
      <c r="D57" s="59"/>
      <c r="E57" s="21"/>
    </row>
    <row r="58" spans="3:5" ht="34.5" customHeight="1">
      <c r="C58" s="20"/>
      <c r="D58" s="28"/>
      <c r="E58" s="28"/>
    </row>
    <row r="59" spans="3:5" ht="21" customHeight="1">
      <c r="C59" s="68"/>
      <c r="D59" s="69"/>
      <c r="E59" s="69"/>
    </row>
  </sheetData>
  <sheetProtection/>
  <mergeCells count="30">
    <mergeCell ref="C48:D48"/>
    <mergeCell ref="C50:E50"/>
    <mergeCell ref="C56:D56"/>
    <mergeCell ref="C55:E55"/>
    <mergeCell ref="D8:E8"/>
    <mergeCell ref="D16:E16"/>
    <mergeCell ref="D15:E15"/>
    <mergeCell ref="D9:E9"/>
    <mergeCell ref="D10:E10"/>
    <mergeCell ref="C46:D46"/>
    <mergeCell ref="C59:E59"/>
    <mergeCell ref="C34:E34"/>
    <mergeCell ref="C39:E39"/>
    <mergeCell ref="C44:E44"/>
    <mergeCell ref="C45:D45"/>
    <mergeCell ref="D6:E6"/>
    <mergeCell ref="D13:E13"/>
    <mergeCell ref="C18:D18"/>
    <mergeCell ref="D11:E11"/>
    <mergeCell ref="D14:E14"/>
    <mergeCell ref="C41:E41"/>
    <mergeCell ref="C40:E40"/>
    <mergeCell ref="C42:E42"/>
    <mergeCell ref="C57:D57"/>
    <mergeCell ref="D12:E12"/>
    <mergeCell ref="C36:E36"/>
    <mergeCell ref="C35:E35"/>
    <mergeCell ref="C37:E37"/>
    <mergeCell ref="C47:D47"/>
    <mergeCell ref="C38:E3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5"/>
  <sheetViews>
    <sheetView showGridLines="0" zoomScalePageLayoutView="80" workbookViewId="0" topLeftCell="A1">
      <selection activeCell="H7" sqref="H7"/>
    </sheetView>
  </sheetViews>
  <sheetFormatPr defaultColWidth="9.00390625" defaultRowHeight="12.75"/>
  <cols>
    <col min="1" max="1" width="4.75390625" style="1" customWidth="1"/>
    <col min="2" max="2" width="19.125" style="1" customWidth="1"/>
    <col min="3" max="3" width="15.375" style="1" customWidth="1"/>
    <col min="4" max="4" width="12.25390625" style="1" customWidth="1"/>
    <col min="5" max="5" width="7.875" style="40" customWidth="1"/>
    <col min="6" max="6" width="11.375" style="1" customWidth="1"/>
    <col min="7" max="7" width="36.625" style="1" customWidth="1"/>
    <col min="8" max="9" width="18.625" style="1" customWidth="1"/>
    <col min="10" max="10" width="22.75390625" style="1" customWidth="1"/>
    <col min="11" max="12" width="14.625" style="1" customWidth="1"/>
    <col min="13" max="13" width="16.00390625" style="1" customWidth="1"/>
    <col min="14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DFP.271.7.2019.AM</v>
      </c>
      <c r="N1" s="38" t="s">
        <v>61</v>
      </c>
      <c r="S1" s="2"/>
      <c r="T1" s="2"/>
    </row>
    <row r="2" spans="7:9" ht="15">
      <c r="G2" s="63"/>
      <c r="H2" s="63"/>
      <c r="I2" s="63"/>
    </row>
    <row r="3" ht="15">
      <c r="N3" s="38" t="s">
        <v>65</v>
      </c>
    </row>
    <row r="4" spans="2:17" ht="15">
      <c r="B4" s="4" t="s">
        <v>14</v>
      </c>
      <c r="C4" s="5">
        <v>9</v>
      </c>
      <c r="D4" s="6"/>
      <c r="E4" s="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77">
        <f>SUM(N11:N11)</f>
        <v>0</v>
      </c>
      <c r="I6" s="7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1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44</v>
      </c>
      <c r="B10" s="5" t="s">
        <v>15</v>
      </c>
      <c r="C10" s="5" t="s">
        <v>16</v>
      </c>
      <c r="D10" s="5" t="s">
        <v>68</v>
      </c>
      <c r="E10" s="36" t="s">
        <v>64</v>
      </c>
      <c r="F10" s="14"/>
      <c r="G10" s="5" t="str">
        <f>"Nazwa handlowa /
"&amp;C10&amp;" / 
"&amp;D10</f>
        <v>Nazwa handlowa /
Dawka / 
Postać / opakowanie</v>
      </c>
      <c r="H10" s="5" t="s">
        <v>62</v>
      </c>
      <c r="I10" s="5" t="str">
        <f>B10</f>
        <v>Skład</v>
      </c>
      <c r="J10" s="5" t="s">
        <v>63</v>
      </c>
      <c r="K10" s="5" t="s">
        <v>36</v>
      </c>
      <c r="L10" s="5" t="s">
        <v>37</v>
      </c>
      <c r="M10" s="5" t="s">
        <v>38</v>
      </c>
      <c r="N10" s="5" t="s">
        <v>17</v>
      </c>
    </row>
    <row r="11" spans="1:14" ht="45">
      <c r="A11" s="21" t="s">
        <v>2</v>
      </c>
      <c r="B11" s="37" t="s">
        <v>108</v>
      </c>
      <c r="C11" s="37" t="s">
        <v>109</v>
      </c>
      <c r="D11" s="37" t="s">
        <v>82</v>
      </c>
      <c r="E11" s="42">
        <v>100</v>
      </c>
      <c r="F11" s="14" t="s">
        <v>46</v>
      </c>
      <c r="G11" s="15" t="s">
        <v>70</v>
      </c>
      <c r="H11" s="15"/>
      <c r="I11" s="15"/>
      <c r="J11" s="16"/>
      <c r="K11" s="15"/>
      <c r="L11" s="15"/>
      <c r="M11" s="15"/>
      <c r="N11" s="17"/>
    </row>
    <row r="13" ht="15">
      <c r="B13" s="2"/>
    </row>
    <row r="14" spans="2:6" ht="45" customHeight="1">
      <c r="B14" s="63"/>
      <c r="C14" s="69"/>
      <c r="D14" s="69"/>
      <c r="E14" s="69"/>
      <c r="F14" s="69"/>
    </row>
    <row r="15" ht="15">
      <c r="B15" s="2"/>
    </row>
  </sheetData>
  <sheetProtection/>
  <mergeCells count="3">
    <mergeCell ref="G2:I2"/>
    <mergeCell ref="H6:I6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N18"/>
  <sheetViews>
    <sheetView showGridLines="0" zoomScalePageLayoutView="80" workbookViewId="0" topLeftCell="A1">
      <selection activeCell="H7" sqref="H7"/>
    </sheetView>
  </sheetViews>
  <sheetFormatPr defaultColWidth="9.00390625" defaultRowHeight="12.75"/>
  <cols>
    <col min="1" max="1" width="4.75390625" style="1" customWidth="1"/>
    <col min="2" max="2" width="22.625" style="1" customWidth="1"/>
    <col min="3" max="3" width="17.125" style="1" customWidth="1"/>
    <col min="4" max="4" width="24.25390625" style="1" customWidth="1"/>
    <col min="5" max="5" width="7.875" style="40" customWidth="1"/>
    <col min="6" max="6" width="11.375" style="1" customWidth="1"/>
    <col min="7" max="7" width="36.625" style="1" customWidth="1"/>
    <col min="8" max="9" width="18.625" style="1" customWidth="1"/>
    <col min="10" max="10" width="22.75390625" style="1" customWidth="1"/>
    <col min="11" max="12" width="14.625" style="1" customWidth="1"/>
    <col min="13" max="14" width="14.75390625" style="1" customWidth="1"/>
    <col min="15" max="15" width="8.00390625" style="1" customWidth="1"/>
    <col min="16" max="16384" width="9.125" style="1" customWidth="1"/>
  </cols>
  <sheetData>
    <row r="1" spans="2:14" ht="15">
      <c r="B1" s="2" t="str">
        <f>'formularz oferty'!D4</f>
        <v>DFP.271.7.2019.AM</v>
      </c>
      <c r="N1" s="38" t="s">
        <v>61</v>
      </c>
    </row>
    <row r="2" spans="7:9" ht="15">
      <c r="G2" s="63"/>
      <c r="H2" s="63"/>
      <c r="I2" s="63"/>
    </row>
    <row r="3" ht="15">
      <c r="N3" s="38" t="s">
        <v>65</v>
      </c>
    </row>
    <row r="4" spans="2:14" ht="15">
      <c r="B4" s="4" t="s">
        <v>14</v>
      </c>
      <c r="C4" s="5">
        <v>10</v>
      </c>
      <c r="D4" s="6"/>
      <c r="E4" s="7"/>
      <c r="F4" s="9"/>
      <c r="G4" s="8" t="s">
        <v>19</v>
      </c>
      <c r="H4" s="9"/>
      <c r="I4" s="6"/>
      <c r="J4" s="9"/>
      <c r="K4" s="9"/>
      <c r="L4" s="9"/>
      <c r="M4" s="9"/>
      <c r="N4" s="9"/>
    </row>
    <row r="5" spans="2:14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</row>
    <row r="6" spans="1:9" ht="15">
      <c r="A6" s="4"/>
      <c r="B6" s="4"/>
      <c r="C6" s="10"/>
      <c r="D6" s="10"/>
      <c r="E6" s="7"/>
      <c r="F6" s="9"/>
      <c r="G6" s="11" t="s">
        <v>1</v>
      </c>
      <c r="H6" s="77">
        <f>SUM(N11:N13)</f>
        <v>0</v>
      </c>
      <c r="I6" s="78"/>
    </row>
    <row r="7" spans="1:12" ht="15">
      <c r="A7" s="4"/>
      <c r="C7" s="9"/>
      <c r="D7" s="9"/>
      <c r="E7" s="7"/>
      <c r="F7" s="9"/>
      <c r="G7" s="9"/>
      <c r="H7" s="9"/>
      <c r="I7" s="9"/>
      <c r="J7" s="9"/>
      <c r="K7" s="9"/>
      <c r="L7" s="9"/>
    </row>
    <row r="8" spans="1:12" ht="15">
      <c r="A8" s="4"/>
      <c r="B8" s="12"/>
      <c r="C8" s="13"/>
      <c r="D8" s="13"/>
      <c r="E8" s="41"/>
      <c r="F8" s="13"/>
      <c r="G8" s="13"/>
      <c r="H8" s="13"/>
      <c r="I8" s="13"/>
      <c r="J8" s="13"/>
      <c r="K8" s="13"/>
      <c r="L8" s="13"/>
    </row>
    <row r="9" ht="15">
      <c r="B9" s="4"/>
    </row>
    <row r="10" spans="1:14" s="4" customFormat="1" ht="74.25" customHeight="1">
      <c r="A10" s="5" t="s">
        <v>44</v>
      </c>
      <c r="B10" s="5" t="s">
        <v>130</v>
      </c>
      <c r="C10" s="60" t="s">
        <v>131</v>
      </c>
      <c r="D10" s="61"/>
      <c r="E10" s="36" t="s">
        <v>67</v>
      </c>
      <c r="F10" s="14"/>
      <c r="G10" s="5" t="str">
        <f>"Nazwa handlowa /
"&amp;C10&amp;" / 
"&amp;D10</f>
        <v>Nazwa handlowa /
Parametry użytkowe / 
</v>
      </c>
      <c r="H10" s="47" t="s">
        <v>146</v>
      </c>
      <c r="I10" s="5" t="str">
        <f>B10</f>
        <v>Przeznaczenie preparatu</v>
      </c>
      <c r="J10" s="5" t="s">
        <v>131</v>
      </c>
      <c r="K10" s="47" t="s">
        <v>140</v>
      </c>
      <c r="L10" s="47" t="s">
        <v>132</v>
      </c>
      <c r="M10" s="47" t="s">
        <v>133</v>
      </c>
      <c r="N10" s="5" t="s">
        <v>17</v>
      </c>
    </row>
    <row r="11" spans="1:14" ht="108" customHeight="1">
      <c r="A11" s="21" t="s">
        <v>2</v>
      </c>
      <c r="B11" s="21" t="s">
        <v>110</v>
      </c>
      <c r="C11" s="79" t="s">
        <v>111</v>
      </c>
      <c r="D11" s="80"/>
      <c r="E11" s="51">
        <v>900</v>
      </c>
      <c r="F11" s="48" t="s">
        <v>114</v>
      </c>
      <c r="G11" s="21"/>
      <c r="H11" s="21"/>
      <c r="I11" s="21"/>
      <c r="J11" s="21" t="s">
        <v>134</v>
      </c>
      <c r="K11" s="21"/>
      <c r="L11" s="21"/>
      <c r="M11" s="21"/>
      <c r="N11" s="17"/>
    </row>
    <row r="12" spans="1:14" ht="108" customHeight="1">
      <c r="A12" s="21">
        <v>2</v>
      </c>
      <c r="B12" s="50" t="s">
        <v>142</v>
      </c>
      <c r="C12" s="83" t="s">
        <v>143</v>
      </c>
      <c r="D12" s="84"/>
      <c r="E12" s="51">
        <v>160</v>
      </c>
      <c r="F12" s="48" t="s">
        <v>114</v>
      </c>
      <c r="G12" s="21"/>
      <c r="H12" s="21"/>
      <c r="I12" s="21"/>
      <c r="J12" s="50" t="s">
        <v>144</v>
      </c>
      <c r="K12" s="21"/>
      <c r="L12" s="21"/>
      <c r="M12" s="21"/>
      <c r="N12" s="17"/>
    </row>
    <row r="13" spans="1:14" ht="111" customHeight="1">
      <c r="A13" s="21">
        <v>3</v>
      </c>
      <c r="B13" s="37" t="s">
        <v>112</v>
      </c>
      <c r="C13" s="81" t="s">
        <v>113</v>
      </c>
      <c r="D13" s="82"/>
      <c r="E13" s="54">
        <v>300</v>
      </c>
      <c r="F13" s="14" t="s">
        <v>114</v>
      </c>
      <c r="G13" s="15"/>
      <c r="H13" s="15"/>
      <c r="I13" s="15"/>
      <c r="J13" s="16" t="s">
        <v>134</v>
      </c>
      <c r="K13" s="15"/>
      <c r="L13" s="15"/>
      <c r="M13" s="15"/>
      <c r="N13" s="17"/>
    </row>
    <row r="15" ht="15">
      <c r="B15" s="49" t="s">
        <v>148</v>
      </c>
    </row>
    <row r="16" ht="15">
      <c r="B16" s="2"/>
    </row>
    <row r="17" spans="2:6" ht="45" customHeight="1">
      <c r="B17" s="63"/>
      <c r="C17" s="69"/>
      <c r="D17" s="69"/>
      <c r="E17" s="69"/>
      <c r="F17" s="69"/>
    </row>
    <row r="18" ht="15">
      <c r="B18" s="2"/>
    </row>
  </sheetData>
  <sheetProtection/>
  <mergeCells count="7">
    <mergeCell ref="G2:I2"/>
    <mergeCell ref="H6:I6"/>
    <mergeCell ref="B17:F17"/>
    <mergeCell ref="C10:D10"/>
    <mergeCell ref="C11:D11"/>
    <mergeCell ref="C13:D13"/>
    <mergeCell ref="C12:D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5"/>
  <sheetViews>
    <sheetView showGridLines="0" zoomScalePageLayoutView="85" workbookViewId="0" topLeftCell="A1">
      <selection activeCell="H7" sqref="H7"/>
    </sheetView>
  </sheetViews>
  <sheetFormatPr defaultColWidth="9.00390625" defaultRowHeight="12.75"/>
  <cols>
    <col min="1" max="1" width="4.75390625" style="1" customWidth="1"/>
    <col min="2" max="2" width="14.875" style="1" customWidth="1"/>
    <col min="3" max="3" width="11.375" style="1" customWidth="1"/>
    <col min="4" max="4" width="30.75390625" style="1" customWidth="1"/>
    <col min="5" max="5" width="7.875" style="40" customWidth="1"/>
    <col min="6" max="6" width="11.375" style="1" customWidth="1"/>
    <col min="7" max="7" width="36.625" style="1" customWidth="1"/>
    <col min="8" max="9" width="18.625" style="1" customWidth="1"/>
    <col min="10" max="10" width="22.75390625" style="1" customWidth="1"/>
    <col min="11" max="12" width="14.625" style="1" customWidth="1"/>
    <col min="13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DFP.271.7.2019.AM</v>
      </c>
      <c r="N1" s="38" t="s">
        <v>61</v>
      </c>
      <c r="S1" s="2"/>
      <c r="T1" s="2"/>
    </row>
    <row r="2" spans="7:9" ht="15">
      <c r="G2" s="63"/>
      <c r="H2" s="63"/>
      <c r="I2" s="63"/>
    </row>
    <row r="3" ht="15">
      <c r="N3" s="38" t="s">
        <v>65</v>
      </c>
    </row>
    <row r="4" spans="2:17" ht="15">
      <c r="B4" s="4" t="s">
        <v>14</v>
      </c>
      <c r="C4" s="5">
        <v>11</v>
      </c>
      <c r="D4" s="6"/>
      <c r="E4" s="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77">
        <f>SUM(N11:N11)</f>
        <v>0</v>
      </c>
      <c r="I6" s="7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1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44</v>
      </c>
      <c r="B10" s="75" t="s">
        <v>130</v>
      </c>
      <c r="C10" s="76"/>
      <c r="D10" s="5" t="s">
        <v>131</v>
      </c>
      <c r="E10" s="36" t="s">
        <v>64</v>
      </c>
      <c r="F10" s="14"/>
      <c r="G10" s="5" t="s">
        <v>135</v>
      </c>
      <c r="H10" s="47" t="s">
        <v>146</v>
      </c>
      <c r="I10" s="5" t="str">
        <f>B10</f>
        <v>Przeznaczenie preparatu</v>
      </c>
      <c r="J10" s="5" t="s">
        <v>131</v>
      </c>
      <c r="K10" s="5" t="s">
        <v>140</v>
      </c>
      <c r="L10" s="5" t="s">
        <v>136</v>
      </c>
      <c r="M10" s="5" t="s">
        <v>137</v>
      </c>
      <c r="N10" s="5" t="s">
        <v>17</v>
      </c>
    </row>
    <row r="11" spans="1:14" ht="131.25" customHeight="1">
      <c r="A11" s="21" t="s">
        <v>2</v>
      </c>
      <c r="B11" s="81" t="s">
        <v>115</v>
      </c>
      <c r="C11" s="82"/>
      <c r="D11" s="37" t="s">
        <v>116</v>
      </c>
      <c r="E11" s="54">
        <v>30</v>
      </c>
      <c r="F11" s="14" t="s">
        <v>117</v>
      </c>
      <c r="G11" s="15"/>
      <c r="H11" s="15"/>
      <c r="I11" s="15"/>
      <c r="J11" s="16" t="s">
        <v>138</v>
      </c>
      <c r="K11" s="15"/>
      <c r="L11" s="15"/>
      <c r="M11" s="15"/>
      <c r="N11" s="17"/>
    </row>
    <row r="13" ht="15">
      <c r="B13" s="2"/>
    </row>
    <row r="14" spans="2:6" ht="45" customHeight="1">
      <c r="B14" s="63"/>
      <c r="C14" s="69"/>
      <c r="D14" s="69"/>
      <c r="E14" s="69"/>
      <c r="F14" s="69"/>
    </row>
    <row r="15" ht="15">
      <c r="B15" s="2"/>
    </row>
  </sheetData>
  <sheetProtection/>
  <mergeCells count="5">
    <mergeCell ref="G2:I2"/>
    <mergeCell ref="H6:I6"/>
    <mergeCell ref="B14:F14"/>
    <mergeCell ref="B10:C10"/>
    <mergeCell ref="B11:C1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7"/>
  <sheetViews>
    <sheetView showGridLines="0" zoomScale="87" zoomScaleNormal="87" zoomScalePageLayoutView="80" workbookViewId="0" topLeftCell="A1">
      <selection activeCell="H7" sqref="H7"/>
    </sheetView>
  </sheetViews>
  <sheetFormatPr defaultColWidth="9.00390625" defaultRowHeight="12.75"/>
  <cols>
    <col min="1" max="1" width="4.75390625" style="1" customWidth="1"/>
    <col min="2" max="2" width="22.125" style="1" customWidth="1"/>
    <col min="3" max="3" width="17.25390625" style="1" customWidth="1"/>
    <col min="4" max="4" width="10.875" style="1" customWidth="1"/>
    <col min="5" max="5" width="7.875" style="40" customWidth="1"/>
    <col min="6" max="6" width="11.375" style="1" customWidth="1"/>
    <col min="7" max="7" width="36.625" style="1" customWidth="1"/>
    <col min="8" max="8" width="17.125" style="1" customWidth="1"/>
    <col min="9" max="9" width="18.625" style="1" customWidth="1"/>
    <col min="10" max="10" width="22.75390625" style="1" customWidth="1"/>
    <col min="11" max="12" width="14.625" style="1" customWidth="1"/>
    <col min="13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DFP.271.7.2019.AM</v>
      </c>
      <c r="N1" s="38" t="s">
        <v>61</v>
      </c>
      <c r="S1" s="2"/>
      <c r="T1" s="2"/>
    </row>
    <row r="2" spans="7:9" ht="15">
      <c r="G2" s="63"/>
      <c r="H2" s="63"/>
      <c r="I2" s="63"/>
    </row>
    <row r="3" ht="15">
      <c r="N3" s="38" t="s">
        <v>65</v>
      </c>
    </row>
    <row r="4" spans="2:17" ht="15">
      <c r="B4" s="4" t="s">
        <v>14</v>
      </c>
      <c r="C4" s="5">
        <v>12</v>
      </c>
      <c r="D4" s="6"/>
      <c r="E4" s="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77">
        <f>SUM(N11:N13)</f>
        <v>0</v>
      </c>
      <c r="I6" s="7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1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44</v>
      </c>
      <c r="B10" s="5" t="s">
        <v>15</v>
      </c>
      <c r="C10" s="60" t="s">
        <v>139</v>
      </c>
      <c r="D10" s="61"/>
      <c r="E10" s="36" t="s">
        <v>67</v>
      </c>
      <c r="F10" s="14"/>
      <c r="G10" s="5" t="str">
        <f>"Nazwa handlowa /
"&amp;C10&amp;" / 
"&amp;D10</f>
        <v>Nazwa handlowa /
Dawka/ Postać /Opakowanie / 
</v>
      </c>
      <c r="H10" s="5" t="s">
        <v>150</v>
      </c>
      <c r="I10" s="5" t="str">
        <f>B10</f>
        <v>Skład</v>
      </c>
      <c r="J10" s="5" t="s">
        <v>16</v>
      </c>
      <c r="K10" s="5" t="s">
        <v>140</v>
      </c>
      <c r="L10" s="5" t="s">
        <v>136</v>
      </c>
      <c r="M10" s="5" t="s">
        <v>137</v>
      </c>
      <c r="N10" s="5" t="s">
        <v>17</v>
      </c>
    </row>
    <row r="11" spans="1:14" ht="90" customHeight="1">
      <c r="A11" s="21" t="s">
        <v>2</v>
      </c>
      <c r="B11" s="37" t="s">
        <v>118</v>
      </c>
      <c r="C11" s="81" t="s">
        <v>119</v>
      </c>
      <c r="D11" s="82"/>
      <c r="E11" s="54">
        <v>5100</v>
      </c>
      <c r="F11" s="14" t="s">
        <v>46</v>
      </c>
      <c r="G11" s="15" t="s">
        <v>70</v>
      </c>
      <c r="H11" s="15"/>
      <c r="I11" s="15"/>
      <c r="J11" s="16"/>
      <c r="K11" s="15"/>
      <c r="L11" s="15"/>
      <c r="M11" s="15"/>
      <c r="N11" s="17"/>
    </row>
    <row r="12" spans="1:14" ht="78" customHeight="1">
      <c r="A12" s="21" t="s">
        <v>3</v>
      </c>
      <c r="B12" s="37" t="s">
        <v>118</v>
      </c>
      <c r="C12" s="81" t="s">
        <v>120</v>
      </c>
      <c r="D12" s="82"/>
      <c r="E12" s="54">
        <v>2500</v>
      </c>
      <c r="F12" s="21" t="s">
        <v>46</v>
      </c>
      <c r="G12" s="15" t="s">
        <v>70</v>
      </c>
      <c r="H12" s="15"/>
      <c r="I12" s="15"/>
      <c r="J12" s="16"/>
      <c r="K12" s="15"/>
      <c r="L12" s="15"/>
      <c r="M12" s="15"/>
      <c r="N12" s="17"/>
    </row>
    <row r="13" spans="1:14" ht="45">
      <c r="A13" s="21" t="s">
        <v>4</v>
      </c>
      <c r="B13" s="37" t="s">
        <v>121</v>
      </c>
      <c r="C13" s="81" t="s">
        <v>122</v>
      </c>
      <c r="D13" s="82"/>
      <c r="E13" s="54">
        <v>200</v>
      </c>
      <c r="F13" s="21" t="s">
        <v>46</v>
      </c>
      <c r="G13" s="15" t="s">
        <v>70</v>
      </c>
      <c r="H13" s="15"/>
      <c r="I13" s="52" t="s">
        <v>149</v>
      </c>
      <c r="J13" s="53" t="s">
        <v>149</v>
      </c>
      <c r="K13" s="15"/>
      <c r="L13" s="15"/>
      <c r="M13" s="15"/>
      <c r="N13" s="17"/>
    </row>
    <row r="15" ht="15">
      <c r="B15" s="2" t="s">
        <v>145</v>
      </c>
    </row>
    <row r="16" spans="2:6" ht="15">
      <c r="B16" s="63"/>
      <c r="C16" s="69"/>
      <c r="D16" s="69"/>
      <c r="E16" s="69"/>
      <c r="F16" s="69"/>
    </row>
    <row r="17" ht="15">
      <c r="B17" s="2"/>
    </row>
  </sheetData>
  <sheetProtection/>
  <mergeCells count="7">
    <mergeCell ref="G2:I2"/>
    <mergeCell ref="H6:I6"/>
    <mergeCell ref="B16:F16"/>
    <mergeCell ref="C10:D10"/>
    <mergeCell ref="C11:D11"/>
    <mergeCell ref="C12:D12"/>
    <mergeCell ref="C13:D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5"/>
  <sheetViews>
    <sheetView showGridLines="0" zoomScalePageLayoutView="85" workbookViewId="0" topLeftCell="A1">
      <selection activeCell="H7" sqref="H7"/>
    </sheetView>
  </sheetViews>
  <sheetFormatPr defaultColWidth="9.00390625" defaultRowHeight="12.75"/>
  <cols>
    <col min="1" max="1" width="4.75390625" style="1" customWidth="1"/>
    <col min="2" max="2" width="21.25390625" style="1" customWidth="1"/>
    <col min="3" max="3" width="11.25390625" style="1" customWidth="1"/>
    <col min="4" max="4" width="33.75390625" style="1" customWidth="1"/>
    <col min="5" max="5" width="7.875" style="40" customWidth="1"/>
    <col min="6" max="6" width="11.375" style="1" customWidth="1"/>
    <col min="7" max="7" width="36.625" style="1" customWidth="1"/>
    <col min="8" max="9" width="18.625" style="1" customWidth="1"/>
    <col min="10" max="10" width="22.75390625" style="1" customWidth="1"/>
    <col min="11" max="12" width="14.625" style="1" customWidth="1"/>
    <col min="13" max="13" width="15.875" style="1" customWidth="1"/>
    <col min="14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DFP.271.7.2019.AM</v>
      </c>
      <c r="N1" s="38" t="s">
        <v>61</v>
      </c>
      <c r="S1" s="2"/>
      <c r="T1" s="2"/>
    </row>
    <row r="2" spans="7:9" ht="15">
      <c r="G2" s="63"/>
      <c r="H2" s="63"/>
      <c r="I2" s="63"/>
    </row>
    <row r="3" ht="15">
      <c r="N3" s="38" t="s">
        <v>65</v>
      </c>
    </row>
    <row r="4" spans="2:17" ht="15">
      <c r="B4" s="4" t="s">
        <v>14</v>
      </c>
      <c r="C4" s="5">
        <v>1</v>
      </c>
      <c r="D4" s="6"/>
      <c r="E4" s="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77">
        <f>SUM(N11:N11)</f>
        <v>0</v>
      </c>
      <c r="I6" s="7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1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44</v>
      </c>
      <c r="B10" s="5" t="s">
        <v>15</v>
      </c>
      <c r="C10" s="5" t="s">
        <v>16</v>
      </c>
      <c r="D10" s="5" t="s">
        <v>66</v>
      </c>
      <c r="E10" s="36" t="s">
        <v>64</v>
      </c>
      <c r="F10" s="14"/>
      <c r="G10" s="5" t="str">
        <f>"Nazwa handlowa /
"&amp;C10&amp;" / 
"&amp;D10</f>
        <v>Nazwa handlowa /
Dawka / 
Postać/ Opakowanie</v>
      </c>
      <c r="H10" s="5" t="s">
        <v>62</v>
      </c>
      <c r="I10" s="5" t="str">
        <f>B10</f>
        <v>Skład</v>
      </c>
      <c r="J10" s="5" t="s">
        <v>63</v>
      </c>
      <c r="K10" s="5" t="s">
        <v>36</v>
      </c>
      <c r="L10" s="5" t="s">
        <v>37</v>
      </c>
      <c r="M10" s="5" t="s">
        <v>38</v>
      </c>
      <c r="N10" s="5" t="s">
        <v>17</v>
      </c>
    </row>
    <row r="11" spans="1:14" ht="45">
      <c r="A11" s="21" t="s">
        <v>2</v>
      </c>
      <c r="B11" s="37" t="s">
        <v>77</v>
      </c>
      <c r="C11" s="37" t="s">
        <v>79</v>
      </c>
      <c r="D11" s="37" t="s">
        <v>127</v>
      </c>
      <c r="E11" s="42">
        <v>130</v>
      </c>
      <c r="F11" s="14" t="s">
        <v>46</v>
      </c>
      <c r="G11" s="15" t="s">
        <v>70</v>
      </c>
      <c r="H11" s="15"/>
      <c r="I11" s="15"/>
      <c r="J11" s="16"/>
      <c r="K11" s="15"/>
      <c r="L11" s="15"/>
      <c r="M11" s="15"/>
      <c r="N11" s="17"/>
    </row>
    <row r="13" ht="15">
      <c r="B13" s="2" t="s">
        <v>78</v>
      </c>
    </row>
    <row r="14" spans="2:6" ht="15" customHeight="1">
      <c r="B14" s="45"/>
      <c r="C14" s="44"/>
      <c r="D14" s="44"/>
      <c r="E14" s="44"/>
      <c r="F14" s="44"/>
    </row>
    <row r="15" ht="15">
      <c r="E15" s="46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5"/>
  <sheetViews>
    <sheetView showGridLines="0" zoomScale="110" zoomScaleNormal="110" zoomScalePageLayoutView="85" workbookViewId="0" topLeftCell="A1">
      <selection activeCell="H7" sqref="H7"/>
    </sheetView>
  </sheetViews>
  <sheetFormatPr defaultColWidth="9.00390625" defaultRowHeight="12.75"/>
  <cols>
    <col min="1" max="1" width="4.75390625" style="1" customWidth="1"/>
    <col min="2" max="2" width="19.25390625" style="1" customWidth="1"/>
    <col min="3" max="3" width="21.375" style="1" customWidth="1"/>
    <col min="4" max="4" width="27.25390625" style="1" customWidth="1"/>
    <col min="5" max="5" width="7.875" style="40" customWidth="1"/>
    <col min="6" max="6" width="11.375" style="1" customWidth="1"/>
    <col min="7" max="7" width="36.625" style="1" customWidth="1"/>
    <col min="8" max="9" width="18.625" style="1" customWidth="1"/>
    <col min="10" max="10" width="22.75390625" style="1" customWidth="1"/>
    <col min="11" max="11" width="7.875" style="1" hidden="1" customWidth="1"/>
    <col min="12" max="12" width="14.625" style="1" customWidth="1"/>
    <col min="13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DFP.271.7.2019.AM</v>
      </c>
      <c r="N1" s="38" t="s">
        <v>61</v>
      </c>
      <c r="S1" s="2"/>
      <c r="T1" s="2"/>
    </row>
    <row r="2" spans="7:9" ht="15">
      <c r="G2" s="63"/>
      <c r="H2" s="63"/>
      <c r="I2" s="63"/>
    </row>
    <row r="3" ht="15">
      <c r="N3" s="38" t="s">
        <v>65</v>
      </c>
    </row>
    <row r="4" spans="2:17" ht="15">
      <c r="B4" s="4" t="s">
        <v>14</v>
      </c>
      <c r="C4" s="5">
        <v>2</v>
      </c>
      <c r="D4" s="6"/>
      <c r="E4" s="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77">
        <f>SUM(N11:N11)</f>
        <v>0</v>
      </c>
      <c r="I6" s="7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1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44</v>
      </c>
      <c r="B10" s="5" t="s">
        <v>15</v>
      </c>
      <c r="C10" s="5" t="s">
        <v>16</v>
      </c>
      <c r="D10" s="5" t="s">
        <v>66</v>
      </c>
      <c r="E10" s="36" t="s">
        <v>67</v>
      </c>
      <c r="F10" s="14"/>
      <c r="G10" s="5" t="str">
        <f>"Nazwa handlowa /
"&amp;C10&amp;" / 
"&amp;D10</f>
        <v>Nazwa handlowa /
Dawka / 
Postać/ Opakowanie</v>
      </c>
      <c r="H10" s="5" t="s">
        <v>62</v>
      </c>
      <c r="I10" s="5" t="str">
        <f>B10</f>
        <v>Skład</v>
      </c>
      <c r="J10" s="5" t="s">
        <v>63</v>
      </c>
      <c r="K10" s="5"/>
      <c r="L10" s="5" t="s">
        <v>74</v>
      </c>
      <c r="M10" s="5" t="s">
        <v>75</v>
      </c>
      <c r="N10" s="5" t="s">
        <v>17</v>
      </c>
    </row>
    <row r="11" spans="1:14" ht="136.5" customHeight="1">
      <c r="A11" s="21" t="s">
        <v>2</v>
      </c>
      <c r="B11" s="37" t="s">
        <v>80</v>
      </c>
      <c r="C11" s="37" t="s">
        <v>81</v>
      </c>
      <c r="D11" s="37" t="s">
        <v>82</v>
      </c>
      <c r="E11" s="42">
        <v>1800</v>
      </c>
      <c r="F11" s="14" t="s">
        <v>73</v>
      </c>
      <c r="G11" s="15" t="s">
        <v>83</v>
      </c>
      <c r="H11" s="15"/>
      <c r="I11" s="15"/>
      <c r="J11" s="15" t="s">
        <v>84</v>
      </c>
      <c r="K11" s="15"/>
      <c r="L11" s="15"/>
      <c r="M11" s="15"/>
      <c r="N11" s="17"/>
    </row>
    <row r="13" ht="15">
      <c r="B13" s="2" t="s">
        <v>147</v>
      </c>
    </row>
    <row r="14" spans="2:6" ht="15">
      <c r="B14" s="63"/>
      <c r="C14" s="69"/>
      <c r="D14" s="69"/>
      <c r="E14" s="69"/>
      <c r="F14" s="69"/>
    </row>
    <row r="15" ht="15">
      <c r="B15" s="2"/>
    </row>
  </sheetData>
  <sheetProtection/>
  <mergeCells count="3">
    <mergeCell ref="G2:I2"/>
    <mergeCell ref="H6:I6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5"/>
  <sheetViews>
    <sheetView showGridLines="0" zoomScale="110" zoomScaleNormal="110" zoomScalePageLayoutView="80" workbookViewId="0" topLeftCell="A1">
      <selection activeCell="H7" sqref="H7"/>
    </sheetView>
  </sheetViews>
  <sheetFormatPr defaultColWidth="9.00390625" defaultRowHeight="12.75"/>
  <cols>
    <col min="1" max="1" width="4.75390625" style="1" customWidth="1"/>
    <col min="2" max="2" width="19.00390625" style="1" customWidth="1"/>
    <col min="3" max="3" width="22.00390625" style="1" customWidth="1"/>
    <col min="4" max="4" width="27.375" style="1" customWidth="1"/>
    <col min="5" max="5" width="7.875" style="40" customWidth="1"/>
    <col min="6" max="6" width="11.375" style="1" customWidth="1"/>
    <col min="7" max="7" width="36.625" style="1" customWidth="1"/>
    <col min="8" max="9" width="18.625" style="1" customWidth="1"/>
    <col min="10" max="10" width="22.625" style="1" customWidth="1"/>
    <col min="11" max="11" width="14.625" style="1" hidden="1" customWidth="1"/>
    <col min="12" max="12" width="14.625" style="1" customWidth="1"/>
    <col min="13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16384" width="9.125" style="1" customWidth="1"/>
  </cols>
  <sheetData>
    <row r="1" spans="2:20" ht="15">
      <c r="B1" s="2" t="str">
        <f>'formularz oferty'!D4</f>
        <v>DFP.271.7.2019.AM</v>
      </c>
      <c r="N1" s="38" t="s">
        <v>61</v>
      </c>
      <c r="S1" s="2"/>
      <c r="T1" s="2"/>
    </row>
    <row r="2" spans="7:9" ht="15">
      <c r="G2" s="63"/>
      <c r="H2" s="63"/>
      <c r="I2" s="63"/>
    </row>
    <row r="3" ht="15">
      <c r="N3" s="38" t="s">
        <v>65</v>
      </c>
    </row>
    <row r="4" spans="2:17" ht="15">
      <c r="B4" s="4" t="s">
        <v>14</v>
      </c>
      <c r="C4" s="5">
        <v>3</v>
      </c>
      <c r="D4" s="6"/>
      <c r="E4" s="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77">
        <f>SUM(N11:N11)</f>
        <v>0</v>
      </c>
      <c r="I6" s="7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1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44</v>
      </c>
      <c r="B10" s="5" t="s">
        <v>15</v>
      </c>
      <c r="C10" s="5" t="s">
        <v>16</v>
      </c>
      <c r="D10" s="5" t="s">
        <v>59</v>
      </c>
      <c r="E10" s="36" t="s">
        <v>67</v>
      </c>
      <c r="F10" s="14"/>
      <c r="G10" s="5" t="str">
        <f>"Nazwa handlowa /
"&amp;C10&amp;" / 
"&amp;D10</f>
        <v>Nazwa handlowa /
Dawka / 
Postać /Opakowanie</v>
      </c>
      <c r="H10" s="5" t="s">
        <v>62</v>
      </c>
      <c r="I10" s="5" t="str">
        <f>B10</f>
        <v>Skład</v>
      </c>
      <c r="J10" s="5" t="s">
        <v>63</v>
      </c>
      <c r="K10" s="5"/>
      <c r="L10" s="5" t="s">
        <v>128</v>
      </c>
      <c r="M10" s="5" t="s">
        <v>129</v>
      </c>
      <c r="N10" s="5" t="s">
        <v>17</v>
      </c>
    </row>
    <row r="11" spans="1:14" ht="45">
      <c r="A11" s="21" t="s">
        <v>2</v>
      </c>
      <c r="B11" s="37" t="s">
        <v>85</v>
      </c>
      <c r="C11" s="37" t="s">
        <v>86</v>
      </c>
      <c r="D11" s="37" t="s">
        <v>87</v>
      </c>
      <c r="E11" s="42">
        <v>1200</v>
      </c>
      <c r="F11" s="14" t="s">
        <v>88</v>
      </c>
      <c r="G11" s="15" t="s">
        <v>70</v>
      </c>
      <c r="H11" s="15"/>
      <c r="I11" s="15"/>
      <c r="J11" s="15" t="s">
        <v>89</v>
      </c>
      <c r="K11" s="15"/>
      <c r="L11" s="15"/>
      <c r="M11" s="15"/>
      <c r="N11" s="17"/>
    </row>
    <row r="13" ht="15">
      <c r="B13" s="2" t="s">
        <v>69</v>
      </c>
    </row>
    <row r="14" spans="2:6" ht="45" customHeight="1">
      <c r="B14" s="63"/>
      <c r="C14" s="69"/>
      <c r="D14" s="69"/>
      <c r="E14" s="69"/>
      <c r="F14" s="69"/>
    </row>
    <row r="15" ht="15">
      <c r="B15" s="2"/>
    </row>
  </sheetData>
  <sheetProtection/>
  <mergeCells count="3">
    <mergeCell ref="G2:I2"/>
    <mergeCell ref="H6:I6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5"/>
  <sheetViews>
    <sheetView showGridLines="0" zoomScalePageLayoutView="80" workbookViewId="0" topLeftCell="A1">
      <selection activeCell="H7" sqref="H7"/>
    </sheetView>
  </sheetViews>
  <sheetFormatPr defaultColWidth="9.00390625" defaultRowHeight="12.75"/>
  <cols>
    <col min="1" max="1" width="4.75390625" style="1" customWidth="1"/>
    <col min="2" max="2" width="29.125" style="1" customWidth="1"/>
    <col min="3" max="3" width="20.375" style="1" customWidth="1"/>
    <col min="4" max="4" width="16.00390625" style="1" customWidth="1"/>
    <col min="5" max="5" width="7.875" style="40" customWidth="1"/>
    <col min="6" max="6" width="11.375" style="1" customWidth="1"/>
    <col min="7" max="7" width="36.625" style="1" customWidth="1"/>
    <col min="8" max="9" width="18.625" style="1" customWidth="1"/>
    <col min="10" max="10" width="22.75390625" style="1" customWidth="1"/>
    <col min="11" max="12" width="14.625" style="1" customWidth="1"/>
    <col min="13" max="13" width="15.25390625" style="1" customWidth="1"/>
    <col min="14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DFP.271.7.2019.AM</v>
      </c>
      <c r="N1" s="38" t="s">
        <v>61</v>
      </c>
      <c r="S1" s="2"/>
      <c r="T1" s="2"/>
    </row>
    <row r="2" spans="7:9" ht="15">
      <c r="G2" s="63"/>
      <c r="H2" s="63"/>
      <c r="I2" s="63"/>
    </row>
    <row r="3" ht="15">
      <c r="N3" s="38" t="s">
        <v>65</v>
      </c>
    </row>
    <row r="4" spans="2:17" ht="15">
      <c r="B4" s="4" t="s">
        <v>14</v>
      </c>
      <c r="C4" s="5">
        <v>4</v>
      </c>
      <c r="D4" s="6"/>
      <c r="E4" s="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77">
        <f>SUM(N11:N11)</f>
        <v>0</v>
      </c>
      <c r="I6" s="7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1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44</v>
      </c>
      <c r="B10" s="5" t="s">
        <v>15</v>
      </c>
      <c r="C10" s="5" t="s">
        <v>16</v>
      </c>
      <c r="D10" s="5" t="s">
        <v>59</v>
      </c>
      <c r="E10" s="36" t="s">
        <v>67</v>
      </c>
      <c r="F10" s="14"/>
      <c r="G10" s="5" t="str">
        <f>"Nazwa handlowa /
"&amp;C10&amp;" / 
"&amp;D10</f>
        <v>Nazwa handlowa /
Dawka / 
Postać /Opakowanie</v>
      </c>
      <c r="H10" s="5" t="s">
        <v>62</v>
      </c>
      <c r="I10" s="5" t="str">
        <f>B10</f>
        <v>Skład</v>
      </c>
      <c r="J10" s="5" t="s">
        <v>63</v>
      </c>
      <c r="K10" s="5" t="s">
        <v>36</v>
      </c>
      <c r="L10" s="5" t="s">
        <v>37</v>
      </c>
      <c r="M10" s="5" t="s">
        <v>38</v>
      </c>
      <c r="N10" s="5" t="s">
        <v>17</v>
      </c>
    </row>
    <row r="11" spans="1:14" ht="45">
      <c r="A11" s="21" t="s">
        <v>2</v>
      </c>
      <c r="B11" s="37" t="s">
        <v>90</v>
      </c>
      <c r="C11" s="37" t="s">
        <v>91</v>
      </c>
      <c r="D11" s="37" t="s">
        <v>92</v>
      </c>
      <c r="E11" s="42">
        <v>20020</v>
      </c>
      <c r="F11" s="14" t="s">
        <v>46</v>
      </c>
      <c r="G11" s="15" t="s">
        <v>70</v>
      </c>
      <c r="H11" s="15"/>
      <c r="I11" s="15"/>
      <c r="J11" s="16"/>
      <c r="K11" s="15"/>
      <c r="L11" s="15"/>
      <c r="M11" s="15"/>
      <c r="N11" s="17"/>
    </row>
    <row r="13" ht="15">
      <c r="B13" s="2"/>
    </row>
    <row r="14" spans="2:6" ht="45" customHeight="1">
      <c r="B14" s="63"/>
      <c r="C14" s="69"/>
      <c r="D14" s="69"/>
      <c r="E14" s="69"/>
      <c r="F14" s="69"/>
    </row>
    <row r="15" ht="15">
      <c r="B15" s="2"/>
    </row>
  </sheetData>
  <sheetProtection/>
  <mergeCells count="3">
    <mergeCell ref="G2:I2"/>
    <mergeCell ref="H6:I6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"/>
  <sheetViews>
    <sheetView showGridLines="0" zoomScalePageLayoutView="85" workbookViewId="0" topLeftCell="A1">
      <selection activeCell="H7" sqref="H7"/>
    </sheetView>
  </sheetViews>
  <sheetFormatPr defaultColWidth="9.00390625" defaultRowHeight="12.75"/>
  <cols>
    <col min="1" max="1" width="4.75390625" style="1" customWidth="1"/>
    <col min="2" max="2" width="31.125" style="1" customWidth="1"/>
    <col min="3" max="3" width="18.625" style="1" customWidth="1"/>
    <col min="4" max="4" width="15.375" style="1" customWidth="1"/>
    <col min="5" max="5" width="7.875" style="40" customWidth="1"/>
    <col min="6" max="6" width="11.375" style="1" customWidth="1"/>
    <col min="7" max="7" width="36.625" style="1" customWidth="1"/>
    <col min="8" max="9" width="18.625" style="1" customWidth="1"/>
    <col min="10" max="10" width="22.75390625" style="1" customWidth="1"/>
    <col min="11" max="12" width="14.625" style="1" customWidth="1"/>
    <col min="13" max="13" width="16.00390625" style="1" customWidth="1"/>
    <col min="14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DFP.271.7.2019.AM</v>
      </c>
      <c r="N1" s="38" t="s">
        <v>61</v>
      </c>
      <c r="S1" s="2"/>
      <c r="T1" s="2"/>
    </row>
    <row r="2" spans="7:9" ht="15">
      <c r="G2" s="63"/>
      <c r="H2" s="63"/>
      <c r="I2" s="63"/>
    </row>
    <row r="3" ht="15">
      <c r="N3" s="38" t="s">
        <v>65</v>
      </c>
    </row>
    <row r="4" spans="2:17" ht="15">
      <c r="B4" s="4" t="s">
        <v>14</v>
      </c>
      <c r="C4" s="5">
        <v>5</v>
      </c>
      <c r="D4" s="6"/>
      <c r="E4" s="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77">
        <f>SUM(N11:N11)</f>
        <v>0</v>
      </c>
      <c r="I6" s="7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1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44</v>
      </c>
      <c r="B10" s="5" t="s">
        <v>15</v>
      </c>
      <c r="C10" s="5" t="s">
        <v>16</v>
      </c>
      <c r="D10" s="5" t="s">
        <v>59</v>
      </c>
      <c r="E10" s="36" t="s">
        <v>64</v>
      </c>
      <c r="F10" s="14"/>
      <c r="G10" s="5" t="str">
        <f>"Nazwa handlowa /
"&amp;C10&amp;" / 
"&amp;D10</f>
        <v>Nazwa handlowa /
Dawka / 
Postać /Opakowanie</v>
      </c>
      <c r="H10" s="5" t="s">
        <v>62</v>
      </c>
      <c r="I10" s="5" t="str">
        <f>B10</f>
        <v>Skład</v>
      </c>
      <c r="J10" s="5" t="s">
        <v>63</v>
      </c>
      <c r="K10" s="5" t="s">
        <v>36</v>
      </c>
      <c r="L10" s="5" t="s">
        <v>37</v>
      </c>
      <c r="M10" s="5" t="s">
        <v>38</v>
      </c>
      <c r="N10" s="5" t="s">
        <v>17</v>
      </c>
    </row>
    <row r="11" spans="1:14" ht="45">
      <c r="A11" s="21" t="s">
        <v>2</v>
      </c>
      <c r="B11" s="37" t="s">
        <v>93</v>
      </c>
      <c r="C11" s="37" t="s">
        <v>94</v>
      </c>
      <c r="D11" s="37" t="s">
        <v>95</v>
      </c>
      <c r="E11" s="42">
        <v>150</v>
      </c>
      <c r="F11" s="14" t="s">
        <v>141</v>
      </c>
      <c r="G11" s="15" t="s">
        <v>70</v>
      </c>
      <c r="H11" s="15"/>
      <c r="I11" s="15"/>
      <c r="J11" s="16"/>
      <c r="K11" s="15"/>
      <c r="L11" s="15"/>
      <c r="M11" s="15"/>
      <c r="N11" s="17"/>
    </row>
    <row r="13" spans="2:6" ht="45" customHeight="1">
      <c r="B13" s="63"/>
      <c r="C13" s="69"/>
      <c r="D13" s="69"/>
      <c r="E13" s="69"/>
      <c r="F13" s="69"/>
    </row>
    <row r="14" ht="15">
      <c r="B14" s="2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6"/>
  <sheetViews>
    <sheetView showGridLines="0" zoomScalePageLayoutView="85" workbookViewId="0" topLeftCell="A1">
      <selection activeCell="H7" sqref="H7"/>
    </sheetView>
  </sheetViews>
  <sheetFormatPr defaultColWidth="9.00390625" defaultRowHeight="12.75"/>
  <cols>
    <col min="1" max="1" width="4.75390625" style="1" customWidth="1"/>
    <col min="2" max="2" width="16.375" style="1" customWidth="1"/>
    <col min="3" max="3" width="17.125" style="1" customWidth="1"/>
    <col min="4" max="4" width="27.25390625" style="1" customWidth="1"/>
    <col min="5" max="5" width="7.875" style="40" customWidth="1"/>
    <col min="6" max="6" width="11.375" style="1" customWidth="1"/>
    <col min="7" max="7" width="36.625" style="1" customWidth="1"/>
    <col min="8" max="9" width="18.625" style="1" customWidth="1"/>
    <col min="10" max="10" width="22.75390625" style="1" customWidth="1"/>
    <col min="11" max="12" width="14.625" style="1" customWidth="1"/>
    <col min="13" max="13" width="15.875" style="1" customWidth="1"/>
    <col min="14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DFP.271.7.2019.AM</v>
      </c>
      <c r="N1" s="38" t="s">
        <v>61</v>
      </c>
      <c r="S1" s="2"/>
      <c r="T1" s="2"/>
    </row>
    <row r="2" spans="7:9" ht="15">
      <c r="G2" s="63"/>
      <c r="H2" s="63"/>
      <c r="I2" s="63"/>
    </row>
    <row r="3" ht="15">
      <c r="N3" s="38" t="s">
        <v>65</v>
      </c>
    </row>
    <row r="4" spans="2:17" ht="15">
      <c r="B4" s="4" t="s">
        <v>14</v>
      </c>
      <c r="C4" s="5">
        <v>6</v>
      </c>
      <c r="D4" s="6"/>
      <c r="E4" s="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77">
        <f>SUM(N11:N12)</f>
        <v>0</v>
      </c>
      <c r="I6" s="7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1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44</v>
      </c>
      <c r="B10" s="5" t="s">
        <v>15</v>
      </c>
      <c r="C10" s="5" t="s">
        <v>16</v>
      </c>
      <c r="D10" s="5" t="s">
        <v>59</v>
      </c>
      <c r="E10" s="36" t="s">
        <v>67</v>
      </c>
      <c r="F10" s="14"/>
      <c r="G10" s="5" t="str">
        <f>"Nazwa handlowa /
"&amp;C10&amp;" / 
"&amp;D10</f>
        <v>Nazwa handlowa /
Dawka / 
Postać /Opakowanie</v>
      </c>
      <c r="H10" s="5" t="s">
        <v>62</v>
      </c>
      <c r="I10" s="5" t="str">
        <f>B10</f>
        <v>Skład</v>
      </c>
      <c r="J10" s="5" t="s">
        <v>63</v>
      </c>
      <c r="K10" s="5" t="s">
        <v>36</v>
      </c>
      <c r="L10" s="5" t="s">
        <v>37</v>
      </c>
      <c r="M10" s="5" t="s">
        <v>38</v>
      </c>
      <c r="N10" s="5" t="s">
        <v>17</v>
      </c>
    </row>
    <row r="11" spans="1:14" s="4" customFormat="1" ht="74.25" customHeight="1">
      <c r="A11" s="21" t="s">
        <v>2</v>
      </c>
      <c r="B11" s="21" t="s">
        <v>96</v>
      </c>
      <c r="C11" s="21" t="s">
        <v>97</v>
      </c>
      <c r="D11" s="21" t="s">
        <v>98</v>
      </c>
      <c r="E11" s="43">
        <v>2700</v>
      </c>
      <c r="F11" s="14" t="s">
        <v>46</v>
      </c>
      <c r="G11" s="15" t="s">
        <v>70</v>
      </c>
      <c r="H11" s="5"/>
      <c r="I11" s="5"/>
      <c r="J11" s="5"/>
      <c r="K11" s="5"/>
      <c r="L11" s="15"/>
      <c r="M11" s="5"/>
      <c r="N11" s="17"/>
    </row>
    <row r="12" spans="1:14" ht="45">
      <c r="A12" s="21" t="s">
        <v>3</v>
      </c>
      <c r="B12" s="37" t="s">
        <v>99</v>
      </c>
      <c r="C12" s="37" t="s">
        <v>100</v>
      </c>
      <c r="D12" s="37" t="s">
        <v>101</v>
      </c>
      <c r="E12" s="54">
        <v>50000</v>
      </c>
      <c r="F12" s="14" t="s">
        <v>46</v>
      </c>
      <c r="G12" s="15" t="s">
        <v>70</v>
      </c>
      <c r="H12" s="15"/>
      <c r="I12" s="15"/>
      <c r="J12" s="16"/>
      <c r="K12" s="15"/>
      <c r="L12" s="15"/>
      <c r="M12" s="15"/>
      <c r="N12" s="17"/>
    </row>
    <row r="14" ht="15">
      <c r="B14" s="2"/>
    </row>
    <row r="15" spans="2:6" ht="45" customHeight="1">
      <c r="B15" s="63"/>
      <c r="C15" s="69"/>
      <c r="D15" s="69"/>
      <c r="E15" s="69"/>
      <c r="F15" s="69"/>
    </row>
    <row r="16" ht="15">
      <c r="B16" s="2"/>
    </row>
  </sheetData>
  <sheetProtection/>
  <mergeCells count="3">
    <mergeCell ref="G2:I2"/>
    <mergeCell ref="H6:I6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5"/>
  <sheetViews>
    <sheetView showGridLines="0" zoomScalePageLayoutView="85" workbookViewId="0" topLeftCell="A1">
      <selection activeCell="H7" sqref="H7"/>
    </sheetView>
  </sheetViews>
  <sheetFormatPr defaultColWidth="9.00390625" defaultRowHeight="12.75"/>
  <cols>
    <col min="1" max="1" width="4.75390625" style="1" customWidth="1"/>
    <col min="2" max="2" width="21.00390625" style="1" customWidth="1"/>
    <col min="3" max="3" width="8.875" style="1" customWidth="1"/>
    <col min="4" max="4" width="25.375" style="1" customWidth="1"/>
    <col min="5" max="5" width="7.875" style="40" customWidth="1"/>
    <col min="6" max="6" width="11.375" style="1" customWidth="1"/>
    <col min="7" max="7" width="36.625" style="1" customWidth="1"/>
    <col min="8" max="9" width="18.625" style="1" customWidth="1"/>
    <col min="10" max="10" width="22.75390625" style="1" customWidth="1"/>
    <col min="11" max="12" width="14.625" style="1" customWidth="1"/>
    <col min="13" max="13" width="15.375" style="1" customWidth="1"/>
    <col min="14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DFP.271.7.2019.AM</v>
      </c>
      <c r="N1" s="38" t="s">
        <v>61</v>
      </c>
      <c r="S1" s="2"/>
      <c r="T1" s="2"/>
    </row>
    <row r="2" spans="7:9" ht="15">
      <c r="G2" s="63"/>
      <c r="H2" s="63"/>
      <c r="I2" s="63"/>
    </row>
    <row r="3" ht="15">
      <c r="N3" s="38" t="s">
        <v>65</v>
      </c>
    </row>
    <row r="4" spans="2:17" ht="15">
      <c r="B4" s="4" t="s">
        <v>14</v>
      </c>
      <c r="C4" s="5">
        <v>7</v>
      </c>
      <c r="D4" s="6"/>
      <c r="E4" s="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77">
        <f>SUM(N11:N11)</f>
        <v>0</v>
      </c>
      <c r="I6" s="7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1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44</v>
      </c>
      <c r="B10" s="5" t="s">
        <v>15</v>
      </c>
      <c r="C10" s="5" t="s">
        <v>16</v>
      </c>
      <c r="D10" s="5" t="s">
        <v>66</v>
      </c>
      <c r="E10" s="36" t="s">
        <v>67</v>
      </c>
      <c r="F10" s="14"/>
      <c r="G10" s="5" t="str">
        <f>"Nazwa handlowa /
"&amp;C10&amp;" / 
"&amp;D10</f>
        <v>Nazwa handlowa /
Dawka / 
Postać/ Opakowanie</v>
      </c>
      <c r="H10" s="5" t="s">
        <v>62</v>
      </c>
      <c r="I10" s="5" t="str">
        <f>B10</f>
        <v>Skład</v>
      </c>
      <c r="J10" s="5" t="s">
        <v>63</v>
      </c>
      <c r="K10" s="5" t="s">
        <v>36</v>
      </c>
      <c r="L10" s="5" t="s">
        <v>37</v>
      </c>
      <c r="M10" s="5" t="s">
        <v>38</v>
      </c>
      <c r="N10" s="5" t="s">
        <v>17</v>
      </c>
    </row>
    <row r="11" spans="1:14" ht="153" customHeight="1">
      <c r="A11" s="21" t="s">
        <v>2</v>
      </c>
      <c r="B11" s="37" t="s">
        <v>102</v>
      </c>
      <c r="C11" s="37" t="s">
        <v>103</v>
      </c>
      <c r="D11" s="37" t="s">
        <v>104</v>
      </c>
      <c r="E11" s="42">
        <v>1700</v>
      </c>
      <c r="F11" s="14" t="s">
        <v>46</v>
      </c>
      <c r="G11" s="15" t="s">
        <v>70</v>
      </c>
      <c r="H11" s="15"/>
      <c r="I11" s="15"/>
      <c r="J11" s="16"/>
      <c r="K11" s="15"/>
      <c r="L11" s="15"/>
      <c r="M11" s="15"/>
      <c r="N11" s="17"/>
    </row>
    <row r="13" ht="15">
      <c r="B13" s="2"/>
    </row>
    <row r="14" spans="2:6" ht="45" customHeight="1">
      <c r="B14" s="63"/>
      <c r="C14" s="69"/>
      <c r="D14" s="69"/>
      <c r="E14" s="69"/>
      <c r="F14" s="69"/>
    </row>
    <row r="15" ht="15">
      <c r="B15" s="2"/>
    </row>
  </sheetData>
  <sheetProtection/>
  <mergeCells count="3">
    <mergeCell ref="G2:I2"/>
    <mergeCell ref="H6:I6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5"/>
  <sheetViews>
    <sheetView showGridLines="0" zoomScalePageLayoutView="80" workbookViewId="0" topLeftCell="A1">
      <selection activeCell="H7" sqref="H7"/>
    </sheetView>
  </sheetViews>
  <sheetFormatPr defaultColWidth="9.00390625" defaultRowHeight="12.75"/>
  <cols>
    <col min="1" max="1" width="4.75390625" style="1" customWidth="1"/>
    <col min="2" max="2" width="22.875" style="1" customWidth="1"/>
    <col min="3" max="3" width="16.75390625" style="1" customWidth="1"/>
    <col min="4" max="4" width="23.25390625" style="1" customWidth="1"/>
    <col min="5" max="5" width="7.875" style="40" customWidth="1"/>
    <col min="6" max="6" width="11.375" style="1" customWidth="1"/>
    <col min="7" max="7" width="36.625" style="1" customWidth="1"/>
    <col min="8" max="9" width="18.625" style="1" customWidth="1"/>
    <col min="10" max="10" width="22.75390625" style="1" customWidth="1"/>
    <col min="11" max="12" width="14.625" style="1" customWidth="1"/>
    <col min="13" max="13" width="15.75390625" style="1" customWidth="1"/>
    <col min="14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DFP.271.7.2019.AM</v>
      </c>
      <c r="N1" s="38" t="s">
        <v>61</v>
      </c>
      <c r="S1" s="2"/>
      <c r="T1" s="2"/>
    </row>
    <row r="2" spans="7:9" ht="15">
      <c r="G2" s="63"/>
      <c r="H2" s="63"/>
      <c r="I2" s="63"/>
    </row>
    <row r="3" ht="15">
      <c r="N3" s="38" t="s">
        <v>65</v>
      </c>
    </row>
    <row r="4" spans="2:17" ht="15">
      <c r="B4" s="4" t="s">
        <v>14</v>
      </c>
      <c r="C4" s="5">
        <v>8</v>
      </c>
      <c r="D4" s="6"/>
      <c r="E4" s="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77">
        <f>SUM(N11:N11)</f>
        <v>0</v>
      </c>
      <c r="I6" s="7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1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44</v>
      </c>
      <c r="B10" s="5" t="s">
        <v>15</v>
      </c>
      <c r="C10" s="5" t="s">
        <v>16</v>
      </c>
      <c r="D10" s="5" t="s">
        <v>59</v>
      </c>
      <c r="E10" s="36" t="s">
        <v>64</v>
      </c>
      <c r="F10" s="14"/>
      <c r="G10" s="5" t="str">
        <f>"Nazwa handlowa /
"&amp;C10&amp;" / 
"&amp;D10</f>
        <v>Nazwa handlowa /
Dawka / 
Postać /Opakowanie</v>
      </c>
      <c r="H10" s="5" t="s">
        <v>62</v>
      </c>
      <c r="I10" s="5" t="str">
        <f>B10</f>
        <v>Skład</v>
      </c>
      <c r="J10" s="5" t="s">
        <v>63</v>
      </c>
      <c r="K10" s="5" t="s">
        <v>36</v>
      </c>
      <c r="L10" s="5" t="s">
        <v>37</v>
      </c>
      <c r="M10" s="5" t="s">
        <v>38</v>
      </c>
      <c r="N10" s="5" t="s">
        <v>17</v>
      </c>
    </row>
    <row r="11" spans="1:14" ht="105">
      <c r="A11" s="21" t="s">
        <v>2</v>
      </c>
      <c r="B11" s="37" t="s">
        <v>105</v>
      </c>
      <c r="C11" s="37" t="s">
        <v>106</v>
      </c>
      <c r="D11" s="37" t="s">
        <v>107</v>
      </c>
      <c r="E11" s="42">
        <v>200</v>
      </c>
      <c r="F11" s="48" t="s">
        <v>46</v>
      </c>
      <c r="G11" s="15" t="s">
        <v>70</v>
      </c>
      <c r="H11" s="15"/>
      <c r="I11" s="15"/>
      <c r="J11" s="16"/>
      <c r="K11" s="15"/>
      <c r="L11" s="15"/>
      <c r="M11" s="15"/>
      <c r="N11" s="17"/>
    </row>
    <row r="13" ht="15">
      <c r="B13" s="2"/>
    </row>
    <row r="14" spans="2:6" ht="45" customHeight="1">
      <c r="B14" s="63"/>
      <c r="C14" s="69"/>
      <c r="D14" s="69"/>
      <c r="E14" s="69"/>
      <c r="F14" s="69"/>
    </row>
    <row r="15" ht="15">
      <c r="B15" s="2"/>
    </row>
  </sheetData>
  <sheetProtection/>
  <mergeCells count="3">
    <mergeCell ref="G2:I2"/>
    <mergeCell ref="H6:I6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Matys</cp:lastModifiedBy>
  <cp:lastPrinted>2019-02-19T07:57:41Z</cp:lastPrinted>
  <dcterms:created xsi:type="dcterms:W3CDTF">2003-05-16T10:10:29Z</dcterms:created>
  <dcterms:modified xsi:type="dcterms:W3CDTF">2019-02-19T07:58:41Z</dcterms:modified>
  <cp:category/>
  <cp:version/>
  <cp:contentType/>
  <cp:contentStatus/>
</cp:coreProperties>
</file>