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15495" windowHeight="11130" tabRatio="818" activeTab="17"/>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s>
  <definedNames>
    <definedName name="_xlnm.Print_Area" localSheetId="1">'część 1'!$A$1:$H$12</definedName>
    <definedName name="_xlnm.Print_Area" localSheetId="3">'część 3'!$A$1:$H$17</definedName>
  </definedNames>
  <calcPr fullCalcOnLoad="1"/>
</workbook>
</file>

<file path=xl/sharedStrings.xml><?xml version="1.0" encoding="utf-8"?>
<sst xmlns="http://schemas.openxmlformats.org/spreadsheetml/2006/main" count="360" uniqueCount="137">
  <si>
    <t>Cena brutto:</t>
  </si>
  <si>
    <t>1.</t>
  </si>
  <si>
    <t>2.</t>
  </si>
  <si>
    <t>3.</t>
  </si>
  <si>
    <t>4.</t>
  </si>
  <si>
    <t>7.</t>
  </si>
  <si>
    <t>8.</t>
  </si>
  <si>
    <t>Dane do umowy:</t>
  </si>
  <si>
    <t>Imię i nazwisko</t>
  </si>
  <si>
    <t>Stanowisko</t>
  </si>
  <si>
    <t xml:space="preserve">   </t>
  </si>
  <si>
    <t>Nr telefonu / e-mail</t>
  </si>
  <si>
    <t>Nazwa i adres banku</t>
  </si>
  <si>
    <t>9.</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</si>
  <si>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</si>
  <si>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</si>
  <si>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</si>
  <si>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</si>
  <si>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</si>
  <si>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</si>
  <si>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</si>
  <si>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</si>
  <si>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</si>
  <si>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6.</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</si>
  <si>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</si>
  <si>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</si>
  <si>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</si>
  <si>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</si>
  <si>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</si>
  <si>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</si>
  <si>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</si>
  <si>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</si>
  <si>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</si>
  <si>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</si>
  <si>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</si>
  <si>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</si>
  <si>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Załącznik nr 1 do specyfikacji</t>
  </si>
  <si>
    <t>załącznik nr 1a do specyfikacji</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</si>
  <si>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</si>
  <si>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</si>
  <si>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</si>
  <si>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załącznik nr ….. do umowy</t>
  </si>
  <si>
    <t>Przedmiot zamówienia</t>
  </si>
  <si>
    <t>Cena jednostkowa brutto</t>
  </si>
  <si>
    <t>Nazwa handlowa
Producent</t>
  </si>
  <si>
    <t>ARKUSZ CENOWY</t>
  </si>
  <si>
    <t>Nr</t>
  </si>
  <si>
    <t>Opis przedmiotu zamówienia</t>
  </si>
  <si>
    <t>Ilość</t>
  </si>
  <si>
    <t>j.m.</t>
  </si>
  <si>
    <t>Numer katalogowy</t>
  </si>
  <si>
    <t>Cena brutto</t>
  </si>
  <si>
    <t>Część</t>
  </si>
  <si>
    <t>Część 1</t>
  </si>
  <si>
    <t>Część 2</t>
  </si>
  <si>
    <t>sztuk</t>
  </si>
  <si>
    <t>Część 3</t>
  </si>
  <si>
    <t>Część 4</t>
  </si>
  <si>
    <t>Część 5</t>
  </si>
  <si>
    <t>Część 6</t>
  </si>
  <si>
    <t>Część 7</t>
  </si>
  <si>
    <t>Część 8</t>
  </si>
  <si>
    <t>Część 9</t>
  </si>
  <si>
    <t>Część 10</t>
  </si>
  <si>
    <t>Część 11</t>
  </si>
  <si>
    <t>Część 12</t>
  </si>
  <si>
    <t>times</t>
  </si>
  <si>
    <r>
      <t xml:space="preserve">Oświadczam, że wybór niniejszej oferty będzie prowadził do powstania u Zamawiającego obowiązku podatkowego zgodnie z przepisami o podatku od towarów i usług w zakresie*: 
………………………………………………………………………………………………
</t>
    </r>
    <r>
      <rPr>
        <i/>
        <sz val="11"/>
        <color indexed="8"/>
        <rFont val="Times New Roman"/>
        <family val="1"/>
      </rPr>
      <t xml:space="preserve">*Jeżeli wykonawca nie poda powyższej informacji to Zamawiający przyjmie, że wybór oferty nie będzie prowadził do powstania u Zamawiającego obowiązku podatkowego zgodnie z przepisami o podatku od towarów i usług. </t>
    </r>
  </si>
  <si>
    <t>DFP.271.43.2020.AM</t>
  </si>
  <si>
    <t>Preparat do dezynfekcji powierzchni mających kontakt z żywnością bez spłukiwania. Preparat z zawartością alkoholu etylowego oraz nadtlenku wodoru. Preparat bakterio i grzybobójczy. Opakowanie 1 l ze spryskiwaczem</t>
  </si>
  <si>
    <t>opak</t>
  </si>
  <si>
    <t>Płyn dezynfekująco myjący do ręcznego mycia i dezynfekcji powierzchni i sprzętu mających kontakt z żywnością. Preparat posiadający działanie bakteriobójcze i grzybobójcze potwierdzone spełnieniem norm: PN-EN 1276 lub równoważna w stężeniu 0,5%, PN-EN 13697 lub równoważna w stężeniu 0,25%, PN-EN 1650 lub równoważna w stężeniu 0,5%. Preparat skutecznie odtłuszczający myte powierzchnie pH 13,0. Do wykorzystania do wszystkich powierzchni zmywalnych, substancja czynna biobójcza – chlorek didecylodimetyloamoniowy (zawartość minimalna 45g/kg). Opakowanie jednostkowe 1 l z pompką dozującą.</t>
  </si>
  <si>
    <t>Środek płuczący na bazie środków powierzchniowo-czynnych do użycia w myjniach dezynfektorach dla łatwego suszenia oraz uzyskania po płukaniu czystych powierzchni wyrobów medycznych. Odpowiedni do stali nierdzewnej, ceramiki, szkła, plastiku oraz odpornych metali miękkich, nie utrudniający penetracji pary, dozowanie 0,2-1,0 ml/l do płukania końcowego w temperaturze &gt;50C, składniki: anioniowe środki powierzchniowo czynne, niejonowe środki powierzchniowo czynne, środki konserwujące, regulator pH, formuła ulegająca biodegradacji. Wyrób medyczny. Wartość pH (koncentrat) 2,2, wartość pH (0,5% roztwór wodny) 6,2, gęstość względna (20oC) 1,008 g/cm3; lepkość poniżej 30 cps, Opakowanie 5L</t>
  </si>
  <si>
    <t>Detergent średnio zasadowy do użycia w myjniach dezynfektorach, myjniach ultradzwiękowych oraz do mycia ręcznego wyrobów medycznych. Środek niskopienny, odpowiedni do uzycia do powierzchni odpornych na zasady takich jak stal nierdzewna, ceramika, szkło, plastik oraz metale miękkie, dozowanie 3-4 ml/l, do stosowania w temperaturach od 35C do 60C, temperatura mycia ręcznego/ultradzwiękowego od 35C do 50C, środek nie wymaga stosowania neutralizatora, składniki: anionowe środki powierzchniowo czynne, niejonowe środki powierzchniowo czynne, środki konserwujące, enzymy, środki maskujące, inhibitory korozji. Wartość ph (0,5% roztwór wody) ok 9,2. Formuła ulegająca biodegradacji. Wartość pH (koncentrat) 11,7. wartość PH (0,5 % roztwór wodny) 9,2 gęstość względna (20C) 1,073 g/cm3, lepkość poniżej 30 cps, opakowanie 5L</t>
  </si>
  <si>
    <t>Dodatkowe wymagania:</t>
  </si>
  <si>
    <t>1.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t>
  </si>
  <si>
    <t>Preparat  do czyszczenia i dezynfekcji wyrobów medycznych wykonanych z materiałów o wysokich wymogach np. (inkubatory, powierzchnie ze szkła akrylowego, wyciski stomatologiczne), sprzętu anestezjologicznego, masek do oddychania i inhalacji, powierzchni, komór hiperbarycznych. Na bazie nadsiarczanów, bez aldehydów, fenolu, chloru i związków amoniowych. Preparat dobrze rozpuszczalny w wodzie wodociągowej w temp. otoczenia/ pokojowej, roztwór roboczy bezbarwny, stabilność roztworu roboczego nie krótsza niż 24 godziny. Możliwość stosowania w obecności pacjenta. Spektrum działania: bakteriobójczy, drożdżakobójczy, wirusobójczy  w czasie nieprzekraczającym 10 minut, prątkobójczy w czasie nieprzekraczającym 15 min; możliwość rozszerzenia spektrum o Clostridium difficile skuteczny w stężeniu 2% w czasie nieprzekraczającym 2 godzin. Wyrób medyczny klasy II a Opakowanie (granulat) 900 g</t>
  </si>
  <si>
    <t xml:space="preserve">Środek enzymatyczny do manualnego mycia oraz dezynfekcji narzędzi na bazie aktywnego tlenu. Zapobiegający koagulacji białka. Wykazujący pełne spektrum działania: bakteriobójczo, drożdżakobójczo, grzybobójczo, bójczo wobec prątków gruźlicy, wirusobójczo wobec vaccinia, wirusa polyoma SV40, adenowirusa, poliowirusa oraz sporobójczo wobec Clostridium difficile, Bacillus subtilis. Dający możliwość stosowania również wobec endoskopów giętkich, szkła akrylowego, sprzętu i wyposażenia anestezjologicznego, w myjniach ultradźwiękowych. Zawierający co najmniej trzy enzymy: lipaza, proteaza, amylaza, ponadto poniżej 5 % związków powierzchniowo-czynnych i 5% fosforanów oraz 5 % EDTA. Opakowanie 1,5 kg. </t>
  </si>
  <si>
    <t>Środek enzymatyczny do manualnego mycia oraz dezynfekcji narzędzi na bazie aktywnego tlenu. Zapobiegający koagulacji białka. Wykazujący pełne spektrum działania: bakteriobójczo, drożdżakobójczo, grzybobójczo, bójczo wobec prątków gruźlicy, wirusobójczo wobec vaccinia, wirusa polyoma SV40, adenowirusa, poliowirusa oraz sporobójczo wobec Clostridium difficile, Bacillus subtilis. Dający możliwość stosowania również wobec endoskopów giętkich, szkła akrylowego, sprzętu i wyposażenia anestezjologicznego, w myjniach ultradźwiękowych. Zawierający co najmniej trzy enzymy: lipaza, proteaza, amylaza, ponadto poniżej 5 % związków powierzchniowo-czynnych i 5% fosforanów oraz 5 % EDTA. Opakowanie 6 kg.</t>
  </si>
  <si>
    <t>Preparat do mycia i dezynfekcji endoskopów sztywnych i giętkich, sond ultradźwiękowych, oprzyrządowania anestezjologicznego, narzędzi chirurgicznych. Również do stosowania w myjniach ultradźwiękowych, myjni które pracują wykorzystując w obiegu zimną wodę. Wykazujący się skutecznością mikrobiologiczną w warunkach obciążenia surowicą do 7 dni. Spektrum działania: bakteriobójczo, prątkobójczo, drożdżakobójczo, wirusobójczo wobec BVDV, wirusa vaccinia, rotawirusa, adenowirusa i wirusa polyoma SV40. Nie zawierający aldehydów. Zawierający chlorek dimetylodioktyloamoniowy, niejonowe związki powierzchniowo czynne, substancje chroniące przed korozją. Odpowiedni do stosowania wobec gumy, tworzyw sztucznych, metalu, szkła lub porcelany. Wyrób medyczny. Opakowanie 5 litrów.</t>
  </si>
  <si>
    <t xml:space="preserve">Testy paskowe do kontroli aktywności preparatów z pozycji 3 i 4, zgodne z wymaganiami producenta preparatów z pozycji 3 i 4 . Wymagane nie mniej niż 100 sztuk pasków w opakowaniu jednostkowym. </t>
  </si>
  <si>
    <t xml:space="preserve">Preparat  do czyszczenia i dezynfekcji wyrobów medycznych wykonanych z materiałów o wysokich wymogach np. (inkubatory, powierzchnie ze szkła akrylowego, wyciski stomatologiczne), sprzętu anestezjologicznego, masek do oddychania i inhalacji, powierzchni, komór hiperbarycznych. Na bazie nadsiarczanów, bez aldehydów, fenolu, chloru i związków amoniowych. Preparat dobrze rozpuszczalny w wodzie wodociągowej w temp. otoczenia/ pokojowej, roztwór roboczy bezbarwny, stabilność roztworu roboczego nie krótsza niż 24 godziny. Możliwość stosowania w obecności pacjenta. Spektrum działania: bakteriobójczy, drożdżakobójczy, wirusobójczy  w czasie nieprzekraczającym 10 minut, prątkobójczy w czasie nieprzekraczającym 15 min; możliwość rozszerzenia spektrum o Clostridium difficile skuteczny w stężeniu 2% w czasie nieprzekraczającym 2 godzin. Wyrób medyczny klasy II a Opakowanie - saszetka 40g </t>
  </si>
  <si>
    <t>1. Dotyczy poz. 1-5: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t>
  </si>
  <si>
    <t>2. Jeżeli do otwarcia produktu wymagane jest użycie stosownych kluczy wykonawca zobowiązany jest (w cenie oferty) dostarczyć stosowny kran i klucz do kanistra/ opakowania/ pojemnika w ilości co najmniej 1 na 5 kanistrów/ opakowań/ pojemników.</t>
  </si>
  <si>
    <t xml:space="preserve">Urządzenie do szycia i wiązania jednorazowego użytku, ładowalne, do laparoskopowego szycia z wiązaniem wewnętrznym i zewnętrznym, średnica trzonu 10mm , długość 34cm, uchwyt szczypcowy z dwiema bocznymi dźwigniami do zamykania i otwierania. Opakowanie 3 sztuki </t>
  </si>
  <si>
    <t>Ładunek do ładowalnego urządzenia laparoskopowego szycia zewnętrznego i wewnętrznego  poliester pleciony powlekany , szew niewchłanialny, rozmiar 2/0, długości 18cm. Opakowanie 12 sztuk</t>
  </si>
  <si>
    <t>Koszulki wprowadzające z igłą dotętniczą jednoczęściową w zestawie: koszulka naczyniowa, ze znacznikiem cieniującym na końcu,  z zastawką hemostatyczną, stosowana do tętnicy udowej; boczne ramię z zaworem i trójdrożnym kranikiem do przepłukiwania koszulki; średnica od 9F do 14F; długość w zakresie od 11cm do 23cm; prowadnik J 35</t>
  </si>
  <si>
    <t>sztuka</t>
  </si>
  <si>
    <t>Prowadnik specjalistyczny zabiegowy 0,018
- Prowadnik pokrywany hydrofilnie – warstwa buforowa
- Średnica 0,018”, długości 300cm
- Kształtowalny koniec o długości 2cm
- Dystalna część miękka na długości 8 oraz 12cm
- Rdzeń ze stali z domieszką tytanu</t>
  </si>
  <si>
    <t>Prowadnik specjalistyczny 0,014” 
- Prowadnik pokrywany hydrofilnie w części dystalnej na długości 10 do 38 cm
- Powłoka polimerowa z domieszką wolframu (w części dystalnej na długości 2 cm 90% wagi, w części proksymalnej 55% wagi)
- Średnica 0,014” 
- Długości 300cm
- Kształtowalna końcówka: prosta i zagięta
- Dystalna część miękka na długości 8 oraz 11cm 
- Stalowy rdzeń pokryty PTFE w części proksymalnej</t>
  </si>
  <si>
    <t>Stentgraft z fiksacją nadnerkową do zaopatrywania tętniaków aorty brzusznej. Wielomodułowy, składający się z trzech elementów, jednego głównego body i dwóch przedłużek dystalnych. Każdy z elementów jest wprowadzany osobno do światła naczynia pacjenta. Budowa  z ePTFE z wbudowanym stentem metalowym (nitinolowym). Markery przytwierdzone do stentu . Pokrycie graftu  przytwierdzone do konstrukcji bez użycia szwu. 
Parametry systemu: Długość szyi tętniaka powyżej 15 mm. Zagięcie kątowe szyi aorty pod nerkowo do 60 stopni
Zakres leczenia :Średnica szyi aorty od 18 do 32 mm. Średnice tętnic biodrowych od 8 do 22 mm
System wprowadzający o średnicy nieprzekraczającej 23F dla części głównych stentgraftu i 18F dla części biodrowych 
hydrofilne pokrycie systemu wprowadzającego
Dystalna strefa lądowania w tętnicach biodrowych powyżej 15 mm</t>
  </si>
  <si>
    <t xml:space="preserve">System protekcji proksymalnej do zabiegów angioplastyki tętnic szyjnych
- System neuroprotekcji proksymalnej z zatrzymaniem przepływu
- max. rozmiary balonów: proks.13mm, dys.6mm; dostępny w rozmiarach 8F i 9F
- prowadnik 0,035", długość użytkowa systemu 950mm
- zestawy zabezpieczają krążenie mózgowe przed embolizacją podczas zabiegów stentowania tętnic szyjnych 
- zestawy zbudowane na zasadzie cewników prowadzących lub koszulek wyposażone w 2 balony rozprężane w tętnicy szyjnej wspólnej i zewnętrznej
- zestaw umożliwia zatrzymanie przepływu krwi w tętnicy szyjnej wspólnej i wewnętrznej podczas zabiegu
- średnica zestawu max 10 F
</t>
  </si>
  <si>
    <t xml:space="preserve">Systemy protekcji dystalnej do zabiegów angioplastyki tętnic szyjnych z zastosowaniem niezależnego prowadnika
- System umożliwiający zastosowanie niezależnego prowadnika 0,014”
- Dostępne systemy dostawy: „rapid exchange” lub „over the wire” do wyboru, kompatybilny z cewnikiem prowadzącym 6F
- System zmontowany tak iż najpierw przez zwężenie przeprowadzany jest miękki cewnik, przez który następnie przeprowadzany jest filtr, profil przejścia 3,2F
- Filtr zbudowany z heparynizowanej nitinolowej nici utkanej w koszyk. Filtr niecentrycznie położony względem prowadnika, możliwość zastosowania w krętych naczyniach.
- Filtr zamontowany na prowadniku w sposób umożliwiający jego obrót oraz przesuwanie się w osi podłużnej prowadnika
- Szkielet filtru wykonany ze złotego drutu, dodatkowo markery proksymalny i dystalny, obrazujące początek i koniec filtra
- Pięć rozmiarów koszyka filtra 3/4/5/6/7mm do naczyń od 2 do 7mm
- Średnica otworów w filtrze od 80 do 210 micronów 
</t>
  </si>
  <si>
    <t>Cewniki angiograficzne selektywne
- cewniki selektywne zbrojone wytrzymujące ciśnienie co najmniej 1200 PSI
- końcówka  temperowana na prowadnik o śred. 0,035" lub 0,038"
- średnica od 4F, 5F
- długość w zakresie od 100 cm do 125cm 
- posiadające znacznik cieniujący w obrazie rtg w odcinku dystalnym 
- wymagane rózne konfiguracje krzywizn (m.in. vertebral, NH1, Simm1, Simm2, RBI, JR)
- zapewniające cewnikowanie gałęzi aorty piersiowej, brzusznej, tętnic biodrowych i udowych
Zamawiający dopuszcza zaoferowanie cewników angiograficznych, o nastepujacych krzywiznach: Bentson (1; 2); Berenstein; Cobra (1; 2); Headhunter (1; 3); Hockey Stick; Hook (0,8; 1,0); KA2; Mani; Mikaelsson; Modified Cerebral; Modified Hook (1; 2; 3); Modified Simmons; Motarjeme; Motarjeme Cane; Multipurpose A1; MW2; Newton (1; 2; 3; 4); Osborne; Renal Double Curve; Reuter; RBI; RIM; Shepherd Hook (0,8; 1,0); Simmons (1; 2); Straight Selective; Vertebral; Shepherd Flush; Ultra Bolus Flush; Modified Bolus Flush; Pigtail Flush; Straight Flush; Modified Hook Flush; UAC, pozostałe parametry bez zmian.</t>
  </si>
  <si>
    <t>Część 13</t>
  </si>
  <si>
    <t>Część 14</t>
  </si>
  <si>
    <t>Część 15</t>
  </si>
  <si>
    <t>Część 16</t>
  </si>
  <si>
    <t>Część 17</t>
  </si>
  <si>
    <t xml:space="preserve">Cewniki balonowe do angioplastyki tętnic biodrowych 
- kompatybilny z prowadnikiem 0,035”
- dostępne średnice od 3,0 do 14mm
- dostępne długości: 20 - 120 mm dla średnic od 6,0 do 7,0mm i 20- 80mm dla średnic 8 – 14mm
- długość układu wprowadzającego 135cm
- możliwość zastosowania introduktora 5F dla średnic 6mm, 6F dla średnic 7-12 mm i 7F dla średnicy 14 mm
- pokrycie  ułatwiające manewrowanie w wąskich i krętych naczyniach
- materiał balonu  odporny na zadrapania i uszkodzenia podczas przechodzenia przez zwapniałe ciasne zmiany
</t>
  </si>
  <si>
    <t>Strzykawka z manometrem  
- skala od 0 – 30 atm.
- z ruchomą „męską” końcówką
- tarcza manometru pokryta substancją o własnościach fluorescencyjnych
- wysokociśnieniowy 30 cm dren
Zamawiający dopuszcza zaoferowanie strzykawki z manometrem  która posiada dren wysokociśnieniowy o długości 35,5 cm, pozostałe parametry bez zmian.</t>
  </si>
  <si>
    <t xml:space="preserve">Stenty samorozprężalne do stentowania tętnic szyjnych o stałej średnicy zamkniętokomórkowe  
- Budowa stentu – stent nitinolowy samorozpężalny podwójnie pleciony – double layer, braided mesh
- Prowadnik kompatybilny 0,014”
- Kompatybilny z koszulką prowadzącą 5 F
- System doprowadzający RX – długość  systemu RX 30 cm
- Długość użytkowa stentu 143 cm
- Shaft dystalny  5.2F, shaft proksymalny 3.4F
- Średnice 5 – 10F długości micromesh 16 – 30 mm, długość stentu 22 – 47 mm 
- Bardzo mała średnica oczka stentu 0,381 mm2
</t>
  </si>
  <si>
    <t xml:space="preserve">Mikroprowadniki do zabiegów neuroradiologicznych    
cechy:
- mikroprowadniki o budowie hybrydowej  
- pokrycie hydrofilne
- średnica 0,012’’ w części dystalnej  oraz 0,014 ‘’ w części proksymalnej  
- rdzeń  wykonany ze stali,  w części dystalnej wykonany z nitynolu 
- długość 200 cm ,  kształtowalna część prowadnika o długości 1,4 cm 
</t>
  </si>
  <si>
    <t>Sterylny zestaw do angiografii</t>
  </si>
  <si>
    <t>Lp.</t>
  </si>
  <si>
    <t xml:space="preserve">Wymagane parametry poszczególnych części zestawu </t>
  </si>
  <si>
    <t>Ilość (szt)</t>
  </si>
  <si>
    <t>Osłona na stół narzędziowy (stanowiąca zarazem owinięcie całego zestawu) chłonna na całej powierzchni; wykonana z włókniny podfoliowanej o gram. 56g/m2; rozmiar 180x200cm</t>
  </si>
  <si>
    <r>
      <t xml:space="preserve">Fartuch chirurgiczny z włókniny typu SMS o gramaturze 35g/m2, wzmocniony w części przedniej i przedramionach o gramaturze min. 40g/m2.  Antystatyczny, w części przedniej wzmocnienie bliżej dolnej krawędzi fartucha. Rękawy proste zakończone niepylącym mankietem o długości min. 6cm. Wiązany na 4 troki, zewnęLtrze w kartoniku. Szwy wykonane techniką ultradźwiękową, w części szyjnej zapięcie na rzep. Oznaczenie rozmiaru, rodzaju fartucha, poziomu zabezpieczenia oraz normy EN 13795 lub równoważnej widoczne przy złożonym fartuchu. Rozmiar </t>
    </r>
    <r>
      <rPr>
        <b/>
        <sz val="12"/>
        <rFont val="Times New Roman"/>
        <family val="1"/>
      </rPr>
      <t>L</t>
    </r>
    <r>
      <rPr>
        <sz val="12"/>
        <rFont val="Times New Roman"/>
        <family val="1"/>
      </rPr>
      <t>; min; 125 cm.</t>
    </r>
  </si>
  <si>
    <r>
      <t xml:space="preserve">Fartuch chirurgiczny z włókniny typu SMS o gramaturze 35g/m2, wzmocniony w części przedniej i przedramionach o gramaturze min. 40g/m2.  Antystatyczny, w części przedniej wzmocnienie do bliżej dolnej krawędzi fartucha. Rękawy proste zakończone niepylącym mankietem o długości min. 6cm. Wiązany na 4 troki, zewnętrze w kartoniku. Szwy wykonane techniką ultradźwiękową, w części szyjnej zapięcie na rzep. Oznaczenie rozmiaru, rodzaju fartucha, poziomu zabezpieczenia oraz normy EN 13795 lub równoważnej widoczne przy złożonym fartuchu. Rozmiar </t>
    </r>
    <r>
      <rPr>
        <b/>
        <sz val="12"/>
        <rFont val="Times New Roman"/>
        <family val="1"/>
      </rPr>
      <t>XL</t>
    </r>
    <r>
      <rPr>
        <sz val="12"/>
        <rFont val="Times New Roman"/>
        <family val="1"/>
      </rPr>
      <t xml:space="preserve"> min; 140   cm.</t>
    </r>
  </si>
  <si>
    <t>Sklapel z trzonkiem i osłonką nr 11</t>
  </si>
  <si>
    <t>Strzykawka 3 - częściowa LL 10ml z niebieskim tłokiem z gumowym korkiem w kolorze czarnym</t>
  </si>
  <si>
    <t>Strzykawka 3 - częściowa LL 20ml z przezroczystym tłokiem z gumowym korkiem w kolorze czarnym</t>
  </si>
  <si>
    <t>Ręczniki wykonane z chłonnej celulozy w rozmiarze 40x50cm</t>
  </si>
  <si>
    <t>Kompres gazowy 10x10cm (gaza 17-nitkowa, 12-warstwowy, znacznik Rtg), przewiązane po 10 szt.</t>
  </si>
  <si>
    <t>Pojemnik niebieski okrągły o pojemności 250 ml, średnica denka 7cm, wysokość 5cm</t>
  </si>
  <si>
    <t>Pojemnik niebieski okrągły o pojemności 500 ml, średnica denka 9,5cm, wysokość 6cm</t>
  </si>
  <si>
    <t>Pojemnik niebieski okrągły o pojemności 2500 ml, średnica denka 21cm, wysokość 8cm</t>
  </si>
  <si>
    <t>Zacisk do serwet wielorazowego zapięcia w rozmiarze 7x4cm</t>
  </si>
  <si>
    <t>Narzędzie do mycia pola operacyjnego typu korcang 19cm</t>
  </si>
  <si>
    <t xml:space="preserve">Serweta do zabiegu angiografii udowej w rozmiarze 240x350cm wykonana z dwuwarstwowego, chłonnego i nieprzemakalnego laminatu o gramaturze 56g/m2 w strefie mniej krytycznej z dodatkową łatą chłonną w rozmiarze 120x155cm o gramaturze 74g/m2. Po obu stronach serwety foliowe panele, każdy w rozmiarze 60x350cm.  W części dodatkowo chłonnej dwa otwory samoprzylepne na wysokości promieniowej w rozmiarze 12x7cm wypełnione folią chirurgiczną oraz dwa otwory samoprzylepne na wysokości udowej w rozmiarze 12cm wypełnione folią chirurgiczną. </t>
  </si>
  <si>
    <t>Osłona foliowa na sprzęt w rozmiarze 112x56cm w stanie rozciągniętym</t>
  </si>
  <si>
    <t>Osłona foliowa na sprzęt w rozmiarze 162x81cm w stanie rozciągniętym</t>
  </si>
  <si>
    <t>Igły do wlewów - dedykowane do nakłuwania portów, trwale połączone z drenem i zaciskiem. Długość igły w zakresie 17,5 - 22,5 mm, dwie grubości igieł w zakresie: 19-20Ga oraz 21-2Ga. Igły kompatybilne ze środowiskiem MRI (do 3 Tesli włącznie) i dające możliwość automatycznych infuzji.</t>
  </si>
  <si>
    <t>Igły do wlewów - dedykowane do nakłuwania portów, trwale połączone z drenem i zaciskiem. Długość igły w zakresie 10,5 - 17,0 mm, dwie grubości igieł w zakresie: 19-20Ga oraz 21-2Ga. Igły kompatybilne ze środowiskiem MRI (do 3 Tesli włącznie) i dające możliwość automatycznych infuzji.</t>
  </si>
  <si>
    <t>Igły do wlewów - dedykowane do nakłuwania portów, trwale połączone z drenem i zaciskiem. Długość igły w zakresie 23 - 27,5 mm, dwie grubości igieł w zakresie: 19-20Ga oraz 21-2Ga. Igły kompatybilne ze środowiskiem MRI (do 3 Tesli włącznie) i dające możliwość automatycznych infuzji.</t>
  </si>
  <si>
    <t xml:space="preserve">Cewniki balonowe do angioplastyk tętnic udowych  
- Semi compliant 
- Balon wykonany z polimeru półkrystalicznego
- Długości: 40, 60, 80, 100, 120, 150, 170, 200 mm.
- Średnice 3.0, 4.0, 5.0, 6.0 mm.
- długość systemów dostarczania 130 cm – Over The Wire
- 2 markery na systemie dostarczającycm oznaczające pozycję balonu
- Kompatybilne z introducerem 5F (3 – 7 mm.)
- Shaft 5F, dual - lumen, hydrofobowy; zwinięty balon ma 5 zakładek 
- Sposób pokrycia ułatwiający przeprowadzanie przez zmiany i jednocześnie zapobiegający ześlizgiwaniu się balonu
- Ciśnienie nominalne 7 atm.
- RBP 11 – 20 atm.
- kompatybilny z prowadnikiem 0,035”
- możliwość zastosowania introduktora 5F dla średnic 3-6mm
- NP 4-8atm   RBP &gt; 7atm,  a dla średnic 3,0 &gt; 27atm , dla rozmiaru 4/60 mm = 18 atm
- pokrycie  ułatwiające manewrowanie w wąskich i krętych naczyniach
- materiał balonu  odporny na zadrapania i uszkodzenia podczas przechodzenia przez zwapniałe ciasne
</t>
  </si>
  <si>
    <t>Stenty montowane na balonie do angioplastyki tętnic trzewnych i nerkowych 
- kompatybilne z introduktorem 5 F dla wszystkich rozmiarów
- Stenty na balonie  do naczyń nerkowych kobaltowo – chromowy, system RX
- długość stentu od 12 do 18 mm
- średnice od 4,0 do 7mm co 0,5 mm
- niski profil stentu
- ciśnienie RBP 14 atm
- kompatybilny z prowadnikiem 0,014"
- wysoka siła radialna</t>
  </si>
  <si>
    <t>Dostawa specjalistycznych materiałów medycznych oraz środków dezynfekujących.</t>
  </si>
  <si>
    <t>Oświadczamy, że oferowane produkty są dopuszczone do obrotu i używania na terenie Polski zgodnie z ustawą z dnia 20 maja 2010 roku o wyrobach medycznych.  Jednocześnie oświadczamy, że na każdorazowe wezwanie Zamawiającego przedstawimy dokumenty dopuszczające do obrotu i używania na terenie Polski (nie dotyczy części 1 poz. 1, 2 oraz części 3 poz. 6).</t>
  </si>
  <si>
    <t>Preparat do dezynfekcji metodą zamgławiania. Przeznaczony do posiadanego przez Zamawiajacego urządzenia Aerosept Compact 250 firmy Lb.Anios. Skład: gotowy do użycia, stabilizowany roztwór kwasu nadoctowego i nadtlenku wodoru. O spektrum: bakteriobójczym (w tym na Clostridium difficile), grzybobójczym, wirusobójczym. Opakowanie 2 litry</t>
  </si>
  <si>
    <t>3. Jeżeli w dokumentach o którycj mowa w pkt 6.5.8.1. specyfikacji - materiały firmowe użyty zostanie termin "temperatura pokojowa", to w takim przypadku wymagane jest podanie konkretnego przedziału temperatur w stopniach Celcjusza, jaki pod niniejszym pojęciem (temperatura pokojowa) należy rozumieć.                                                                                          4. Pozycje 1-5 wyroby medyczne</t>
  </si>
  <si>
    <r>
      <t xml:space="preserve">
</t>
    </r>
    <r>
      <rPr>
        <sz val="10"/>
        <rFont val="Garamond"/>
        <family val="1"/>
      </rPr>
      <t xml:space="preserve">
</t>
    </r>
  </si>
  <si>
    <t xml:space="preserve">Wszystkie składowe zestawu ułożone w kolejności umożliwiającej sprawną aplikację zgodnie z zasadami aseptyki, zawinięte w serwetę na stolik instrumentariuszki. 
Zapakowane sterylnie w jedną torbę z przeźroczystej folii polietylenowej z klapką z materiału typu TYVEC zgrzewaną z folią, w celu zminimalizowania ryzyka rozjałowienia zawartości podczas wyjmowania z opakowania przy zgrzewie powinien znajdować się sterylny margines.
Zawartość zestawu opisana w języku polskim na etykiecie produktowej. 
Zestaw powinien być wyposażony w cztery samoprzylepne etykiety z nr katalogowym, datą ważności i numerem serii służąca do archiwizacji danych. 
Sterylizowany tlenkiem etylenu. </t>
  </si>
  <si>
    <t xml:space="preserve">Oświadczamy, że zamówienie będziemy wykonywać do czasu wyczerpania kwoty wynagrodzenia umownego, jednak nie dłużej niż przez: - 6 miesięcy (części 6-14 i 17),
- 18 miesięcy (części 5),
- 36 miesięcy (części 1-4 i 15-16)
 od daty zawarcia umowy.
</t>
  </si>
  <si>
    <t xml:space="preserve">Barwne oznaczniki chirurgiczne służące  do podtrzymywania narządów w czasie operacji. Wytworzone z włókien poliestrowych techniką dziania w formie pasm o krawędziach bocznych zwiniętych do wewnątrz.
Co najmniej dwa kolory (w tym kolor żółty i czerwony) oraz co najmniej dwa rozmiary (w tym 2/900 i 3/900) 
</t>
  </si>
  <si>
    <t xml:space="preserve">Pojemnik do próbek histopatologicznych o pojęmności 20 ml. Pojemnik musi posiadać zbiorczniek (fiolkę) w nakrętcem. Zbiorczniek wypełniony formaliną. Wymagany aby cały system był hermetycznie zamknięty i uniemożliwiał wyciek formaliny. </t>
  </si>
</sst>
</file>

<file path=xl/styles.xml><?xml version="1.0" encoding="utf-8"?>
<styleSheet xmlns="http://schemas.openxmlformats.org/spreadsheetml/2006/main">
  <numFmts count="3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0.000"/>
    <numFmt numFmtId="183" formatCode="0.0"/>
    <numFmt numFmtId="184" formatCode="[$-415]d\ mmmm\ yyyy"/>
    <numFmt numFmtId="185" formatCode="_-* #,##0.00\ _z_ł_-;\-* #,##0.00\ _z_ł_-;_-* \-??\ _z_ł_-;_-@_-"/>
    <numFmt numFmtId="186" formatCode="_-* #,##0.00&quot; zł&quot;_-;\-* #,##0.00&quot; zł&quot;_-;_-* \-??&quot; zł&quot;_-;_-@_-"/>
    <numFmt numFmtId="187" formatCode="&quot; &quot;#,##0.00,&quot;zł &quot;;&quot;-&quot;#,##0.00,&quot;zł &quot;;&quot; &quot;&quot;-&quot;#&quot; zł &quot;;&quot; &quot;@&quot; &quot;"/>
    <numFmt numFmtId="188" formatCode="_(* #,##0.00_);_(* \(#,##0.00\);_(* &quot;-&quot;??_);_(@_)"/>
    <numFmt numFmtId="189" formatCode="[$-415]dddd\,\ d\ mmmm\ yyyy"/>
    <numFmt numFmtId="190" formatCode="#,##0.0"/>
  </numFmts>
  <fonts count="67">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sz val="11"/>
      <color indexed="8"/>
      <name val="Calibri"/>
      <family val="2"/>
    </font>
    <font>
      <sz val="11"/>
      <color indexed="8"/>
      <name val="Czcionka tekstu podstawowego"/>
      <family val="2"/>
    </font>
    <font>
      <sz val="12"/>
      <name val="Arial"/>
      <family val="2"/>
    </font>
    <font>
      <sz val="10"/>
      <name val="Tahoma"/>
      <family val="2"/>
    </font>
    <font>
      <sz val="11"/>
      <name val="Book Antiqua"/>
      <family val="1"/>
    </font>
    <font>
      <i/>
      <sz val="11"/>
      <color indexed="8"/>
      <name val="Times New Roman"/>
      <family val="1"/>
    </font>
    <font>
      <sz val="10"/>
      <name val="Garamond"/>
      <family val="1"/>
    </font>
    <font>
      <sz val="10"/>
      <name val="Times New Roman"/>
      <family val="1"/>
    </font>
    <font>
      <b/>
      <sz val="10"/>
      <name val="Times New Roman"/>
      <family val="1"/>
    </font>
    <font>
      <b/>
      <sz val="12"/>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zcionka tekstu podstawowego"/>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indexed="10"/>
      <name val="Times New Roman"/>
      <family val="1"/>
    </font>
    <font>
      <sz val="11"/>
      <color indexed="8"/>
      <name val="Times New Roman"/>
      <family val="1"/>
    </font>
    <font>
      <b/>
      <sz val="11"/>
      <color indexed="8"/>
      <name val="Times New Roman"/>
      <family val="1"/>
    </font>
    <font>
      <sz val="10"/>
      <color indexed="8"/>
      <name val="Times New Roman"/>
      <family val="1"/>
    </font>
    <font>
      <sz val="10"/>
      <color indexed="8"/>
      <name val="Arial CE"/>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zcionka tekstu podstawowego"/>
      <family val="2"/>
    </font>
    <font>
      <sz val="11"/>
      <color rgb="FF9C65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rgb="FFFF0000"/>
      <name val="Times New Roman"/>
      <family val="1"/>
    </font>
    <font>
      <sz val="11"/>
      <color theme="1"/>
      <name val="Times New Roman"/>
      <family val="1"/>
    </font>
    <font>
      <b/>
      <sz val="11"/>
      <color theme="1"/>
      <name val="Times New Roman"/>
      <family val="1"/>
    </font>
    <font>
      <sz val="10"/>
      <color theme="1"/>
      <name val="Times New Roman"/>
      <family val="1"/>
    </font>
    <font>
      <sz val="10"/>
      <color theme="1"/>
      <name val="Arial CE"/>
      <family val="0"/>
    </font>
    <font>
      <i/>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color indexed="63"/>
      </left>
      <right style="thin"/>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1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186" fontId="0" fillId="0" borderId="0" applyFill="0" applyBorder="0" applyAlignment="0" applyProtection="0"/>
    <xf numFmtId="0" fontId="42" fillId="26" borderId="1" applyNumberFormat="0" applyAlignment="0" applyProtection="0"/>
    <xf numFmtId="0" fontId="43" fillId="27" borderId="2" applyNumberFormat="0" applyAlignment="0" applyProtection="0"/>
    <xf numFmtId="0" fontId="4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185" fontId="45" fillId="0" borderId="0" applyBorder="0" applyProtection="0">
      <alignment/>
    </xf>
    <xf numFmtId="43" fontId="0" fillId="0" borderId="0" applyFont="0" applyFill="0" applyBorder="0" applyAlignment="0" applyProtection="0"/>
    <xf numFmtId="43" fontId="3" fillId="0" borderId="0" applyFont="0" applyFill="0" applyBorder="0" applyAlignment="0" applyProtection="0"/>
    <xf numFmtId="185"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8" fontId="4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185" fontId="0" fillId="0" borderId="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185" fontId="0" fillId="0" borderId="0" applyFill="0" applyBorder="0" applyAlignment="0" applyProtection="0"/>
    <xf numFmtId="43" fontId="40" fillId="0" borderId="0" applyFont="0" applyFill="0" applyBorder="0" applyAlignment="0" applyProtection="0"/>
    <xf numFmtId="0" fontId="7"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29"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53" fillId="30"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40"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vertical="top"/>
      <protection/>
    </xf>
    <xf numFmtId="0" fontId="40" fillId="0" borderId="0">
      <alignment/>
      <protection/>
    </xf>
    <xf numFmtId="0" fontId="3" fillId="0" borderId="0">
      <alignment/>
      <protection/>
    </xf>
    <xf numFmtId="0" fontId="0" fillId="0" borderId="0">
      <alignment/>
      <protection/>
    </xf>
    <xf numFmtId="0" fontId="40" fillId="0" borderId="0">
      <alignment/>
      <protection/>
    </xf>
    <xf numFmtId="0" fontId="0" fillId="0" borderId="0">
      <alignment/>
      <protection/>
    </xf>
    <xf numFmtId="0" fontId="40" fillId="0" borderId="0">
      <alignment/>
      <protection/>
    </xf>
    <xf numFmtId="0" fontId="0" fillId="0" borderId="0">
      <alignment/>
      <protection/>
    </xf>
    <xf numFmtId="0" fontId="10" fillId="0" borderId="0">
      <alignment/>
      <protection/>
    </xf>
    <xf numFmtId="0" fontId="40" fillId="0" borderId="0">
      <alignment/>
      <protection/>
    </xf>
    <xf numFmtId="0" fontId="3" fillId="0" borderId="0">
      <alignment/>
      <protection/>
    </xf>
    <xf numFmtId="0" fontId="0" fillId="0" borderId="0">
      <alignment/>
      <protection/>
    </xf>
    <xf numFmtId="0" fontId="0" fillId="0" borderId="0">
      <alignment/>
      <protection/>
    </xf>
    <xf numFmtId="0" fontId="45"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54" fillId="0" borderId="0">
      <alignment/>
      <protection/>
    </xf>
    <xf numFmtId="0" fontId="3" fillId="0" borderId="0">
      <alignment/>
      <protection/>
    </xf>
    <xf numFmtId="0" fontId="40" fillId="0" borderId="0">
      <alignment/>
      <protection/>
    </xf>
    <xf numFmtId="0" fontId="3" fillId="0" borderId="0">
      <alignment/>
      <protection/>
    </xf>
    <xf numFmtId="0" fontId="0" fillId="0" borderId="0">
      <alignment/>
      <protection/>
    </xf>
    <xf numFmtId="0" fontId="6" fillId="0" borderId="0">
      <alignment/>
      <protection/>
    </xf>
    <xf numFmtId="0" fontId="54" fillId="0" borderId="0">
      <alignment/>
      <protection/>
    </xf>
    <xf numFmtId="0" fontId="40" fillId="0" borderId="0">
      <alignment/>
      <protection/>
    </xf>
    <xf numFmtId="0" fontId="4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55"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0" fontId="8" fillId="0" borderId="0">
      <alignment/>
      <protection/>
    </xf>
    <xf numFmtId="0" fontId="56" fillId="0" borderId="8" applyNumberFormat="0" applyFill="0" applyAlignment="0" applyProtection="0"/>
    <xf numFmtId="187" fontId="6" fillId="0" borderId="0">
      <alignment/>
      <protection/>
    </xf>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 fillId="0" borderId="0" applyFont="0" applyFill="0" applyBorder="0" applyAlignment="0" applyProtection="0"/>
    <xf numFmtId="186"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6"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6" fontId="0" fillId="0" borderId="0" applyFill="0" applyBorder="0" applyAlignment="0" applyProtection="0"/>
    <xf numFmtId="186" fontId="3" fillId="0" borderId="0" applyFill="0" applyBorder="0" applyAlignment="0" applyProtection="0"/>
    <xf numFmtId="0" fontId="60" fillId="32" borderId="0" applyNumberFormat="0" applyBorder="0" applyAlignment="0" applyProtection="0"/>
  </cellStyleXfs>
  <cellXfs count="102">
    <xf numFmtId="0" fontId="0" fillId="0" borderId="0" xfId="0" applyAlignment="1">
      <alignment/>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protection locked="0"/>
    </xf>
    <xf numFmtId="9" fontId="4" fillId="0" borderId="0" xfId="0" applyNumberFormat="1"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44" fontId="4" fillId="0" borderId="0"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Alignment="1" applyProtection="1">
      <alignment horizontal="right" vertical="top"/>
      <protection locked="0"/>
    </xf>
    <xf numFmtId="44" fontId="4" fillId="0" borderId="10" xfId="0" applyNumberFormat="1" applyFont="1" applyFill="1" applyBorder="1" applyAlignment="1" applyProtection="1">
      <alignment horizontal="left" vertical="top" wrapText="1"/>
      <protection locked="0"/>
    </xf>
    <xf numFmtId="0" fontId="4" fillId="0" borderId="0" xfId="0" applyFont="1" applyFill="1" applyAlignment="1" applyProtection="1">
      <alignment vertical="top" wrapText="1"/>
      <protection locked="0"/>
    </xf>
    <xf numFmtId="0" fontId="5" fillId="0" borderId="0" xfId="0" applyFont="1" applyFill="1" applyBorder="1" applyAlignment="1" applyProtection="1">
      <alignment horizontal="left" vertical="top"/>
      <protection locked="0"/>
    </xf>
    <xf numFmtId="0" fontId="4" fillId="33" borderId="10" xfId="0" applyFont="1" applyFill="1" applyBorder="1" applyAlignment="1">
      <alignment horizontal="center" vertical="center" wrapText="1"/>
    </xf>
    <xf numFmtId="3" fontId="4" fillId="33" borderId="10" xfId="0" applyNumberFormat="1" applyFont="1" applyFill="1" applyBorder="1" applyAlignment="1">
      <alignment horizontal="center" vertical="center" wrapText="1"/>
    </xf>
    <xf numFmtId="0" fontId="4" fillId="33" borderId="10" xfId="0" applyFont="1" applyFill="1" applyBorder="1" applyAlignment="1" applyProtection="1">
      <alignment horizontal="center" vertical="center" wrapText="1"/>
      <protection locked="0"/>
    </xf>
    <xf numFmtId="0" fontId="4" fillId="0" borderId="0" xfId="0" applyFont="1" applyFill="1" applyAlignment="1">
      <alignment horizontal="left" vertical="top" wrapText="1"/>
    </xf>
    <xf numFmtId="0" fontId="4" fillId="0" borderId="10" xfId="0" applyFont="1" applyFill="1" applyBorder="1" applyAlignment="1">
      <alignment horizontal="center" vertical="center" wrapText="1"/>
    </xf>
    <xf numFmtId="44" fontId="4" fillId="0" borderId="10" xfId="137"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61" fillId="0" borderId="0" xfId="0" applyFont="1" applyFill="1" applyAlignment="1" applyProtection="1">
      <alignment horizontal="left" vertical="top" wrapText="1"/>
      <protection locked="0"/>
    </xf>
    <xf numFmtId="0" fontId="62" fillId="0" borderId="0" xfId="0" applyFont="1" applyFill="1" applyBorder="1" applyAlignment="1" applyProtection="1">
      <alignment horizontal="left" vertical="top" wrapText="1"/>
      <protection locked="0"/>
    </xf>
    <xf numFmtId="3" fontId="62" fillId="0" borderId="0" xfId="0" applyNumberFormat="1" applyFont="1" applyFill="1" applyBorder="1" applyAlignment="1" applyProtection="1">
      <alignment horizontal="right" vertical="top" wrapText="1"/>
      <protection locked="0"/>
    </xf>
    <xf numFmtId="0" fontId="63" fillId="0" borderId="0" xfId="0" applyFont="1" applyFill="1" applyBorder="1" applyAlignment="1" applyProtection="1">
      <alignment horizontal="center" vertical="top"/>
      <protection locked="0"/>
    </xf>
    <xf numFmtId="3" fontId="62" fillId="0" borderId="0" xfId="0" applyNumberFormat="1" applyFont="1" applyFill="1" applyBorder="1" applyAlignment="1" applyProtection="1">
      <alignment horizontal="left" vertical="top" wrapText="1"/>
      <protection locked="0"/>
    </xf>
    <xf numFmtId="0" fontId="62" fillId="0" borderId="10" xfId="0" applyFont="1" applyFill="1" applyBorder="1" applyAlignment="1" applyProtection="1">
      <alignment horizontal="left" vertical="top" wrapText="1"/>
      <protection locked="0"/>
    </xf>
    <xf numFmtId="0" fontId="62" fillId="0" borderId="10" xfId="0" applyFont="1" applyFill="1" applyBorder="1" applyAlignment="1" applyProtection="1">
      <alignment horizontal="left" vertical="top" wrapText="1"/>
      <protection locked="0"/>
    </xf>
    <xf numFmtId="0" fontId="63" fillId="0" borderId="0" xfId="0" applyFont="1" applyFill="1" applyBorder="1" applyAlignment="1" applyProtection="1">
      <alignment horizontal="left" vertical="top" wrapText="1"/>
      <protection locked="0"/>
    </xf>
    <xf numFmtId="3" fontId="63" fillId="0" borderId="0" xfId="0" applyNumberFormat="1" applyFont="1" applyFill="1" applyBorder="1" applyAlignment="1" applyProtection="1">
      <alignment horizontal="left" vertical="top" wrapText="1"/>
      <protection locked="0"/>
    </xf>
    <xf numFmtId="0" fontId="62" fillId="0" borderId="0" xfId="0" applyFont="1" applyFill="1" applyBorder="1" applyAlignment="1" applyProtection="1">
      <alignment horizontal="left" vertical="top" wrapText="1"/>
      <protection locked="0"/>
    </xf>
    <xf numFmtId="3" fontId="62" fillId="0" borderId="0" xfId="0" applyNumberFormat="1" applyFont="1" applyFill="1" applyAlignment="1" applyProtection="1">
      <alignment horizontal="left" vertical="top" wrapText="1"/>
      <protection locked="0"/>
    </xf>
    <xf numFmtId="0" fontId="62" fillId="0" borderId="0" xfId="0" applyFont="1" applyFill="1" applyAlignment="1" applyProtection="1">
      <alignment horizontal="left" vertical="top" wrapText="1"/>
      <protection locked="0"/>
    </xf>
    <xf numFmtId="0" fontId="63" fillId="0" borderId="10" xfId="0" applyFont="1" applyFill="1" applyBorder="1" applyAlignment="1" applyProtection="1">
      <alignment horizontal="left" vertical="top" wrapText="1"/>
      <protection locked="0"/>
    </xf>
    <xf numFmtId="44" fontId="62" fillId="0" borderId="0" xfId="131" applyNumberFormat="1" applyFont="1" applyFill="1" applyBorder="1" applyAlignment="1" applyProtection="1">
      <alignment horizontal="left" vertical="top" wrapText="1"/>
      <protection locked="0"/>
    </xf>
    <xf numFmtId="44" fontId="62" fillId="0" borderId="0" xfId="0" applyNumberFormat="1" applyFont="1" applyFill="1" applyBorder="1" applyAlignment="1" applyProtection="1">
      <alignment horizontal="right" vertical="top" wrapText="1"/>
      <protection locked="0"/>
    </xf>
    <xf numFmtId="0" fontId="62" fillId="0" borderId="0" xfId="0" applyFont="1" applyFill="1" applyBorder="1" applyAlignment="1" applyProtection="1">
      <alignment horizontal="left" vertical="top"/>
      <protection locked="0"/>
    </xf>
    <xf numFmtId="0" fontId="62" fillId="0" borderId="0" xfId="0" applyFont="1" applyFill="1" applyBorder="1" applyAlignment="1" applyProtection="1">
      <alignment horizontal="left" vertical="center" wrapText="1"/>
      <protection locked="0"/>
    </xf>
    <xf numFmtId="0" fontId="63" fillId="0" borderId="0" xfId="0" applyFont="1" applyFill="1" applyAlignment="1" applyProtection="1">
      <alignment horizontal="left" vertical="center" wrapText="1"/>
      <protection locked="0"/>
    </xf>
    <xf numFmtId="49" fontId="62" fillId="0" borderId="0" xfId="0" applyNumberFormat="1" applyFont="1" applyFill="1" applyBorder="1" applyAlignment="1" applyProtection="1">
      <alignment horizontal="left" vertical="top" wrapText="1"/>
      <protection locked="0"/>
    </xf>
    <xf numFmtId="49" fontId="62" fillId="0" borderId="0" xfId="0" applyNumberFormat="1" applyFont="1" applyFill="1" applyAlignment="1" applyProtection="1">
      <alignment horizontal="left" vertical="top" wrapText="1"/>
      <protection locked="0"/>
    </xf>
    <xf numFmtId="49" fontId="62" fillId="0" borderId="10" xfId="0" applyNumberFormat="1" applyFont="1" applyFill="1" applyBorder="1" applyAlignment="1" applyProtection="1">
      <alignment horizontal="left" vertical="top" wrapText="1"/>
      <protection locked="0"/>
    </xf>
    <xf numFmtId="49" fontId="62" fillId="0" borderId="11" xfId="0" applyNumberFormat="1" applyFont="1" applyFill="1" applyBorder="1" applyAlignment="1" applyProtection="1">
      <alignment horizontal="left" vertical="top" wrapText="1"/>
      <protection locked="0"/>
    </xf>
    <xf numFmtId="3" fontId="62" fillId="0" borderId="10" xfId="0" applyNumberFormat="1" applyFont="1" applyFill="1" applyBorder="1" applyAlignment="1" applyProtection="1">
      <alignment horizontal="right" vertical="top" wrapText="1"/>
      <protection locked="0"/>
    </xf>
    <xf numFmtId="49" fontId="63" fillId="0" borderId="10" xfId="0" applyNumberFormat="1" applyFont="1" applyFill="1" applyBorder="1" applyAlignment="1" applyProtection="1">
      <alignment horizontal="left" vertical="top" wrapText="1"/>
      <protection locked="0"/>
    </xf>
    <xf numFmtId="3" fontId="63" fillId="0" borderId="10" xfId="0" applyNumberFormat="1" applyFont="1" applyFill="1" applyBorder="1" applyAlignment="1" applyProtection="1">
      <alignment horizontal="right" vertical="top" wrapText="1"/>
      <protection locked="0"/>
    </xf>
    <xf numFmtId="0" fontId="62" fillId="0" borderId="0" xfId="0" applyFont="1" applyFill="1" applyBorder="1" applyAlignment="1" applyProtection="1">
      <alignment horizontal="justify" vertical="top" wrapText="1"/>
      <protection locked="0"/>
    </xf>
    <xf numFmtId="0" fontId="62" fillId="0" borderId="0" xfId="0" applyFont="1" applyFill="1" applyAlignment="1" applyProtection="1">
      <alignment horizontal="justify" vertical="top" wrapText="1"/>
      <protection locked="0"/>
    </xf>
    <xf numFmtId="44" fontId="62" fillId="0" borderId="0" xfId="0" applyNumberFormat="1" applyFont="1" applyFill="1" applyBorder="1" applyAlignment="1" applyProtection="1">
      <alignment horizontal="center" vertical="top" wrapText="1"/>
      <protection locked="0"/>
    </xf>
    <xf numFmtId="0" fontId="13" fillId="0" borderId="11" xfId="0" applyFont="1" applyFill="1" applyBorder="1" applyAlignment="1">
      <alignment horizontal="left" vertical="center" wrapText="1"/>
    </xf>
    <xf numFmtId="3" fontId="64" fillId="0" borderId="10" xfId="0" applyNumberFormat="1" applyFont="1" applyFill="1" applyBorder="1" applyAlignment="1">
      <alignment horizontal="center" vertical="center" wrapText="1"/>
    </xf>
    <xf numFmtId="3" fontId="13" fillId="0" borderId="10" xfId="0" applyNumberFormat="1" applyFont="1" applyFill="1" applyBorder="1" applyAlignment="1" applyProtection="1">
      <alignment horizontal="center" vertical="center" wrapText="1"/>
      <protection/>
    </xf>
    <xf numFmtId="0" fontId="12" fillId="0" borderId="0" xfId="0" applyFont="1" applyFill="1" applyAlignment="1" applyProtection="1">
      <alignment horizontal="left" vertical="top" wrapText="1"/>
      <protection locked="0"/>
    </xf>
    <xf numFmtId="0" fontId="13" fillId="0" borderId="10" xfId="0" applyFont="1" applyFill="1" applyBorder="1" applyAlignment="1" applyProtection="1">
      <alignment horizontal="left" vertical="top" wrapText="1"/>
      <protection locked="0"/>
    </xf>
    <xf numFmtId="0" fontId="14" fillId="0" borderId="10" xfId="0" applyFont="1" applyFill="1" applyBorder="1" applyAlignment="1" applyProtection="1">
      <alignment horizontal="left" vertical="top" wrapText="1"/>
      <protection locked="0"/>
    </xf>
    <xf numFmtId="0" fontId="13" fillId="0" borderId="10" xfId="0" applyFont="1" applyFill="1" applyBorder="1" applyAlignment="1">
      <alignment horizontal="left" vertical="center" wrapText="1"/>
    </xf>
    <xf numFmtId="0" fontId="15" fillId="0" borderId="12" xfId="0" applyFont="1" applyBorder="1" applyAlignment="1">
      <alignment horizontal="justify" vertical="center" wrapText="1"/>
    </xf>
    <xf numFmtId="0" fontId="15" fillId="0" borderId="13" xfId="0" applyFont="1" applyBorder="1" applyAlignment="1">
      <alignment vertical="center" wrapText="1"/>
    </xf>
    <xf numFmtId="0" fontId="15" fillId="0" borderId="13" xfId="0" applyFont="1" applyBorder="1" applyAlignment="1">
      <alignment horizontal="center" vertical="center" wrapText="1"/>
    </xf>
    <xf numFmtId="3" fontId="12" fillId="0" borderId="0" xfId="0" applyNumberFormat="1" applyFont="1" applyFill="1" applyAlignment="1" applyProtection="1">
      <alignment horizontal="left" vertical="top" wrapText="1"/>
      <protection locked="0"/>
    </xf>
    <xf numFmtId="0" fontId="15" fillId="0" borderId="14" xfId="0" applyFont="1" applyBorder="1" applyAlignment="1">
      <alignment horizontal="justify" vertical="center" wrapText="1"/>
    </xf>
    <xf numFmtId="0" fontId="16" fillId="0" borderId="15" xfId="0" applyFont="1" applyBorder="1" applyAlignment="1">
      <alignment vertical="center" wrapText="1"/>
    </xf>
    <xf numFmtId="0" fontId="15" fillId="0" borderId="15" xfId="0" applyFont="1" applyBorder="1" applyAlignment="1">
      <alignment horizontal="center" vertical="center" wrapText="1"/>
    </xf>
    <xf numFmtId="0" fontId="13" fillId="0" borderId="10" xfId="0" applyFont="1" applyFill="1" applyBorder="1" applyAlignment="1" applyProtection="1">
      <alignment horizontal="center" vertical="center" wrapText="1"/>
      <protection locked="0"/>
    </xf>
    <xf numFmtId="3" fontId="12" fillId="0" borderId="0" xfId="0" applyNumberFormat="1" applyFont="1" applyFill="1" applyAlignment="1" applyProtection="1">
      <alignment vertical="top" wrapText="1"/>
      <protection locked="0"/>
    </xf>
    <xf numFmtId="0" fontId="62" fillId="0" borderId="0" xfId="0" applyFont="1" applyFill="1" applyBorder="1" applyAlignment="1" applyProtection="1">
      <alignment horizontal="left" vertical="top" wrapText="1"/>
      <protection locked="0"/>
    </xf>
    <xf numFmtId="0" fontId="62" fillId="0" borderId="10" xfId="116" applyFont="1" applyFill="1" applyBorder="1" applyAlignment="1">
      <alignment horizontal="left" vertical="center" wrapText="1"/>
      <protection/>
    </xf>
    <xf numFmtId="0" fontId="64" fillId="0" borderId="10" xfId="0" applyFont="1" applyFill="1" applyBorder="1" applyAlignment="1" applyProtection="1">
      <alignment horizontal="left" vertical="top" wrapText="1"/>
      <protection locked="0"/>
    </xf>
    <xf numFmtId="3" fontId="12" fillId="0" borderId="0" xfId="0" applyNumberFormat="1" applyFont="1" applyFill="1" applyBorder="1" applyAlignment="1" applyProtection="1">
      <alignment vertical="top" wrapText="1"/>
      <protection locked="0"/>
    </xf>
    <xf numFmtId="44" fontId="62" fillId="0" borderId="10" xfId="0" applyNumberFormat="1" applyFont="1" applyFill="1" applyBorder="1" applyAlignment="1" applyProtection="1">
      <alignment horizontal="center" vertical="top" wrapText="1"/>
      <protection locked="0"/>
    </xf>
    <xf numFmtId="0" fontId="62" fillId="0" borderId="0" xfId="0" applyFont="1" applyFill="1" applyBorder="1" applyAlignment="1" applyProtection="1">
      <alignment horizontal="justify" vertical="top" wrapText="1"/>
      <protection locked="0"/>
    </xf>
    <xf numFmtId="0" fontId="62" fillId="0" borderId="0" xfId="0" applyNumberFormat="1" applyFont="1" applyFill="1" applyBorder="1" applyAlignment="1" applyProtection="1">
      <alignment horizontal="left" vertical="top" wrapText="1"/>
      <protection locked="0"/>
    </xf>
    <xf numFmtId="0" fontId="62" fillId="0" borderId="0" xfId="0" applyFont="1" applyFill="1" applyAlignment="1" applyProtection="1">
      <alignment horizontal="left" vertical="top" wrapText="1"/>
      <protection locked="0"/>
    </xf>
    <xf numFmtId="0" fontId="62" fillId="0" borderId="0" xfId="0" applyFont="1" applyFill="1" applyBorder="1" applyAlignment="1" applyProtection="1">
      <alignment horizontal="left" vertical="top" wrapText="1"/>
      <protection locked="0"/>
    </xf>
    <xf numFmtId="0" fontId="62" fillId="0" borderId="0" xfId="0" applyFont="1" applyFill="1" applyAlignment="1" applyProtection="1">
      <alignment vertical="top" wrapText="1"/>
      <protection locked="0"/>
    </xf>
    <xf numFmtId="0" fontId="62" fillId="0" borderId="10" xfId="0" applyFont="1" applyFill="1" applyBorder="1" applyAlignment="1" applyProtection="1">
      <alignment horizontal="left" vertical="top" wrapText="1"/>
      <protection locked="0"/>
    </xf>
    <xf numFmtId="49" fontId="63" fillId="0" borderId="11" xfId="0" applyNumberFormat="1" applyFont="1" applyFill="1" applyBorder="1" applyAlignment="1" applyProtection="1">
      <alignment horizontal="left" vertical="top" wrapText="1"/>
      <protection locked="0"/>
    </xf>
    <xf numFmtId="49" fontId="63" fillId="0" borderId="16" xfId="0" applyNumberFormat="1" applyFont="1" applyFill="1" applyBorder="1" applyAlignment="1" applyProtection="1">
      <alignment horizontal="left" vertical="top" wrapText="1"/>
      <protection locked="0"/>
    </xf>
    <xf numFmtId="49" fontId="62" fillId="0" borderId="11" xfId="0" applyNumberFormat="1" applyFont="1" applyFill="1" applyBorder="1" applyAlignment="1" applyProtection="1">
      <alignment horizontal="left" vertical="top" wrapText="1"/>
      <protection locked="0"/>
    </xf>
    <xf numFmtId="49" fontId="62" fillId="0" borderId="17" xfId="0" applyNumberFormat="1" applyFont="1" applyFill="1" applyBorder="1" applyAlignment="1" applyProtection="1">
      <alignment horizontal="left" vertical="top" wrapText="1"/>
      <protection locked="0"/>
    </xf>
    <xf numFmtId="49" fontId="62" fillId="0" borderId="16" xfId="0" applyNumberFormat="1" applyFont="1" applyFill="1" applyBorder="1" applyAlignment="1" applyProtection="1">
      <alignment horizontal="left" vertical="top" wrapText="1"/>
      <protection locked="0"/>
    </xf>
    <xf numFmtId="0" fontId="62" fillId="0" borderId="0" xfId="0" applyFont="1" applyFill="1" applyAlignment="1" applyProtection="1">
      <alignment horizontal="justify" vertical="top" wrapText="1"/>
      <protection locked="0"/>
    </xf>
    <xf numFmtId="0" fontId="63" fillId="0" borderId="11" xfId="0" applyFont="1" applyFill="1" applyBorder="1" applyAlignment="1" applyProtection="1">
      <alignment horizontal="left" vertical="top" wrapText="1"/>
      <protection locked="0"/>
    </xf>
    <xf numFmtId="0" fontId="63" fillId="0" borderId="16" xfId="0" applyFont="1" applyFill="1" applyBorder="1" applyAlignment="1" applyProtection="1">
      <alignment horizontal="left" vertical="top" wrapText="1"/>
      <protection locked="0"/>
    </xf>
    <xf numFmtId="0" fontId="63" fillId="0" borderId="10" xfId="0" applyFont="1" applyFill="1" applyBorder="1" applyAlignment="1" applyProtection="1">
      <alignment horizontal="left" vertical="top" wrapText="1"/>
      <protection locked="0"/>
    </xf>
    <xf numFmtId="0" fontId="63" fillId="0" borderId="11" xfId="0" applyFont="1" applyFill="1" applyBorder="1" applyAlignment="1" applyProtection="1">
      <alignment horizontal="center" vertical="top" wrapText="1"/>
      <protection locked="0"/>
    </xf>
    <xf numFmtId="0" fontId="63" fillId="0" borderId="16" xfId="0" applyFont="1" applyFill="1" applyBorder="1" applyAlignment="1" applyProtection="1">
      <alignment horizontal="center" vertical="top" wrapText="1"/>
      <protection locked="0"/>
    </xf>
    <xf numFmtId="0" fontId="65" fillId="0" borderId="0" xfId="0" applyFont="1" applyAlignment="1">
      <alignment horizontal="justify" vertical="top" wrapText="1"/>
    </xf>
    <xf numFmtId="3" fontId="63" fillId="0" borderId="10" xfId="0" applyNumberFormat="1" applyFont="1" applyFill="1" applyBorder="1" applyAlignment="1" applyProtection="1">
      <alignment horizontal="center" vertical="top" wrapText="1"/>
      <protection locked="0"/>
    </xf>
    <xf numFmtId="0" fontId="66" fillId="0" borderId="0" xfId="0" applyFont="1" applyFill="1" applyBorder="1" applyAlignment="1" applyProtection="1">
      <alignment horizontal="justify" vertical="top" wrapText="1"/>
      <protection locked="0"/>
    </xf>
    <xf numFmtId="0" fontId="62" fillId="0" borderId="0" xfId="0" applyFont="1" applyFill="1" applyBorder="1" applyAlignment="1" applyProtection="1">
      <alignment horizontal="justify" vertical="justify" wrapText="1"/>
      <protection locked="0"/>
    </xf>
    <xf numFmtId="0" fontId="62" fillId="0" borderId="0" xfId="0" applyFont="1" applyFill="1" applyAlignment="1" applyProtection="1">
      <alignment horizontal="justify" vertical="justify" wrapText="1"/>
      <protection locked="0"/>
    </xf>
    <xf numFmtId="0" fontId="4" fillId="0" borderId="0" xfId="0" applyFont="1" applyFill="1" applyAlignment="1" applyProtection="1">
      <alignment horizontal="left" vertical="top" wrapText="1"/>
      <protection locked="0"/>
    </xf>
    <xf numFmtId="3" fontId="13" fillId="0" borderId="18" xfId="0" applyNumberFormat="1" applyFont="1" applyFill="1" applyBorder="1" applyAlignment="1" applyProtection="1">
      <alignment horizontal="left" vertical="center" wrapText="1"/>
      <protection locked="0"/>
    </xf>
    <xf numFmtId="3" fontId="13" fillId="0" borderId="19" xfId="0" applyNumberFormat="1" applyFont="1" applyFill="1" applyBorder="1" applyAlignment="1" applyProtection="1">
      <alignment horizontal="left" vertical="center" wrapText="1"/>
      <protection locked="0"/>
    </xf>
    <xf numFmtId="3" fontId="13" fillId="0" borderId="20" xfId="0" applyNumberFormat="1" applyFont="1" applyFill="1" applyBorder="1" applyAlignment="1" applyProtection="1">
      <alignment horizontal="left" vertical="center" wrapText="1"/>
      <protection locked="0"/>
    </xf>
    <xf numFmtId="3" fontId="13" fillId="0" borderId="21" xfId="0" applyNumberFormat="1" applyFont="1" applyFill="1" applyBorder="1" applyAlignment="1" applyProtection="1">
      <alignment horizontal="left" vertical="center" wrapText="1"/>
      <protection locked="0"/>
    </xf>
    <xf numFmtId="3" fontId="13" fillId="0" borderId="22" xfId="0" applyNumberFormat="1" applyFont="1" applyFill="1" applyBorder="1" applyAlignment="1" applyProtection="1">
      <alignment horizontal="left" vertical="center" wrapText="1"/>
      <protection locked="0"/>
    </xf>
    <xf numFmtId="3" fontId="13" fillId="0" borderId="15" xfId="0" applyNumberFormat="1" applyFont="1" applyFill="1" applyBorder="1" applyAlignment="1" applyProtection="1">
      <alignment horizontal="left" vertical="center" wrapText="1"/>
      <protection locked="0"/>
    </xf>
  </cellXfs>
  <cellStyles count="13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Currency 2" xfId="39"/>
    <cellStyle name="Dane wejściowe" xfId="40"/>
    <cellStyle name="Dane wyjściowe" xfId="41"/>
    <cellStyle name="Dobry" xfId="42"/>
    <cellStyle name="Comma" xfId="43"/>
    <cellStyle name="Comma [0]" xfId="44"/>
    <cellStyle name="Dziesiętny 2" xfId="45"/>
    <cellStyle name="Dziesiętny 2 2" xfId="46"/>
    <cellStyle name="Dziesiętny 2 2 2" xfId="47"/>
    <cellStyle name="Dziesiętny 2 2 3" xfId="48"/>
    <cellStyle name="Dziesiętny 2 3" xfId="49"/>
    <cellStyle name="Dziesiętny 2 4" xfId="50"/>
    <cellStyle name="Dziesiętny 3" xfId="51"/>
    <cellStyle name="Dziesiętny 3 2" xfId="52"/>
    <cellStyle name="Dziesiętny 3 2 2" xfId="53"/>
    <cellStyle name="Dziesiętny 3 3" xfId="54"/>
    <cellStyle name="Dziesiętny 3 4" xfId="55"/>
    <cellStyle name="Dziesiętny 3 5" xfId="56"/>
    <cellStyle name="Dziesiętny 4" xfId="57"/>
    <cellStyle name="Dziesiętny 4 2" xfId="58"/>
    <cellStyle name="Dziesiętny 4 3" xfId="59"/>
    <cellStyle name="Dziesiętny 4 4" xfId="60"/>
    <cellStyle name="Dziesiętny 5" xfId="61"/>
    <cellStyle name="Dziesiętny 5 2" xfId="62"/>
    <cellStyle name="Dziesiętny 6" xfId="63"/>
    <cellStyle name="Dziesiętny 6 2" xfId="64"/>
    <cellStyle name="Excel Built-in Normal" xfId="65"/>
    <cellStyle name="Hyperlink" xfId="66"/>
    <cellStyle name="Hiperłącze 2" xfId="67"/>
    <cellStyle name="Hiperłącze 3" xfId="68"/>
    <cellStyle name="Hiperłącze 4" xfId="69"/>
    <cellStyle name="Komórka połączona" xfId="70"/>
    <cellStyle name="Komórka zaznaczona" xfId="71"/>
    <cellStyle name="Nagłówek 1" xfId="72"/>
    <cellStyle name="Nagłówek 2" xfId="73"/>
    <cellStyle name="Nagłówek 3" xfId="74"/>
    <cellStyle name="Nagłówek 4" xfId="75"/>
    <cellStyle name="Neutralne 2" xfId="76"/>
    <cellStyle name="Neutralny" xfId="77"/>
    <cellStyle name="Normal 2" xfId="78"/>
    <cellStyle name="Normal 3" xfId="79"/>
    <cellStyle name="Normal 3 2" xfId="80"/>
    <cellStyle name="Normal 4" xfId="81"/>
    <cellStyle name="Normal_PROF_ETH" xfId="82"/>
    <cellStyle name="Normalny 10" xfId="83"/>
    <cellStyle name="Normalny 10 3" xfId="84"/>
    <cellStyle name="Normalny 11" xfId="85"/>
    <cellStyle name="Normalny 11 2" xfId="86"/>
    <cellStyle name="Normalny 11 4" xfId="87"/>
    <cellStyle name="Normalny 12" xfId="88"/>
    <cellStyle name="Normalny 12 2" xfId="89"/>
    <cellStyle name="Normalny 13" xfId="90"/>
    <cellStyle name="Normalny 14" xfId="91"/>
    <cellStyle name="Normalny 14 2" xfId="92"/>
    <cellStyle name="Normalny 15" xfId="93"/>
    <cellStyle name="Normalny 16" xfId="94"/>
    <cellStyle name="Normalny 2" xfId="95"/>
    <cellStyle name="Normalny 2 2" xfId="96"/>
    <cellStyle name="Normalny 2 2 2" xfId="97"/>
    <cellStyle name="Normalny 2 2 3" xfId="98"/>
    <cellStyle name="Normalny 2 3" xfId="99"/>
    <cellStyle name="Normalny 2 4" xfId="100"/>
    <cellStyle name="Normalny 2 5" xfId="101"/>
    <cellStyle name="Normalny 3" xfId="102"/>
    <cellStyle name="Normalny 3 2" xfId="103"/>
    <cellStyle name="Normalny 4" xfId="104"/>
    <cellStyle name="Normalny 4 2" xfId="105"/>
    <cellStyle name="Normalny 4 3" xfId="106"/>
    <cellStyle name="Normalny 4 4" xfId="107"/>
    <cellStyle name="Normalny 5" xfId="108"/>
    <cellStyle name="Normalny 5 2" xfId="109"/>
    <cellStyle name="Normalny 5 3" xfId="110"/>
    <cellStyle name="Normalny 6" xfId="111"/>
    <cellStyle name="Normalny 6 2" xfId="112"/>
    <cellStyle name="Normalny 7" xfId="113"/>
    <cellStyle name="Normalny 7 2" xfId="114"/>
    <cellStyle name="Normalny 7 3" xfId="115"/>
    <cellStyle name="Normalny 8" xfId="116"/>
    <cellStyle name="Normalny 9" xfId="117"/>
    <cellStyle name="Obliczenia" xfId="118"/>
    <cellStyle name="Followed Hyperlink" xfId="119"/>
    <cellStyle name="Percent" xfId="120"/>
    <cellStyle name="Procentowy 2" xfId="121"/>
    <cellStyle name="Procentowy 2 2" xfId="122"/>
    <cellStyle name="Procentowy 3" xfId="123"/>
    <cellStyle name="Standard_ICP_05_1500" xfId="124"/>
    <cellStyle name="Suma" xfId="125"/>
    <cellStyle name="TableStyleLight1" xfId="126"/>
    <cellStyle name="Tekst objaśnienia" xfId="127"/>
    <cellStyle name="Tekst ostrzeżenia" xfId="128"/>
    <cellStyle name="Tytuł" xfId="129"/>
    <cellStyle name="Uwaga" xfId="130"/>
    <cellStyle name="Currency" xfId="131"/>
    <cellStyle name="Currency [0]" xfId="132"/>
    <cellStyle name="Walutowy 2" xfId="133"/>
    <cellStyle name="Walutowy 2 2" xfId="134"/>
    <cellStyle name="Walutowy 2 3" xfId="135"/>
    <cellStyle name="Walutowy 2 4" xfId="136"/>
    <cellStyle name="Walutowy 3" xfId="137"/>
    <cellStyle name="Walutowy 3 2" xfId="138"/>
    <cellStyle name="Walutowy 3 3" xfId="139"/>
    <cellStyle name="Walutowy 4" xfId="140"/>
    <cellStyle name="Walutowy 4 2" xfId="141"/>
    <cellStyle name="Walutowy 5" xfId="142"/>
    <cellStyle name="Walutowy 6" xfId="143"/>
    <cellStyle name="Zły"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A1:E65"/>
  <sheetViews>
    <sheetView showGridLines="0" zoomScale="98" zoomScaleNormal="98" zoomScaleSheetLayoutView="85" zoomScalePageLayoutView="115" workbookViewId="0" topLeftCell="A4">
      <selection activeCell="F42" sqref="F42"/>
    </sheetView>
  </sheetViews>
  <sheetFormatPr defaultColWidth="9.00390625" defaultRowHeight="12.75"/>
  <cols>
    <col min="1" max="1" width="9.125" style="6" customWidth="1"/>
    <col min="2" max="2" width="7.125" style="6" customWidth="1"/>
    <col min="3" max="4" width="30.00390625" style="6" customWidth="1"/>
    <col min="5" max="5" width="41.625" style="7" customWidth="1"/>
    <col min="6" max="9" width="9.125" style="6" customWidth="1"/>
    <col min="10" max="10" width="22.25390625" style="6" customWidth="1"/>
    <col min="11" max="12" width="16.125" style="6" customWidth="1"/>
    <col min="13" max="16384" width="9.125" style="6" customWidth="1"/>
  </cols>
  <sheetData>
    <row r="1" spans="1:5" ht="15">
      <c r="A1" s="25"/>
      <c r="B1" s="25"/>
      <c r="C1" s="25"/>
      <c r="D1" s="25"/>
      <c r="E1" s="26" t="s">
        <v>36</v>
      </c>
    </row>
    <row r="2" spans="1:5" ht="15">
      <c r="A2" s="25"/>
      <c r="B2" s="25"/>
      <c r="C2" s="27"/>
      <c r="D2" s="27" t="s">
        <v>35</v>
      </c>
      <c r="E2" s="27"/>
    </row>
    <row r="3" spans="1:5" ht="15">
      <c r="A3" s="25"/>
      <c r="B3" s="25"/>
      <c r="C3" s="25"/>
      <c r="D3" s="25"/>
      <c r="E3" s="28"/>
    </row>
    <row r="4" spans="1:5" ht="15">
      <c r="A4" s="25"/>
      <c r="B4" s="25"/>
      <c r="C4" s="25" t="s">
        <v>26</v>
      </c>
      <c r="D4" s="68" t="s">
        <v>68</v>
      </c>
      <c r="E4" s="28"/>
    </row>
    <row r="5" spans="1:5" ht="15">
      <c r="A5" s="25"/>
      <c r="B5" s="25"/>
      <c r="C5" s="25"/>
      <c r="D5" s="25"/>
      <c r="E5" s="28"/>
    </row>
    <row r="6" spans="1:5" ht="22.5" customHeight="1">
      <c r="A6" s="25"/>
      <c r="B6" s="25"/>
      <c r="C6" s="25" t="s">
        <v>25</v>
      </c>
      <c r="D6" s="73" t="s">
        <v>128</v>
      </c>
      <c r="E6" s="73"/>
    </row>
    <row r="7" spans="1:5" ht="15">
      <c r="A7" s="25"/>
      <c r="B7" s="25"/>
      <c r="C7" s="25"/>
      <c r="D7" s="25"/>
      <c r="E7" s="28"/>
    </row>
    <row r="8" spans="1:5" ht="15">
      <c r="A8" s="25"/>
      <c r="B8" s="25"/>
      <c r="C8" s="29" t="s">
        <v>22</v>
      </c>
      <c r="D8" s="87"/>
      <c r="E8" s="78"/>
    </row>
    <row r="9" spans="1:5" ht="15">
      <c r="A9" s="25"/>
      <c r="B9" s="25"/>
      <c r="C9" s="29" t="s">
        <v>27</v>
      </c>
      <c r="D9" s="88"/>
      <c r="E9" s="89"/>
    </row>
    <row r="10" spans="1:5" ht="15">
      <c r="A10" s="25"/>
      <c r="B10" s="25"/>
      <c r="C10" s="29" t="s">
        <v>21</v>
      </c>
      <c r="D10" s="85"/>
      <c r="E10" s="86"/>
    </row>
    <row r="11" spans="1:5" ht="15">
      <c r="A11" s="25"/>
      <c r="B11" s="25"/>
      <c r="C11" s="29" t="s">
        <v>29</v>
      </c>
      <c r="D11" s="85"/>
      <c r="E11" s="86"/>
    </row>
    <row r="12" spans="1:5" ht="15">
      <c r="A12" s="25"/>
      <c r="B12" s="25"/>
      <c r="C12" s="29" t="s">
        <v>30</v>
      </c>
      <c r="D12" s="85"/>
      <c r="E12" s="86"/>
    </row>
    <row r="13" spans="1:5" ht="15">
      <c r="A13" s="25"/>
      <c r="B13" s="25"/>
      <c r="C13" s="29" t="s">
        <v>31</v>
      </c>
      <c r="D13" s="85"/>
      <c r="E13" s="86"/>
    </row>
    <row r="14" spans="1:5" ht="15">
      <c r="A14" s="25"/>
      <c r="B14" s="25"/>
      <c r="C14" s="29" t="s">
        <v>32</v>
      </c>
      <c r="D14" s="85"/>
      <c r="E14" s="86"/>
    </row>
    <row r="15" spans="1:5" ht="15">
      <c r="A15" s="25"/>
      <c r="B15" s="25"/>
      <c r="C15" s="29" t="s">
        <v>33</v>
      </c>
      <c r="D15" s="85"/>
      <c r="E15" s="86"/>
    </row>
    <row r="16" spans="1:5" ht="15">
      <c r="A16" s="25"/>
      <c r="B16" s="25"/>
      <c r="C16" s="29" t="s">
        <v>34</v>
      </c>
      <c r="D16" s="85"/>
      <c r="E16" s="86"/>
    </row>
    <row r="17" spans="1:5" ht="10.5" customHeight="1">
      <c r="A17" s="25"/>
      <c r="B17" s="25"/>
      <c r="C17" s="25"/>
      <c r="D17" s="31"/>
      <c r="E17" s="32"/>
    </row>
    <row r="18" spans="1:5" ht="15">
      <c r="A18" s="25"/>
      <c r="B18" s="25" t="s">
        <v>1</v>
      </c>
      <c r="C18" s="76" t="s">
        <v>28</v>
      </c>
      <c r="D18" s="75"/>
      <c r="E18" s="34"/>
    </row>
    <row r="19" spans="1:5" ht="8.25" customHeight="1">
      <c r="A19" s="25"/>
      <c r="B19" s="25"/>
      <c r="C19" s="25"/>
      <c r="D19" s="35"/>
      <c r="E19" s="34"/>
    </row>
    <row r="20" spans="1:5" ht="21" customHeight="1">
      <c r="A20" s="25"/>
      <c r="B20" s="36" t="s">
        <v>52</v>
      </c>
      <c r="C20" s="91" t="s">
        <v>0</v>
      </c>
      <c r="D20" s="91"/>
      <c r="E20" s="91"/>
    </row>
    <row r="21" spans="1:5" ht="15">
      <c r="A21" s="25"/>
      <c r="B21" s="29">
        <v>1</v>
      </c>
      <c r="C21" s="72">
        <f>'część 1'!B3</f>
        <v>0</v>
      </c>
      <c r="D21" s="72"/>
      <c r="E21" s="72"/>
    </row>
    <row r="22" spans="1:5" ht="15">
      <c r="A22" s="25"/>
      <c r="B22" s="29">
        <v>2</v>
      </c>
      <c r="C22" s="72">
        <f>'część 2'!B3</f>
        <v>0</v>
      </c>
      <c r="D22" s="72"/>
      <c r="E22" s="72"/>
    </row>
    <row r="23" spans="1:5" ht="15">
      <c r="A23" s="25"/>
      <c r="B23" s="29">
        <v>3</v>
      </c>
      <c r="C23" s="72">
        <f>'część 3'!B3</f>
        <v>0</v>
      </c>
      <c r="D23" s="72"/>
      <c r="E23" s="72"/>
    </row>
    <row r="24" spans="1:5" ht="15">
      <c r="A24" s="25"/>
      <c r="B24" s="29">
        <v>4</v>
      </c>
      <c r="C24" s="72">
        <f>'część 4'!B3</f>
        <v>0</v>
      </c>
      <c r="D24" s="72"/>
      <c r="E24" s="72"/>
    </row>
    <row r="25" spans="1:5" ht="15">
      <c r="A25" s="25"/>
      <c r="B25" s="29">
        <v>5</v>
      </c>
      <c r="C25" s="72">
        <f>'część 5'!B3</f>
        <v>0</v>
      </c>
      <c r="D25" s="72"/>
      <c r="E25" s="72"/>
    </row>
    <row r="26" spans="1:5" ht="15">
      <c r="A26" s="25"/>
      <c r="B26" s="29">
        <v>6</v>
      </c>
      <c r="C26" s="72">
        <f>'część 6'!B3</f>
        <v>0</v>
      </c>
      <c r="D26" s="72"/>
      <c r="E26" s="72"/>
    </row>
    <row r="27" spans="1:5" ht="15">
      <c r="A27" s="25"/>
      <c r="B27" s="29">
        <v>7</v>
      </c>
      <c r="C27" s="72">
        <f>'część 7'!B3</f>
        <v>0</v>
      </c>
      <c r="D27" s="72"/>
      <c r="E27" s="72"/>
    </row>
    <row r="28" spans="1:5" ht="15">
      <c r="A28" s="25"/>
      <c r="B28" s="29">
        <v>8</v>
      </c>
      <c r="C28" s="72">
        <f>'część 8'!B3</f>
        <v>0</v>
      </c>
      <c r="D28" s="72"/>
      <c r="E28" s="72"/>
    </row>
    <row r="29" spans="1:5" ht="15">
      <c r="A29" s="25"/>
      <c r="B29" s="29">
        <v>9</v>
      </c>
      <c r="C29" s="72">
        <f>'część 9'!B3</f>
        <v>0</v>
      </c>
      <c r="D29" s="72"/>
      <c r="E29" s="72"/>
    </row>
    <row r="30" spans="1:5" ht="15">
      <c r="A30" s="25"/>
      <c r="B30" s="29">
        <v>10</v>
      </c>
      <c r="C30" s="72">
        <f>'część 10'!B3</f>
        <v>0</v>
      </c>
      <c r="D30" s="72"/>
      <c r="E30" s="72"/>
    </row>
    <row r="31" spans="1:5" ht="15">
      <c r="A31" s="25"/>
      <c r="B31" s="29">
        <v>11</v>
      </c>
      <c r="C31" s="72">
        <f>'część 11'!B3</f>
        <v>0</v>
      </c>
      <c r="D31" s="72"/>
      <c r="E31" s="72"/>
    </row>
    <row r="32" spans="1:5" ht="15">
      <c r="A32" s="25"/>
      <c r="B32" s="29">
        <v>12</v>
      </c>
      <c r="C32" s="72">
        <f>'część 12'!B3</f>
        <v>0</v>
      </c>
      <c r="D32" s="72"/>
      <c r="E32" s="72"/>
    </row>
    <row r="33" spans="1:5" ht="15">
      <c r="A33" s="33"/>
      <c r="B33" s="30">
        <v>13</v>
      </c>
      <c r="C33" s="72">
        <f>'część 13'!B3</f>
        <v>0</v>
      </c>
      <c r="D33" s="72"/>
      <c r="E33" s="72"/>
    </row>
    <row r="34" spans="1:5" ht="15">
      <c r="A34" s="33"/>
      <c r="B34" s="30">
        <v>14</v>
      </c>
      <c r="C34" s="72">
        <f>'część 14'!B3</f>
        <v>0</v>
      </c>
      <c r="D34" s="72"/>
      <c r="E34" s="72"/>
    </row>
    <row r="35" spans="1:5" ht="15">
      <c r="A35" s="33"/>
      <c r="B35" s="30">
        <v>15</v>
      </c>
      <c r="C35" s="72">
        <f>'część 15'!B3</f>
        <v>0</v>
      </c>
      <c r="D35" s="72"/>
      <c r="E35" s="72"/>
    </row>
    <row r="36" spans="1:5" ht="15">
      <c r="A36" s="33"/>
      <c r="B36" s="30">
        <v>16</v>
      </c>
      <c r="C36" s="72">
        <f>'część 16'!B3</f>
        <v>0</v>
      </c>
      <c r="D36" s="72"/>
      <c r="E36" s="72"/>
    </row>
    <row r="37" spans="1:5" ht="15">
      <c r="A37" s="33"/>
      <c r="B37" s="30">
        <v>17</v>
      </c>
      <c r="C37" s="72">
        <f>'część 17'!B3</f>
        <v>0</v>
      </c>
      <c r="D37" s="72"/>
      <c r="E37" s="72"/>
    </row>
    <row r="38" spans="1:5" ht="15">
      <c r="A38" s="33"/>
      <c r="B38" s="33"/>
      <c r="C38" s="51"/>
      <c r="D38" s="51"/>
      <c r="E38" s="51"/>
    </row>
    <row r="39" spans="1:5" ht="15">
      <c r="A39" s="25"/>
      <c r="B39" s="25"/>
      <c r="C39" s="25"/>
      <c r="D39" s="37"/>
      <c r="E39" s="38"/>
    </row>
    <row r="40" spans="1:5" ht="81" customHeight="1">
      <c r="A40" s="25"/>
      <c r="B40" s="25"/>
      <c r="C40" s="73" t="s">
        <v>67</v>
      </c>
      <c r="D40" s="90"/>
      <c r="E40" s="90"/>
    </row>
    <row r="41" spans="1:5" ht="21" customHeight="1">
      <c r="A41" s="25"/>
      <c r="B41" s="25" t="s">
        <v>2</v>
      </c>
      <c r="C41" s="75" t="s">
        <v>24</v>
      </c>
      <c r="D41" s="76"/>
      <c r="E41" s="77"/>
    </row>
    <row r="42" spans="1:5" ht="63.75" customHeight="1">
      <c r="A42" s="25"/>
      <c r="B42" s="25" t="s">
        <v>3</v>
      </c>
      <c r="C42" s="74" t="s">
        <v>134</v>
      </c>
      <c r="D42" s="74"/>
      <c r="E42" s="74"/>
    </row>
    <row r="43" spans="1:5" s="12" customFormat="1" ht="65.25" customHeight="1">
      <c r="A43" s="39"/>
      <c r="B43" s="39" t="s">
        <v>4</v>
      </c>
      <c r="C43" s="73" t="s">
        <v>129</v>
      </c>
      <c r="D43" s="73"/>
      <c r="E43" s="73"/>
    </row>
    <row r="44" spans="1:5" ht="33" customHeight="1">
      <c r="A44" s="25"/>
      <c r="B44" s="39" t="s">
        <v>18</v>
      </c>
      <c r="C44" s="73" t="s">
        <v>16</v>
      </c>
      <c r="D44" s="84"/>
      <c r="E44" s="84"/>
    </row>
    <row r="45" spans="1:5" ht="18" customHeight="1">
      <c r="A45" s="25"/>
      <c r="B45" s="39" t="s">
        <v>23</v>
      </c>
      <c r="C45" s="93" t="s">
        <v>19</v>
      </c>
      <c r="D45" s="94"/>
      <c r="E45" s="94"/>
    </row>
    <row r="46" spans="1:5" ht="35.25" customHeight="1">
      <c r="A46" s="25"/>
      <c r="B46" s="39" t="s">
        <v>5</v>
      </c>
      <c r="C46" s="73" t="s">
        <v>20</v>
      </c>
      <c r="D46" s="84"/>
      <c r="E46" s="84"/>
    </row>
    <row r="47" spans="1:5" ht="33.75" customHeight="1">
      <c r="A47" s="25"/>
      <c r="B47" s="39" t="s">
        <v>6</v>
      </c>
      <c r="C47" s="73" t="s">
        <v>40</v>
      </c>
      <c r="D47" s="73"/>
      <c r="E47" s="73"/>
    </row>
    <row r="48" spans="1:5" ht="33.75" customHeight="1">
      <c r="A48" s="25"/>
      <c r="B48" s="25"/>
      <c r="C48" s="73" t="s">
        <v>38</v>
      </c>
      <c r="D48" s="73"/>
      <c r="E48" s="73"/>
    </row>
    <row r="49" spans="1:5" ht="30" customHeight="1">
      <c r="A49" s="25"/>
      <c r="B49" s="25"/>
      <c r="C49" s="92" t="s">
        <v>39</v>
      </c>
      <c r="D49" s="92"/>
      <c r="E49" s="92"/>
    </row>
    <row r="50" spans="1:5" ht="21.75" customHeight="1">
      <c r="A50" s="25"/>
      <c r="B50" s="40" t="s">
        <v>13</v>
      </c>
      <c r="C50" s="41" t="s">
        <v>7</v>
      </c>
      <c r="D50" s="35"/>
      <c r="E50" s="25"/>
    </row>
    <row r="51" spans="1:5" ht="18" customHeight="1">
      <c r="A51" s="25"/>
      <c r="B51" s="42"/>
      <c r="C51" s="81" t="s">
        <v>14</v>
      </c>
      <c r="D51" s="82"/>
      <c r="E51" s="83"/>
    </row>
    <row r="52" spans="1:5" ht="18" customHeight="1">
      <c r="A52" s="25"/>
      <c r="B52" s="25"/>
      <c r="C52" s="81" t="s">
        <v>8</v>
      </c>
      <c r="D52" s="83"/>
      <c r="E52" s="29"/>
    </row>
    <row r="53" spans="1:5" ht="18" customHeight="1">
      <c r="A53" s="25"/>
      <c r="B53" s="25"/>
      <c r="C53" s="79"/>
      <c r="D53" s="80"/>
      <c r="E53" s="29"/>
    </row>
    <row r="54" spans="1:5" ht="18" customHeight="1">
      <c r="A54" s="25"/>
      <c r="B54" s="25"/>
      <c r="C54" s="79"/>
      <c r="D54" s="80"/>
      <c r="E54" s="29"/>
    </row>
    <row r="55" spans="1:5" ht="18" customHeight="1">
      <c r="A55" s="25"/>
      <c r="B55" s="25"/>
      <c r="C55" s="79"/>
      <c r="D55" s="80"/>
      <c r="E55" s="29"/>
    </row>
    <row r="56" spans="1:5" ht="18" customHeight="1">
      <c r="A56" s="25"/>
      <c r="B56" s="25"/>
      <c r="C56" s="43" t="s">
        <v>10</v>
      </c>
      <c r="D56" s="43"/>
      <c r="E56" s="26"/>
    </row>
    <row r="57" spans="1:5" ht="18" customHeight="1">
      <c r="A57" s="25"/>
      <c r="B57" s="25"/>
      <c r="C57" s="81" t="s">
        <v>15</v>
      </c>
      <c r="D57" s="82"/>
      <c r="E57" s="83"/>
    </row>
    <row r="58" spans="1:5" ht="18" customHeight="1">
      <c r="A58" s="25"/>
      <c r="B58" s="25"/>
      <c r="C58" s="44" t="s">
        <v>8</v>
      </c>
      <c r="D58" s="45" t="s">
        <v>9</v>
      </c>
      <c r="E58" s="46" t="s">
        <v>11</v>
      </c>
    </row>
    <row r="59" spans="1:5" ht="18" customHeight="1">
      <c r="A59" s="25"/>
      <c r="B59" s="25"/>
      <c r="C59" s="47"/>
      <c r="D59" s="45"/>
      <c r="E59" s="48"/>
    </row>
    <row r="60" spans="1:5" ht="18" customHeight="1">
      <c r="A60" s="25"/>
      <c r="B60" s="25"/>
      <c r="C60" s="47"/>
      <c r="D60" s="45"/>
      <c r="E60" s="48"/>
    </row>
    <row r="61" spans="1:5" ht="18" customHeight="1">
      <c r="A61" s="25"/>
      <c r="B61" s="25"/>
      <c r="C61" s="43"/>
      <c r="D61" s="43"/>
      <c r="E61" s="26"/>
    </row>
    <row r="62" spans="1:5" ht="18" customHeight="1">
      <c r="A62" s="25"/>
      <c r="B62" s="25"/>
      <c r="C62" s="81" t="s">
        <v>17</v>
      </c>
      <c r="D62" s="82"/>
      <c r="E62" s="83"/>
    </row>
    <row r="63" spans="1:5" ht="18" customHeight="1">
      <c r="A63" s="25"/>
      <c r="B63" s="25"/>
      <c r="C63" s="81" t="s">
        <v>12</v>
      </c>
      <c r="D63" s="83"/>
      <c r="E63" s="29"/>
    </row>
    <row r="64" spans="1:5" ht="18" customHeight="1">
      <c r="A64" s="25"/>
      <c r="B64" s="25"/>
      <c r="C64" s="78"/>
      <c r="D64" s="78"/>
      <c r="E64" s="29"/>
    </row>
    <row r="65" spans="1:5" ht="34.5" customHeight="1">
      <c r="A65" s="25"/>
      <c r="B65" s="25"/>
      <c r="C65" s="49"/>
      <c r="D65" s="50"/>
      <c r="E65" s="50"/>
    </row>
  </sheetData>
  <sheetProtection/>
  <mergeCells count="48">
    <mergeCell ref="C32:E32"/>
    <mergeCell ref="C23:E23"/>
    <mergeCell ref="C24:E24"/>
    <mergeCell ref="C25:E25"/>
    <mergeCell ref="C26:E26"/>
    <mergeCell ref="C27:E27"/>
    <mergeCell ref="C28:E28"/>
    <mergeCell ref="C49:E49"/>
    <mergeCell ref="C52:D52"/>
    <mergeCell ref="C46:E46"/>
    <mergeCell ref="C45:E45"/>
    <mergeCell ref="C48:E48"/>
    <mergeCell ref="C47:E47"/>
    <mergeCell ref="D12:E12"/>
    <mergeCell ref="C40:E40"/>
    <mergeCell ref="D16:E16"/>
    <mergeCell ref="D15:E15"/>
    <mergeCell ref="C20:E20"/>
    <mergeCell ref="C21:E21"/>
    <mergeCell ref="C22:E22"/>
    <mergeCell ref="C29:E29"/>
    <mergeCell ref="C30:E30"/>
    <mergeCell ref="C31:E31"/>
    <mergeCell ref="C44:E44"/>
    <mergeCell ref="C51:E51"/>
    <mergeCell ref="D6:E6"/>
    <mergeCell ref="D13:E13"/>
    <mergeCell ref="C18:D18"/>
    <mergeCell ref="D11:E11"/>
    <mergeCell ref="D14:E14"/>
    <mergeCell ref="D8:E8"/>
    <mergeCell ref="D9:E9"/>
    <mergeCell ref="D10:E10"/>
    <mergeCell ref="C64:D64"/>
    <mergeCell ref="C53:D53"/>
    <mergeCell ref="C54:D54"/>
    <mergeCell ref="C55:D55"/>
    <mergeCell ref="C57:E57"/>
    <mergeCell ref="C63:D63"/>
    <mergeCell ref="C62:E62"/>
    <mergeCell ref="C33:E33"/>
    <mergeCell ref="C34:E34"/>
    <mergeCell ref="C35:E35"/>
    <mergeCell ref="C36:E36"/>
    <mergeCell ref="C37:E37"/>
    <mergeCell ref="C43:E43"/>
    <mergeCell ref="C42:E42"/>
    <mergeCell ref="C41:E41"/>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7" r:id="rId1"/>
  <headerFooter alignWithMargins="0">
    <oddFooter>&amp;C&amp;"Times New Roman,Normalny"Strona &amp;P&amp;R&amp;"Times New Roman,Normalny"pieczęć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sheetPr>
    <tabColor theme="0" tint="-0.24997000396251678"/>
    <pageSetUpPr fitToPage="1"/>
  </sheetPr>
  <dimension ref="A1:R7"/>
  <sheetViews>
    <sheetView showGridLines="0" view="pageBreakPreview" zoomScaleNormal="130" zoomScaleSheetLayoutView="100" zoomScalePageLayoutView="85" workbookViewId="0" topLeftCell="A1">
      <selection activeCell="E14" sqref="E14"/>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1:18" ht="15">
      <c r="A1" s="1" t="s">
        <v>66</v>
      </c>
      <c r="B1" s="2" t="str">
        <f>'formularz oferty'!D4</f>
        <v>DFP.271.43.2020.AM</v>
      </c>
      <c r="H1" s="13" t="s">
        <v>37</v>
      </c>
      <c r="I1" s="13"/>
      <c r="L1" s="13"/>
      <c r="Q1" s="2"/>
      <c r="R1" s="2"/>
    </row>
    <row r="2" spans="5:7" ht="4.5" customHeight="1">
      <c r="E2" s="95"/>
      <c r="F2" s="95"/>
      <c r="G2" s="95"/>
    </row>
    <row r="3" spans="1:12" ht="15">
      <c r="A3" s="8" t="s">
        <v>62</v>
      </c>
      <c r="B3" s="14">
        <f>H7</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204.75" customHeight="1">
      <c r="A7" s="21">
        <v>1</v>
      </c>
      <c r="B7" s="52" t="s">
        <v>93</v>
      </c>
      <c r="C7" s="53">
        <v>300</v>
      </c>
      <c r="D7" s="54" t="s">
        <v>55</v>
      </c>
      <c r="E7" s="21"/>
      <c r="F7" s="21"/>
      <c r="G7" s="22"/>
      <c r="H7" s="22">
        <f>C7*G7</f>
        <v>0</v>
      </c>
      <c r="I7" s="20"/>
      <c r="J7" s="20"/>
      <c r="O7" s="1"/>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24997000396251678"/>
    <pageSetUpPr fitToPage="1"/>
  </sheetPr>
  <dimension ref="A1:R7"/>
  <sheetViews>
    <sheetView showGridLines="0" view="pageBreakPreview" zoomScaleNormal="120" zoomScaleSheetLayoutView="100" zoomScalePageLayoutView="85" workbookViewId="0" topLeftCell="A1">
      <selection activeCell="E14" sqref="E14"/>
    </sheetView>
  </sheetViews>
  <sheetFormatPr defaultColWidth="9.00390625" defaultRowHeight="12.75"/>
  <cols>
    <col min="1" max="1" width="8.875" style="1" customWidth="1"/>
    <col min="2" max="2" width="74.875" style="1" customWidth="1"/>
    <col min="3" max="3" width="9.75390625" style="1" customWidth="1"/>
    <col min="4" max="4" width="14.1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DFP.271.43.2020.AM</v>
      </c>
      <c r="H1" s="13" t="s">
        <v>37</v>
      </c>
      <c r="I1" s="13"/>
      <c r="L1" s="13"/>
      <c r="Q1" s="2"/>
      <c r="R1" s="2"/>
    </row>
    <row r="2" spans="5:7" ht="4.5" customHeight="1">
      <c r="E2" s="95"/>
      <c r="F2" s="95"/>
      <c r="G2" s="95"/>
    </row>
    <row r="3" spans="1:12" ht="18" customHeight="1">
      <c r="A3" s="8" t="s">
        <v>63</v>
      </c>
      <c r="B3" s="14">
        <f>H7</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165.75" customHeight="1">
      <c r="A7" s="21">
        <v>1</v>
      </c>
      <c r="B7" s="52" t="s">
        <v>99</v>
      </c>
      <c r="C7" s="53">
        <v>50</v>
      </c>
      <c r="D7" s="54" t="s">
        <v>55</v>
      </c>
      <c r="E7" s="21"/>
      <c r="F7" s="21"/>
      <c r="G7" s="22"/>
      <c r="H7" s="22">
        <f>C7*G7</f>
        <v>0</v>
      </c>
      <c r="I7" s="20"/>
      <c r="J7" s="20"/>
      <c r="O7" s="1"/>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0" r:id="rId1"/>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0" tint="-0.24997000396251678"/>
    <pageSetUpPr fitToPage="1"/>
  </sheetPr>
  <dimension ref="A1:R7"/>
  <sheetViews>
    <sheetView showGridLines="0" view="pageBreakPreview" zoomScaleNormal="80" zoomScaleSheetLayoutView="100" zoomScalePageLayoutView="85" workbookViewId="0" topLeftCell="A1">
      <selection activeCell="E15" sqref="E15"/>
    </sheetView>
  </sheetViews>
  <sheetFormatPr defaultColWidth="9.00390625" defaultRowHeight="12.75"/>
  <cols>
    <col min="1" max="1" width="9.25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DFP.271.43.2020.AM</v>
      </c>
      <c r="H1" s="13" t="s">
        <v>37</v>
      </c>
      <c r="I1" s="13"/>
      <c r="L1" s="13"/>
      <c r="Q1" s="2"/>
      <c r="R1" s="2"/>
    </row>
    <row r="2" spans="5:7" ht="4.5" customHeight="1">
      <c r="E2" s="95"/>
      <c r="F2" s="95"/>
      <c r="G2" s="95"/>
    </row>
    <row r="3" spans="1:12" ht="19.5" customHeight="1">
      <c r="A3" s="8" t="s">
        <v>64</v>
      </c>
      <c r="B3" s="14">
        <f>H7</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100.5" customHeight="1">
      <c r="A7" s="21">
        <v>1</v>
      </c>
      <c r="B7" s="52" t="s">
        <v>100</v>
      </c>
      <c r="C7" s="53">
        <v>400</v>
      </c>
      <c r="D7" s="54" t="s">
        <v>55</v>
      </c>
      <c r="E7" s="21"/>
      <c r="F7" s="21"/>
      <c r="G7" s="22"/>
      <c r="H7" s="22">
        <f>C7*G7</f>
        <v>0</v>
      </c>
      <c r="I7" s="20"/>
      <c r="J7" s="20"/>
      <c r="O7" s="1"/>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24997000396251678"/>
    <pageSetUpPr fitToPage="1"/>
  </sheetPr>
  <dimension ref="A1:R7"/>
  <sheetViews>
    <sheetView showGridLines="0" view="pageBreakPreview" zoomScaleSheetLayoutView="100" zoomScalePageLayoutView="85" workbookViewId="0" topLeftCell="A1">
      <selection activeCell="F12" sqref="F12"/>
    </sheetView>
  </sheetViews>
  <sheetFormatPr defaultColWidth="9.00390625" defaultRowHeight="12.75"/>
  <cols>
    <col min="1" max="1" width="9.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DFP.271.43.2020.AM</v>
      </c>
      <c r="H1" s="13" t="s">
        <v>37</v>
      </c>
      <c r="I1" s="13"/>
      <c r="L1" s="13"/>
      <c r="Q1" s="2"/>
      <c r="R1" s="2"/>
    </row>
    <row r="2" spans="5:7" ht="4.5" customHeight="1">
      <c r="E2" s="95"/>
      <c r="F2" s="95"/>
      <c r="G2" s="95"/>
    </row>
    <row r="3" spans="1:12" ht="18" customHeight="1">
      <c r="A3" s="8" t="s">
        <v>65</v>
      </c>
      <c r="B3" s="14">
        <f>H7</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144.75" customHeight="1">
      <c r="A7" s="21">
        <v>1</v>
      </c>
      <c r="B7" s="52" t="s">
        <v>101</v>
      </c>
      <c r="C7" s="53">
        <v>40</v>
      </c>
      <c r="D7" s="54" t="s">
        <v>55</v>
      </c>
      <c r="E7" s="21"/>
      <c r="F7" s="21"/>
      <c r="G7" s="22"/>
      <c r="H7" s="22">
        <f>C7*G7</f>
        <v>0</v>
      </c>
      <c r="I7" s="20"/>
      <c r="J7" s="20"/>
      <c r="O7" s="1"/>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0" tint="-0.24997000396251678"/>
    <pageSetUpPr fitToPage="1"/>
  </sheetPr>
  <dimension ref="A1:R7"/>
  <sheetViews>
    <sheetView showGridLines="0" view="pageBreakPreview" zoomScaleNormal="140" zoomScaleSheetLayoutView="100" zoomScalePageLayoutView="85" workbookViewId="0" topLeftCell="A1">
      <selection activeCell="B7" sqref="B7"/>
    </sheetView>
  </sheetViews>
  <sheetFormatPr defaultColWidth="9.00390625" defaultRowHeight="12.75"/>
  <cols>
    <col min="1" max="1" width="9.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DFP.271.43.2020.AM</v>
      </c>
      <c r="H1" s="13" t="s">
        <v>37</v>
      </c>
      <c r="I1" s="13"/>
      <c r="L1" s="13"/>
      <c r="Q1" s="2"/>
      <c r="R1" s="2"/>
    </row>
    <row r="2" spans="5:7" ht="4.5" customHeight="1">
      <c r="E2" s="95"/>
      <c r="F2" s="95"/>
      <c r="G2" s="95"/>
    </row>
    <row r="3" spans="1:12" ht="18" customHeight="1">
      <c r="A3" s="8" t="s">
        <v>94</v>
      </c>
      <c r="B3" s="14">
        <f>H7</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78.75" customHeight="1">
      <c r="A7" s="21">
        <v>1</v>
      </c>
      <c r="B7" s="52" t="s">
        <v>135</v>
      </c>
      <c r="C7" s="53">
        <v>2000</v>
      </c>
      <c r="D7" s="54" t="s">
        <v>55</v>
      </c>
      <c r="E7" s="21"/>
      <c r="F7" s="21"/>
      <c r="G7" s="22"/>
      <c r="H7" s="22">
        <f>C7*G7</f>
        <v>0</v>
      </c>
      <c r="I7" s="20"/>
      <c r="J7" s="20"/>
      <c r="O7" s="1"/>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tabColor theme="0" tint="-0.24997000396251678"/>
    <pageSetUpPr fitToPage="1"/>
  </sheetPr>
  <dimension ref="A1:R7"/>
  <sheetViews>
    <sheetView showGridLines="0" view="pageBreakPreview" zoomScaleNormal="110" zoomScaleSheetLayoutView="100" zoomScalePageLayoutView="85" workbookViewId="0" topLeftCell="A1">
      <selection activeCell="H15" sqref="H15"/>
    </sheetView>
  </sheetViews>
  <sheetFormatPr defaultColWidth="9.00390625" defaultRowHeight="12.75"/>
  <cols>
    <col min="1" max="1" width="9.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DFP.271.43.2020.AM</v>
      </c>
      <c r="H1" s="13" t="s">
        <v>37</v>
      </c>
      <c r="I1" s="13"/>
      <c r="L1" s="13"/>
      <c r="Q1" s="2"/>
      <c r="R1" s="2"/>
    </row>
    <row r="2" spans="5:7" ht="4.5" customHeight="1">
      <c r="E2" s="95"/>
      <c r="F2" s="95"/>
      <c r="G2" s="95"/>
    </row>
    <row r="3" spans="1:12" ht="18" customHeight="1">
      <c r="A3" s="8" t="s">
        <v>95</v>
      </c>
      <c r="B3" s="14">
        <f>H7</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96.75" customHeight="1">
      <c r="A7" s="21">
        <v>1</v>
      </c>
      <c r="B7" s="52" t="s">
        <v>102</v>
      </c>
      <c r="C7" s="53">
        <v>180</v>
      </c>
      <c r="D7" s="54" t="s">
        <v>55</v>
      </c>
      <c r="E7" s="21"/>
      <c r="F7" s="21"/>
      <c r="G7" s="22"/>
      <c r="H7" s="22">
        <f>C7*G7</f>
        <v>0</v>
      </c>
      <c r="I7" s="20"/>
      <c r="J7" s="20"/>
      <c r="O7" s="1"/>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tabColor theme="0" tint="-0.24997000396251678"/>
    <pageSetUpPr fitToPage="1"/>
  </sheetPr>
  <dimension ref="A1:R25"/>
  <sheetViews>
    <sheetView showGridLines="0" view="pageBreakPreview" zoomScale="90" zoomScaleNormal="80" zoomScaleSheetLayoutView="90" zoomScalePageLayoutView="85" workbookViewId="0" topLeftCell="A1">
      <selection activeCell="E10" sqref="E10:G11"/>
    </sheetView>
  </sheetViews>
  <sheetFormatPr defaultColWidth="9.00390625" defaultRowHeight="12.75"/>
  <cols>
    <col min="1" max="1" width="9.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DFP.271.43.2020.AM</v>
      </c>
      <c r="H1" s="13" t="s">
        <v>37</v>
      </c>
      <c r="I1" s="13"/>
      <c r="L1" s="13"/>
      <c r="Q1" s="2"/>
      <c r="R1" s="2"/>
    </row>
    <row r="2" spans="5:7" ht="4.5" customHeight="1">
      <c r="E2" s="95"/>
      <c r="F2" s="95"/>
      <c r="G2" s="95"/>
    </row>
    <row r="3" spans="1:12" ht="18" customHeight="1">
      <c r="A3" s="8" t="s">
        <v>96</v>
      </c>
      <c r="B3" s="14">
        <f>H7</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21" customHeight="1">
      <c r="A7" s="21">
        <v>1</v>
      </c>
      <c r="B7" s="52" t="s">
        <v>103</v>
      </c>
      <c r="C7" s="53">
        <v>3000</v>
      </c>
      <c r="D7" s="54" t="s">
        <v>55</v>
      </c>
      <c r="E7" s="21"/>
      <c r="F7" s="21"/>
      <c r="G7" s="22"/>
      <c r="H7" s="22">
        <f>C7*G7</f>
        <v>0</v>
      </c>
      <c r="I7" s="20"/>
      <c r="J7" s="20"/>
      <c r="O7" s="1"/>
    </row>
    <row r="8" ht="15.75" thickBot="1"/>
    <row r="9" spans="1:9" ht="32.25" customHeight="1" thickBot="1">
      <c r="A9" s="59" t="s">
        <v>104</v>
      </c>
      <c r="B9" s="60" t="s">
        <v>105</v>
      </c>
      <c r="C9" s="61" t="s">
        <v>106</v>
      </c>
      <c r="D9" s="55"/>
      <c r="E9" s="71" t="s">
        <v>132</v>
      </c>
      <c r="F9" s="71"/>
      <c r="G9" s="71"/>
      <c r="H9" s="71"/>
      <c r="I9" s="55"/>
    </row>
    <row r="10" spans="1:9" ht="48" customHeight="1" thickBot="1">
      <c r="A10" s="63">
        <v>1</v>
      </c>
      <c r="B10" s="64" t="s">
        <v>107</v>
      </c>
      <c r="C10" s="65">
        <v>1</v>
      </c>
      <c r="D10" s="55"/>
      <c r="E10" s="96" t="s">
        <v>133</v>
      </c>
      <c r="F10" s="97"/>
      <c r="G10" s="98"/>
      <c r="H10" s="71"/>
      <c r="I10" s="67"/>
    </row>
    <row r="11" spans="1:9" ht="126.75" thickBot="1">
      <c r="A11" s="63">
        <v>2</v>
      </c>
      <c r="B11" s="64" t="s">
        <v>108</v>
      </c>
      <c r="C11" s="65">
        <v>1</v>
      </c>
      <c r="D11" s="55"/>
      <c r="E11" s="99"/>
      <c r="F11" s="100"/>
      <c r="G11" s="101"/>
      <c r="H11" s="71"/>
      <c r="I11" s="67"/>
    </row>
    <row r="12" spans="1:9" ht="126.75" thickBot="1">
      <c r="A12" s="63">
        <v>3</v>
      </c>
      <c r="B12" s="64" t="s">
        <v>109</v>
      </c>
      <c r="C12" s="65">
        <v>1</v>
      </c>
      <c r="D12" s="55"/>
      <c r="E12" s="67"/>
      <c r="F12" s="67"/>
      <c r="G12" s="67"/>
      <c r="H12" s="67"/>
      <c r="I12" s="67"/>
    </row>
    <row r="13" spans="1:9" ht="16.5" thickBot="1">
      <c r="A13" s="63">
        <v>4</v>
      </c>
      <c r="B13" s="64" t="s">
        <v>110</v>
      </c>
      <c r="C13" s="65">
        <v>1</v>
      </c>
      <c r="D13" s="55"/>
      <c r="E13" s="67"/>
      <c r="F13" s="67"/>
      <c r="G13" s="67"/>
      <c r="H13" s="67"/>
      <c r="I13" s="67"/>
    </row>
    <row r="14" spans="1:9" ht="32.25" thickBot="1">
      <c r="A14" s="63">
        <v>5</v>
      </c>
      <c r="B14" s="64" t="s">
        <v>111</v>
      </c>
      <c r="C14" s="65">
        <v>2</v>
      </c>
      <c r="D14" s="55"/>
      <c r="E14" s="67"/>
      <c r="F14" s="67"/>
      <c r="G14" s="67"/>
      <c r="H14" s="67"/>
      <c r="I14" s="67"/>
    </row>
    <row r="15" spans="1:9" ht="32.25" thickBot="1">
      <c r="A15" s="63">
        <v>6</v>
      </c>
      <c r="B15" s="64" t="s">
        <v>112</v>
      </c>
      <c r="C15" s="65">
        <v>2</v>
      </c>
      <c r="D15" s="55"/>
      <c r="E15" s="67"/>
      <c r="F15" s="67"/>
      <c r="G15" s="67"/>
      <c r="H15" s="67"/>
      <c r="I15" s="67"/>
    </row>
    <row r="16" spans="1:9" ht="16.5" thickBot="1">
      <c r="A16" s="63">
        <v>7</v>
      </c>
      <c r="B16" s="64" t="s">
        <v>113</v>
      </c>
      <c r="C16" s="65">
        <v>3</v>
      </c>
      <c r="D16" s="55"/>
      <c r="E16" s="67"/>
      <c r="F16" s="67"/>
      <c r="G16" s="67"/>
      <c r="H16" s="67"/>
      <c r="I16" s="67"/>
    </row>
    <row r="17" spans="1:9" ht="32.25" thickBot="1">
      <c r="A17" s="63">
        <v>8</v>
      </c>
      <c r="B17" s="64" t="s">
        <v>114</v>
      </c>
      <c r="C17" s="65">
        <v>4</v>
      </c>
      <c r="D17" s="55"/>
      <c r="E17" s="67"/>
      <c r="F17" s="67"/>
      <c r="G17" s="67"/>
      <c r="H17" s="67"/>
      <c r="I17" s="67"/>
    </row>
    <row r="18" spans="1:9" ht="32.25" thickBot="1">
      <c r="A18" s="63">
        <v>9</v>
      </c>
      <c r="B18" s="64" t="s">
        <v>115</v>
      </c>
      <c r="C18" s="65">
        <v>1</v>
      </c>
      <c r="D18" s="55"/>
      <c r="E18" s="62"/>
      <c r="F18" s="55"/>
      <c r="G18" s="55"/>
      <c r="H18" s="55"/>
      <c r="I18" s="55"/>
    </row>
    <row r="19" spans="1:9" ht="32.25" thickBot="1">
      <c r="A19" s="63">
        <v>10</v>
      </c>
      <c r="B19" s="64" t="s">
        <v>116</v>
      </c>
      <c r="C19" s="65">
        <v>1</v>
      </c>
      <c r="D19" s="55"/>
      <c r="E19" s="62"/>
      <c r="F19" s="55"/>
      <c r="G19" s="55"/>
      <c r="H19" s="55"/>
      <c r="I19" s="55"/>
    </row>
    <row r="20" spans="1:9" ht="32.25" thickBot="1">
      <c r="A20" s="63">
        <v>11</v>
      </c>
      <c r="B20" s="64" t="s">
        <v>117</v>
      </c>
      <c r="C20" s="65">
        <v>1</v>
      </c>
      <c r="D20" s="55"/>
      <c r="E20" s="62"/>
      <c r="F20" s="55"/>
      <c r="G20" s="55"/>
      <c r="H20" s="55"/>
      <c r="I20" s="55"/>
    </row>
    <row r="21" spans="1:9" ht="16.5" thickBot="1">
      <c r="A21" s="63">
        <v>12</v>
      </c>
      <c r="B21" s="64" t="s">
        <v>118</v>
      </c>
      <c r="C21" s="65">
        <v>4</v>
      </c>
      <c r="D21" s="55"/>
      <c r="E21" s="62"/>
      <c r="F21" s="55"/>
      <c r="G21" s="55"/>
      <c r="H21" s="55"/>
      <c r="I21" s="55"/>
    </row>
    <row r="22" spans="1:9" ht="16.5" thickBot="1">
      <c r="A22" s="63">
        <v>13</v>
      </c>
      <c r="B22" s="64" t="s">
        <v>119</v>
      </c>
      <c r="C22" s="65">
        <v>1</v>
      </c>
      <c r="D22" s="55"/>
      <c r="E22" s="62"/>
      <c r="F22" s="55"/>
      <c r="G22" s="55"/>
      <c r="H22" s="55"/>
      <c r="I22" s="55"/>
    </row>
    <row r="23" spans="1:9" ht="126.75" thickBot="1">
      <c r="A23" s="63">
        <v>14</v>
      </c>
      <c r="B23" s="64" t="s">
        <v>120</v>
      </c>
      <c r="C23" s="65">
        <v>1</v>
      </c>
      <c r="D23" s="55"/>
      <c r="E23" s="62"/>
      <c r="F23" s="55"/>
      <c r="G23" s="55"/>
      <c r="H23" s="55"/>
      <c r="I23" s="55"/>
    </row>
    <row r="24" spans="1:9" ht="16.5" thickBot="1">
      <c r="A24" s="63">
        <v>15</v>
      </c>
      <c r="B24" s="64" t="s">
        <v>121</v>
      </c>
      <c r="C24" s="65">
        <v>2</v>
      </c>
      <c r="D24" s="55"/>
      <c r="E24" s="62"/>
      <c r="F24" s="55"/>
      <c r="G24" s="55"/>
      <c r="H24" s="55"/>
      <c r="I24" s="55"/>
    </row>
    <row r="25" spans="1:9" ht="16.5" thickBot="1">
      <c r="A25" s="63">
        <v>16</v>
      </c>
      <c r="B25" s="64" t="s">
        <v>122</v>
      </c>
      <c r="C25" s="65">
        <v>1</v>
      </c>
      <c r="D25" s="55"/>
      <c r="E25" s="62"/>
      <c r="F25" s="55"/>
      <c r="G25" s="55"/>
      <c r="H25" s="55"/>
      <c r="I25" s="55"/>
    </row>
  </sheetData>
  <sheetProtection/>
  <mergeCells count="2">
    <mergeCell ref="E2:G2"/>
    <mergeCell ref="E10:G1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tabColor theme="0" tint="-0.24997000396251678"/>
    <pageSetUpPr fitToPage="1"/>
  </sheetPr>
  <dimension ref="A1:R9"/>
  <sheetViews>
    <sheetView showGridLines="0" view="pageBreakPreview" zoomScaleSheetLayoutView="100" zoomScalePageLayoutView="85" workbookViewId="0" topLeftCell="A1">
      <selection activeCell="K17" sqref="K17"/>
    </sheetView>
  </sheetViews>
  <sheetFormatPr defaultColWidth="9.00390625" defaultRowHeight="12.75"/>
  <cols>
    <col min="1" max="1" width="9.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DFP.271.43.2020.AM</v>
      </c>
      <c r="H1" s="13" t="s">
        <v>37</v>
      </c>
      <c r="I1" s="13"/>
      <c r="L1" s="13"/>
      <c r="Q1" s="2"/>
      <c r="R1" s="2"/>
    </row>
    <row r="2" spans="5:7" ht="4.5" customHeight="1">
      <c r="E2" s="95"/>
      <c r="F2" s="95"/>
      <c r="G2" s="95"/>
    </row>
    <row r="3" spans="1:12" ht="18" customHeight="1">
      <c r="A3" s="8" t="s">
        <v>97</v>
      </c>
      <c r="B3" s="14">
        <f>H7+H8+H9</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69" customHeight="1">
      <c r="A7" s="66">
        <v>1</v>
      </c>
      <c r="B7" s="52" t="s">
        <v>123</v>
      </c>
      <c r="C7" s="53">
        <v>6000</v>
      </c>
      <c r="D7" s="54" t="s">
        <v>55</v>
      </c>
      <c r="E7" s="21"/>
      <c r="F7" s="21"/>
      <c r="G7" s="22"/>
      <c r="H7" s="22">
        <f>C7*G7</f>
        <v>0</v>
      </c>
      <c r="I7" s="20"/>
      <c r="J7" s="20"/>
      <c r="O7" s="1"/>
    </row>
    <row r="8" spans="1:8" ht="59.25" customHeight="1">
      <c r="A8" s="66">
        <v>2</v>
      </c>
      <c r="B8" s="52" t="s">
        <v>124</v>
      </c>
      <c r="C8" s="53">
        <v>2000</v>
      </c>
      <c r="D8" s="54" t="s">
        <v>55</v>
      </c>
      <c r="E8" s="8"/>
      <c r="F8" s="8"/>
      <c r="G8" s="8"/>
      <c r="H8" s="22">
        <f>C8*G8</f>
        <v>0</v>
      </c>
    </row>
    <row r="9" spans="1:8" ht="51.75" customHeight="1">
      <c r="A9" s="66">
        <v>3</v>
      </c>
      <c r="B9" s="52" t="s">
        <v>125</v>
      </c>
      <c r="C9" s="53">
        <v>3000</v>
      </c>
      <c r="D9" s="54" t="s">
        <v>55</v>
      </c>
      <c r="E9" s="8"/>
      <c r="F9" s="8"/>
      <c r="G9" s="8"/>
      <c r="H9" s="22">
        <f>C9*G9</f>
        <v>0</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sheetPr>
    <tabColor theme="0" tint="-0.24997000396251678"/>
    <pageSetUpPr fitToPage="1"/>
  </sheetPr>
  <dimension ref="A1:R8"/>
  <sheetViews>
    <sheetView showGridLines="0" tabSelected="1" view="pageBreakPreview" zoomScale="90" zoomScaleNormal="80" zoomScaleSheetLayoutView="90" zoomScalePageLayoutView="85" workbookViewId="0" topLeftCell="A1">
      <selection activeCell="E7" sqref="E7"/>
    </sheetView>
  </sheetViews>
  <sheetFormatPr defaultColWidth="9.00390625" defaultRowHeight="12.75"/>
  <cols>
    <col min="1" max="1" width="9.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DFP.271.43.2020.AM</v>
      </c>
      <c r="H1" s="13" t="s">
        <v>37</v>
      </c>
      <c r="I1" s="13"/>
      <c r="L1" s="13"/>
      <c r="Q1" s="2"/>
      <c r="R1" s="2"/>
    </row>
    <row r="2" spans="5:7" ht="4.5" customHeight="1">
      <c r="E2" s="95"/>
      <c r="F2" s="95"/>
      <c r="G2" s="95"/>
    </row>
    <row r="3" spans="1:12" ht="18" customHeight="1">
      <c r="A3" s="8" t="s">
        <v>98</v>
      </c>
      <c r="B3" s="14">
        <f>H7+H8</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126.75" customHeight="1">
      <c r="A7" s="66">
        <v>1</v>
      </c>
      <c r="B7" s="52" t="s">
        <v>127</v>
      </c>
      <c r="C7" s="53">
        <v>10</v>
      </c>
      <c r="D7" s="54" t="s">
        <v>55</v>
      </c>
      <c r="E7" s="21"/>
      <c r="F7" s="21"/>
      <c r="G7" s="22"/>
      <c r="H7" s="22">
        <f>C7*G7</f>
        <v>0</v>
      </c>
      <c r="I7" s="20"/>
      <c r="J7" s="20"/>
      <c r="O7" s="1"/>
    </row>
    <row r="8" spans="1:8" ht="261" customHeight="1">
      <c r="A8" s="66">
        <v>2</v>
      </c>
      <c r="B8" s="52" t="s">
        <v>126</v>
      </c>
      <c r="C8" s="53">
        <v>70</v>
      </c>
      <c r="D8" s="54" t="s">
        <v>55</v>
      </c>
      <c r="E8" s="8"/>
      <c r="F8" s="8"/>
      <c r="G8" s="8"/>
      <c r="H8" s="22">
        <f>C8*G8</f>
        <v>0</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R10"/>
  <sheetViews>
    <sheetView showGridLines="0" view="pageBreakPreview" zoomScaleNormal="40" zoomScaleSheetLayoutView="100" zoomScalePageLayoutView="85" workbookViewId="0" topLeftCell="A3">
      <selection activeCell="E14" sqref="E14"/>
    </sheetView>
  </sheetViews>
  <sheetFormatPr defaultColWidth="9.00390625" defaultRowHeight="12.75"/>
  <cols>
    <col min="1" max="1" width="8.00390625" style="1" customWidth="1"/>
    <col min="2" max="2" width="74.875" style="1" customWidth="1"/>
    <col min="3" max="3" width="9.75390625" style="10"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DFP.271.43.2020.AM</v>
      </c>
      <c r="H1" s="13" t="s">
        <v>37</v>
      </c>
      <c r="I1" s="13"/>
      <c r="L1" s="13"/>
      <c r="Q1" s="2"/>
      <c r="R1" s="2"/>
    </row>
    <row r="2" spans="5:7" ht="4.5" customHeight="1">
      <c r="E2" s="95"/>
      <c r="F2" s="95"/>
      <c r="G2" s="95"/>
    </row>
    <row r="3" spans="1:12" ht="15">
      <c r="A3" s="8" t="s">
        <v>53</v>
      </c>
      <c r="B3" s="14">
        <f>H7+H8+H9+H10</f>
        <v>0</v>
      </c>
      <c r="H3" s="13" t="s">
        <v>41</v>
      </c>
      <c r="I3" s="13"/>
      <c r="L3" s="13"/>
    </row>
    <row r="4" spans="1:15" ht="6" customHeight="1">
      <c r="A4" s="4"/>
      <c r="C4" s="7"/>
      <c r="D4" s="6"/>
      <c r="E4" s="6"/>
      <c r="F4" s="6"/>
      <c r="G4" s="6"/>
      <c r="H4" s="6"/>
      <c r="I4" s="6"/>
      <c r="J4" s="6"/>
      <c r="O4" s="1"/>
    </row>
    <row r="5" spans="1:15" ht="15">
      <c r="A5" s="15"/>
      <c r="B5" s="16" t="s">
        <v>42</v>
      </c>
      <c r="C5" s="9"/>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38.25">
      <c r="A7" s="21">
        <v>1</v>
      </c>
      <c r="B7" s="52" t="s">
        <v>69</v>
      </c>
      <c r="C7" s="53">
        <v>2000</v>
      </c>
      <c r="D7" s="54" t="s">
        <v>70</v>
      </c>
      <c r="E7" s="21"/>
      <c r="F7" s="21"/>
      <c r="G7" s="22"/>
      <c r="H7" s="22">
        <f>C7*G7</f>
        <v>0</v>
      </c>
      <c r="I7" s="20"/>
      <c r="J7" s="20"/>
      <c r="O7" s="1"/>
    </row>
    <row r="8" spans="1:8" ht="89.25">
      <c r="A8" s="23">
        <v>2</v>
      </c>
      <c r="B8" s="52" t="s">
        <v>71</v>
      </c>
      <c r="C8" s="53">
        <v>2000</v>
      </c>
      <c r="D8" s="54" t="s">
        <v>70</v>
      </c>
      <c r="E8" s="8"/>
      <c r="F8" s="8"/>
      <c r="G8" s="8"/>
      <c r="H8" s="22">
        <f>C8*G8</f>
        <v>0</v>
      </c>
    </row>
    <row r="9" spans="1:8" ht="114.75">
      <c r="A9" s="23">
        <v>3</v>
      </c>
      <c r="B9" s="52" t="s">
        <v>72</v>
      </c>
      <c r="C9" s="53">
        <v>50</v>
      </c>
      <c r="D9" s="54" t="s">
        <v>70</v>
      </c>
      <c r="E9" s="8"/>
      <c r="F9" s="8"/>
      <c r="G9" s="8"/>
      <c r="H9" s="22">
        <f>C9*G9</f>
        <v>0</v>
      </c>
    </row>
    <row r="10" spans="1:8" ht="127.5">
      <c r="A10" s="23">
        <v>4</v>
      </c>
      <c r="B10" s="52" t="s">
        <v>73</v>
      </c>
      <c r="C10" s="53">
        <v>50</v>
      </c>
      <c r="D10" s="54" t="s">
        <v>70</v>
      </c>
      <c r="E10" s="8"/>
      <c r="F10" s="8"/>
      <c r="G10" s="8"/>
      <c r="H10" s="22">
        <f>C10*G10</f>
        <v>0</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R10"/>
  <sheetViews>
    <sheetView showGridLines="0" view="pageBreakPreview" zoomScaleSheetLayoutView="100" zoomScalePageLayoutView="85" workbookViewId="0" topLeftCell="A1">
      <selection activeCell="B22" sqref="B22"/>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DFP.271.43.2020.AM</v>
      </c>
      <c r="H1" s="13" t="s">
        <v>37</v>
      </c>
      <c r="I1" s="13"/>
      <c r="L1" s="13"/>
      <c r="Q1" s="2"/>
      <c r="R1" s="2"/>
    </row>
    <row r="2" spans="5:7" ht="4.5" customHeight="1">
      <c r="E2" s="95"/>
      <c r="F2" s="95"/>
      <c r="G2" s="95"/>
    </row>
    <row r="3" spans="1:12" ht="15">
      <c r="A3" s="8" t="s">
        <v>54</v>
      </c>
      <c r="B3" s="14">
        <f>H7</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75">
      <c r="A7" s="21">
        <v>1</v>
      </c>
      <c r="B7" s="69" t="s">
        <v>130</v>
      </c>
      <c r="C7" s="53">
        <v>230</v>
      </c>
      <c r="D7" s="54" t="s">
        <v>70</v>
      </c>
      <c r="E7" s="21"/>
      <c r="F7" s="21"/>
      <c r="G7" s="22"/>
      <c r="H7" s="22">
        <f>C7*G7</f>
        <v>0</v>
      </c>
      <c r="I7" s="20"/>
      <c r="J7" s="20"/>
      <c r="O7" s="1"/>
    </row>
    <row r="9" ht="15">
      <c r="B9" s="57" t="s">
        <v>74</v>
      </c>
    </row>
    <row r="10" ht="76.5">
      <c r="B10" s="56" t="s">
        <v>75</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R17"/>
  <sheetViews>
    <sheetView showGridLines="0" view="pageBreakPreview" zoomScale="80" zoomScaleNormal="90" zoomScaleSheetLayoutView="80" zoomScalePageLayoutView="85" workbookViewId="0" topLeftCell="A3">
      <selection activeCell="B37" sqref="B37"/>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DFP.271.43.2020.AM</v>
      </c>
      <c r="H1" s="13" t="s">
        <v>37</v>
      </c>
      <c r="I1" s="13"/>
      <c r="L1" s="13"/>
      <c r="Q1" s="2"/>
      <c r="R1" s="2"/>
    </row>
    <row r="2" spans="5:7" ht="4.5" customHeight="1">
      <c r="E2" s="95"/>
      <c r="F2" s="95"/>
      <c r="G2" s="95"/>
    </row>
    <row r="3" spans="1:12" ht="15">
      <c r="A3" s="8" t="s">
        <v>56</v>
      </c>
      <c r="B3" s="14">
        <f>H7+H8+H9+H10+H11+H12</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150" customHeight="1">
      <c r="A7" s="21">
        <v>1</v>
      </c>
      <c r="B7" s="58" t="s">
        <v>81</v>
      </c>
      <c r="C7" s="53">
        <v>520</v>
      </c>
      <c r="D7" s="54" t="s">
        <v>70</v>
      </c>
      <c r="E7" s="21"/>
      <c r="F7" s="21"/>
      <c r="G7" s="22"/>
      <c r="H7" s="22">
        <f aca="true" t="shared" si="0" ref="H7:H12">C7*G7</f>
        <v>0</v>
      </c>
      <c r="I7" s="20"/>
      <c r="J7" s="20"/>
      <c r="O7" s="1"/>
    </row>
    <row r="8" spans="1:8" ht="151.5" customHeight="1">
      <c r="A8" s="23">
        <v>2</v>
      </c>
      <c r="B8" s="58" t="s">
        <v>76</v>
      </c>
      <c r="C8" s="53">
        <v>200</v>
      </c>
      <c r="D8" s="54" t="s">
        <v>70</v>
      </c>
      <c r="E8" s="8"/>
      <c r="F8" s="8"/>
      <c r="G8" s="8"/>
      <c r="H8" s="22">
        <f t="shared" si="0"/>
        <v>0</v>
      </c>
    </row>
    <row r="9" spans="1:8" ht="126.75" customHeight="1">
      <c r="A9" s="23">
        <v>3</v>
      </c>
      <c r="B9" s="58" t="s">
        <v>77</v>
      </c>
      <c r="C9" s="53">
        <v>30</v>
      </c>
      <c r="D9" s="54" t="s">
        <v>70</v>
      </c>
      <c r="E9" s="8"/>
      <c r="F9" s="8"/>
      <c r="G9" s="8"/>
      <c r="H9" s="22">
        <f t="shared" si="0"/>
        <v>0</v>
      </c>
    </row>
    <row r="10" spans="1:8" ht="126.75" customHeight="1">
      <c r="A10" s="23">
        <v>4</v>
      </c>
      <c r="B10" s="58" t="s">
        <v>78</v>
      </c>
      <c r="C10" s="53">
        <v>5</v>
      </c>
      <c r="D10" s="54" t="s">
        <v>70</v>
      </c>
      <c r="E10" s="8"/>
      <c r="F10" s="8"/>
      <c r="G10" s="8"/>
      <c r="H10" s="22">
        <f t="shared" si="0"/>
        <v>0</v>
      </c>
    </row>
    <row r="11" spans="1:8" ht="139.5" customHeight="1">
      <c r="A11" s="23">
        <v>5</v>
      </c>
      <c r="B11" s="58" t="s">
        <v>79</v>
      </c>
      <c r="C11" s="53">
        <v>100</v>
      </c>
      <c r="D11" s="54" t="s">
        <v>70</v>
      </c>
      <c r="E11" s="8"/>
      <c r="F11" s="8"/>
      <c r="G11" s="8"/>
      <c r="H11" s="22">
        <f t="shared" si="0"/>
        <v>0</v>
      </c>
    </row>
    <row r="12" spans="1:8" ht="46.5" customHeight="1">
      <c r="A12" s="23">
        <v>6</v>
      </c>
      <c r="B12" s="58" t="s">
        <v>80</v>
      </c>
      <c r="C12" s="53">
        <v>10</v>
      </c>
      <c r="D12" s="54" t="s">
        <v>70</v>
      </c>
      <c r="E12" s="8"/>
      <c r="F12" s="8"/>
      <c r="G12" s="8"/>
      <c r="H12" s="22">
        <f t="shared" si="0"/>
        <v>0</v>
      </c>
    </row>
    <row r="14" ht="15">
      <c r="B14" s="57" t="s">
        <v>74</v>
      </c>
    </row>
    <row r="15" ht="88.5" customHeight="1">
      <c r="B15" s="56" t="s">
        <v>82</v>
      </c>
    </row>
    <row r="16" ht="45.75" customHeight="1">
      <c r="B16" s="56" t="s">
        <v>83</v>
      </c>
    </row>
    <row r="17" ht="70.5" customHeight="1">
      <c r="B17" s="70" t="s">
        <v>131</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Roman,Normalny"pieczęć i podpis osoby (osób) upoważnionej
do reprezentowania wykonawcy
</oddFooter>
  </headerFooter>
  <rowBreaks count="1" manualBreakCount="1">
    <brk id="9" max="7" man="1"/>
  </rowBreaks>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R7"/>
  <sheetViews>
    <sheetView showGridLines="0" view="pageBreakPreview" zoomScale="110" zoomScaleSheetLayoutView="110" zoomScalePageLayoutView="85" workbookViewId="0" topLeftCell="A1">
      <selection activeCell="B13" sqref="B13"/>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DFP.271.43.2020.AM</v>
      </c>
      <c r="H1" s="13" t="s">
        <v>37</v>
      </c>
      <c r="I1" s="13"/>
      <c r="L1" s="13"/>
      <c r="Q1" s="2"/>
      <c r="R1" s="2"/>
    </row>
    <row r="2" spans="5:7" ht="4.5" customHeight="1">
      <c r="E2" s="95"/>
      <c r="F2" s="95"/>
      <c r="G2" s="95"/>
    </row>
    <row r="3" spans="1:12" ht="15">
      <c r="A3" s="8" t="s">
        <v>57</v>
      </c>
      <c r="B3" s="14">
        <f>H7</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38.25">
      <c r="A7" s="21">
        <v>1</v>
      </c>
      <c r="B7" s="52" t="s">
        <v>136</v>
      </c>
      <c r="C7" s="53">
        <v>14000</v>
      </c>
      <c r="D7" s="54" t="s">
        <v>55</v>
      </c>
      <c r="E7" s="21"/>
      <c r="F7" s="21"/>
      <c r="G7" s="22"/>
      <c r="H7" s="22">
        <f>C7*G7</f>
        <v>0</v>
      </c>
      <c r="I7" s="20"/>
      <c r="J7" s="20"/>
      <c r="O7" s="1"/>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R9"/>
  <sheetViews>
    <sheetView showGridLines="0" view="pageBreakPreview" zoomScaleNormal="110" zoomScaleSheetLayoutView="100" zoomScalePageLayoutView="85" workbookViewId="0" topLeftCell="A1">
      <selection activeCell="C20" sqref="C20"/>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DFP.271.43.2020.AM</v>
      </c>
      <c r="H1" s="13" t="s">
        <v>37</v>
      </c>
      <c r="I1" s="13"/>
      <c r="L1" s="13"/>
      <c r="Q1" s="2"/>
      <c r="R1" s="2"/>
    </row>
    <row r="2" spans="5:7" ht="4.5" customHeight="1">
      <c r="E2" s="95"/>
      <c r="F2" s="95"/>
      <c r="G2" s="95"/>
    </row>
    <row r="3" spans="1:12" ht="15">
      <c r="A3" s="8" t="s">
        <v>58</v>
      </c>
      <c r="B3" s="14">
        <f>H7+H8</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38.25">
      <c r="A7" s="21">
        <v>1</v>
      </c>
      <c r="B7" s="58" t="s">
        <v>84</v>
      </c>
      <c r="C7" s="53">
        <v>20</v>
      </c>
      <c r="D7" s="54" t="s">
        <v>70</v>
      </c>
      <c r="E7" s="21"/>
      <c r="F7" s="21"/>
      <c r="G7" s="22"/>
      <c r="H7" s="22">
        <f>C7*G7</f>
        <v>0</v>
      </c>
      <c r="I7" s="20"/>
      <c r="J7" s="20"/>
      <c r="O7" s="1"/>
    </row>
    <row r="8" spans="1:8" ht="38.25">
      <c r="A8" s="23">
        <v>2</v>
      </c>
      <c r="B8" s="58" t="s">
        <v>85</v>
      </c>
      <c r="C8" s="53">
        <v>20</v>
      </c>
      <c r="D8" s="54" t="s">
        <v>70</v>
      </c>
      <c r="E8" s="8"/>
      <c r="F8" s="8"/>
      <c r="G8" s="8"/>
      <c r="H8" s="22">
        <f>C8*G8</f>
        <v>0</v>
      </c>
    </row>
    <row r="9" ht="15">
      <c r="B9" s="24"/>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24997000396251678"/>
    <pageSetUpPr fitToPage="1"/>
  </sheetPr>
  <dimension ref="A1:R9"/>
  <sheetViews>
    <sheetView showGridLines="0" view="pageBreakPreview" zoomScale="90" zoomScaleSheetLayoutView="90" zoomScalePageLayoutView="85" workbookViewId="0" topLeftCell="A1">
      <selection activeCell="C14" sqref="C14"/>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DFP.271.43.2020.AM</v>
      </c>
      <c r="H1" s="13" t="s">
        <v>37</v>
      </c>
      <c r="I1" s="13"/>
      <c r="L1" s="13"/>
      <c r="Q1" s="2"/>
      <c r="R1" s="2"/>
    </row>
    <row r="2" spans="5:7" ht="4.5" customHeight="1">
      <c r="E2" s="95"/>
      <c r="F2" s="95"/>
      <c r="G2" s="95"/>
    </row>
    <row r="3" spans="1:12" ht="15">
      <c r="A3" s="8" t="s">
        <v>59</v>
      </c>
      <c r="B3" s="14">
        <f>H7+H8+H9</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51">
      <c r="A7" s="21">
        <v>1</v>
      </c>
      <c r="B7" s="58" t="s">
        <v>86</v>
      </c>
      <c r="C7" s="53">
        <v>30</v>
      </c>
      <c r="D7" s="54" t="s">
        <v>87</v>
      </c>
      <c r="E7" s="21"/>
      <c r="F7" s="21"/>
      <c r="G7" s="22"/>
      <c r="H7" s="22">
        <f>C7*G7</f>
        <v>0</v>
      </c>
      <c r="I7" s="20"/>
      <c r="J7" s="20"/>
      <c r="O7" s="1"/>
    </row>
    <row r="8" spans="1:8" ht="76.5">
      <c r="A8" s="23">
        <v>2</v>
      </c>
      <c r="B8" s="58" t="s">
        <v>88</v>
      </c>
      <c r="C8" s="53">
        <v>100</v>
      </c>
      <c r="D8" s="54" t="s">
        <v>87</v>
      </c>
      <c r="E8" s="8"/>
      <c r="F8" s="8"/>
      <c r="G8" s="8"/>
      <c r="H8" s="22">
        <f>C8*G8</f>
        <v>0</v>
      </c>
    </row>
    <row r="9" spans="1:8" ht="114.75">
      <c r="A9" s="23">
        <v>3</v>
      </c>
      <c r="B9" s="58" t="s">
        <v>89</v>
      </c>
      <c r="C9" s="53">
        <v>100</v>
      </c>
      <c r="D9" s="54" t="s">
        <v>87</v>
      </c>
      <c r="E9" s="8"/>
      <c r="F9" s="8"/>
      <c r="G9" s="8"/>
      <c r="H9" s="22">
        <f>C9*G9</f>
        <v>0</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24997000396251678"/>
    <pageSetUpPr fitToPage="1"/>
  </sheetPr>
  <dimension ref="A1:R7"/>
  <sheetViews>
    <sheetView showGridLines="0" view="pageBreakPreview" zoomScale="90" zoomScaleSheetLayoutView="90" zoomScalePageLayoutView="85" workbookViewId="0" topLeftCell="A1">
      <selection activeCell="E18" sqref="E18"/>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DFP.271.43.2020.AM</v>
      </c>
      <c r="H1" s="13" t="s">
        <v>37</v>
      </c>
      <c r="I1" s="13"/>
      <c r="L1" s="13"/>
      <c r="Q1" s="2"/>
      <c r="R1" s="2"/>
    </row>
    <row r="2" spans="5:7" ht="4.5" customHeight="1">
      <c r="E2" s="95"/>
      <c r="F2" s="95"/>
      <c r="G2" s="95"/>
    </row>
    <row r="3" spans="1:12" ht="15">
      <c r="A3" s="8" t="s">
        <v>60</v>
      </c>
      <c r="B3" s="14">
        <f>H7</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173.25" customHeight="1">
      <c r="A7" s="21">
        <v>1</v>
      </c>
      <c r="B7" s="52" t="s">
        <v>90</v>
      </c>
      <c r="C7" s="53">
        <v>4</v>
      </c>
      <c r="D7" s="54" t="s">
        <v>87</v>
      </c>
      <c r="E7" s="21"/>
      <c r="F7" s="21"/>
      <c r="G7" s="22"/>
      <c r="H7" s="22">
        <f>C7*G7</f>
        <v>0</v>
      </c>
      <c r="I7" s="20"/>
      <c r="J7" s="20"/>
      <c r="O7" s="1"/>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24997000396251678"/>
    <pageSetUpPr fitToPage="1"/>
  </sheetPr>
  <dimension ref="A1:R8"/>
  <sheetViews>
    <sheetView showGridLines="0" view="pageBreakPreview" zoomScale="80" zoomScaleSheetLayoutView="80" zoomScalePageLayoutView="85" workbookViewId="0" topLeftCell="A1">
      <selection activeCell="E14" sqref="E14"/>
    </sheetView>
  </sheetViews>
  <sheetFormatPr defaultColWidth="9.00390625" defaultRowHeight="12.75"/>
  <cols>
    <col min="1" max="1" width="8.00390625" style="1" customWidth="1"/>
    <col min="2" max="2" width="74.875" style="1" customWidth="1"/>
    <col min="3" max="3" width="9.75390625" style="1" customWidth="1"/>
    <col min="4" max="4" width="7.25390625" style="1" customWidth="1"/>
    <col min="5" max="5" width="22.25390625" style="1" customWidth="1"/>
    <col min="6" max="6" width="19.125" style="1" customWidth="1"/>
    <col min="7" max="7" width="15.125" style="1" customWidth="1"/>
    <col min="8" max="8" width="19.00390625" style="1" customWidth="1"/>
    <col min="9" max="9" width="16.00390625" style="1" customWidth="1"/>
    <col min="10" max="12" width="15.25390625" style="1" customWidth="1"/>
    <col min="13" max="13" width="8.00390625" style="1" customWidth="1"/>
    <col min="14" max="14" width="15.875" style="1" customWidth="1"/>
    <col min="15" max="15" width="15.875" style="3" customWidth="1"/>
    <col min="16" max="16" width="15.875" style="1" customWidth="1"/>
    <col min="17" max="18" width="14.25390625" style="1" customWidth="1"/>
    <col min="19" max="19" width="15.25390625" style="1" customWidth="1"/>
    <col min="20" max="16384" width="9.125" style="1" customWidth="1"/>
  </cols>
  <sheetData>
    <row r="1" spans="2:18" ht="15">
      <c r="B1" s="2" t="str">
        <f>'formularz oferty'!D4</f>
        <v>DFP.271.43.2020.AM</v>
      </c>
      <c r="H1" s="13" t="s">
        <v>37</v>
      </c>
      <c r="I1" s="13"/>
      <c r="L1" s="13"/>
      <c r="Q1" s="2"/>
      <c r="R1" s="2"/>
    </row>
    <row r="2" spans="5:7" ht="4.5" customHeight="1">
      <c r="E2" s="95"/>
      <c r="F2" s="95"/>
      <c r="G2" s="95"/>
    </row>
    <row r="3" spans="1:12" ht="15">
      <c r="A3" s="8" t="s">
        <v>61</v>
      </c>
      <c r="B3" s="14">
        <f>H7+H8</f>
        <v>0</v>
      </c>
      <c r="H3" s="13" t="s">
        <v>41</v>
      </c>
      <c r="I3" s="13"/>
      <c r="L3" s="13"/>
    </row>
    <row r="4" spans="1:15" ht="6" customHeight="1">
      <c r="A4" s="4"/>
      <c r="C4" s="6"/>
      <c r="D4" s="6"/>
      <c r="E4" s="6"/>
      <c r="F4" s="6"/>
      <c r="G4" s="6"/>
      <c r="H4" s="6"/>
      <c r="I4" s="6"/>
      <c r="J4" s="6"/>
      <c r="O4" s="1"/>
    </row>
    <row r="5" spans="1:15" ht="15">
      <c r="A5" s="15"/>
      <c r="B5" s="16" t="s">
        <v>42</v>
      </c>
      <c r="C5" s="5"/>
      <c r="D5" s="6"/>
      <c r="E5" s="6" t="s">
        <v>45</v>
      </c>
      <c r="F5" s="5"/>
      <c r="G5" s="5"/>
      <c r="H5" s="11"/>
      <c r="K5" s="3"/>
      <c r="O5" s="1"/>
    </row>
    <row r="6" spans="1:15" ht="45">
      <c r="A6" s="17" t="s">
        <v>46</v>
      </c>
      <c r="B6" s="17" t="s">
        <v>47</v>
      </c>
      <c r="C6" s="18" t="s">
        <v>48</v>
      </c>
      <c r="D6" s="18" t="s">
        <v>49</v>
      </c>
      <c r="E6" s="17" t="s">
        <v>44</v>
      </c>
      <c r="F6" s="17" t="s">
        <v>50</v>
      </c>
      <c r="G6" s="19" t="s">
        <v>43</v>
      </c>
      <c r="H6" s="19" t="s">
        <v>51</v>
      </c>
      <c r="I6" s="20"/>
      <c r="J6" s="20"/>
      <c r="O6" s="1"/>
    </row>
    <row r="7" spans="1:15" ht="153" customHeight="1">
      <c r="A7" s="21">
        <v>1</v>
      </c>
      <c r="B7" s="58" t="s">
        <v>91</v>
      </c>
      <c r="C7" s="53">
        <v>20</v>
      </c>
      <c r="D7" s="54" t="s">
        <v>87</v>
      </c>
      <c r="E7" s="21"/>
      <c r="F7" s="21"/>
      <c r="G7" s="22"/>
      <c r="H7" s="22">
        <f>C7*G7</f>
        <v>0</v>
      </c>
      <c r="I7" s="20"/>
      <c r="J7" s="20"/>
      <c r="O7" s="1"/>
    </row>
    <row r="8" spans="1:8" ht="210.75" customHeight="1">
      <c r="A8" s="23">
        <v>2</v>
      </c>
      <c r="B8" s="58" t="s">
        <v>92</v>
      </c>
      <c r="C8" s="53">
        <v>30</v>
      </c>
      <c r="D8" s="54" t="s">
        <v>87</v>
      </c>
      <c r="E8" s="8"/>
      <c r="F8" s="8"/>
      <c r="G8" s="8"/>
      <c r="H8" s="22">
        <f>C8*G8</f>
        <v>0</v>
      </c>
    </row>
  </sheetData>
  <sheetProtection/>
  <mergeCells count="1">
    <mergeCell ref="E2:G2"/>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83"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Matys</cp:lastModifiedBy>
  <cp:lastPrinted>2018-11-05T11:21:46Z</cp:lastPrinted>
  <dcterms:created xsi:type="dcterms:W3CDTF">2003-05-16T10:10:29Z</dcterms:created>
  <dcterms:modified xsi:type="dcterms:W3CDTF">2020-03-23T07:10:10Z</dcterms:modified>
  <cp:category/>
  <cp:version/>
  <cp:contentType/>
  <cp:contentStatus/>
</cp:coreProperties>
</file>