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2020\DFP.271.27.2020- Materiały medyczne\Pytania\"/>
    </mc:Choice>
  </mc:AlternateContent>
  <bookViews>
    <workbookView xWindow="0" yWindow="0" windowWidth="28800" windowHeight="12330" tabRatio="888" activeTab="1"/>
  </bookViews>
  <sheets>
    <sheet name="Informacje ogólne" sheetId="1" r:id="rId1"/>
    <sheet name="część (1)" sheetId="2" r:id="rId2"/>
    <sheet name="część (2)" sheetId="48" r:id="rId3"/>
    <sheet name="część (3)" sheetId="49" r:id="rId4"/>
    <sheet name="część (4)" sheetId="50" r:id="rId5"/>
    <sheet name="część (5)" sheetId="77" r:id="rId6"/>
    <sheet name="część (6)" sheetId="64" r:id="rId7"/>
    <sheet name="część (7)" sheetId="65" r:id="rId8"/>
    <sheet name="część (8)" sheetId="51" r:id="rId9"/>
    <sheet name="część (9)" sheetId="52" r:id="rId10"/>
    <sheet name="część (10)" sheetId="66" r:id="rId11"/>
    <sheet name="część (11)" sheetId="67" r:id="rId12"/>
  </sheets>
  <definedNames>
    <definedName name="_xlnm.Print_Area" localSheetId="1">'część (1)'!$A$1:$H$12</definedName>
    <definedName name="_xlnm.Print_Area" localSheetId="10">'część (10)'!$A$1:$H$13</definedName>
    <definedName name="_xlnm.Print_Area" localSheetId="11">'część (11)'!$A$1:$H$15</definedName>
    <definedName name="_xlnm.Print_Area" localSheetId="2">'część (2)'!$A$1:$H$10</definedName>
    <definedName name="_xlnm.Print_Area" localSheetId="3">'część (3)'!$A$1:$H$16</definedName>
    <definedName name="_xlnm.Print_Area" localSheetId="4">'część (4)'!$A$1:$H$11</definedName>
    <definedName name="_xlnm.Print_Area" localSheetId="5">'część (5)'!$A$1:$H$10</definedName>
    <definedName name="_xlnm.Print_Area" localSheetId="6">'część (6)'!$A$1:$H$11</definedName>
    <definedName name="_xlnm.Print_Area" localSheetId="7">'część (7)'!$A$1:$H$11</definedName>
    <definedName name="_xlnm.Print_Area" localSheetId="8">'część (8)'!$A$1:$H$12</definedName>
    <definedName name="_xlnm.Print_Area" localSheetId="9">'część (9)'!$A$1:$H$12</definedName>
    <definedName name="_xlnm.Print_Area" localSheetId="0">'Informacje ogólne'!$A$1:$D$58</definedName>
  </definedNames>
  <calcPr calcId="162913"/>
</workbook>
</file>

<file path=xl/calcChain.xml><?xml version="1.0" encoding="utf-8"?>
<calcChain xmlns="http://schemas.openxmlformats.org/spreadsheetml/2006/main">
  <c r="H11" i="67" l="1"/>
  <c r="H12" i="67"/>
  <c r="H13" i="67"/>
  <c r="H14" i="67"/>
  <c r="H11" i="66"/>
  <c r="H11" i="65"/>
  <c r="H10" i="65"/>
  <c r="H11" i="64"/>
  <c r="H10" i="64"/>
  <c r="H11" i="49"/>
  <c r="H12" i="49"/>
  <c r="H13" i="49"/>
  <c r="H14" i="49"/>
  <c r="H15" i="49"/>
  <c r="H10" i="49"/>
  <c r="H11" i="2"/>
  <c r="F7" i="65" l="1"/>
  <c r="F7" i="64"/>
  <c r="F7" i="49"/>
  <c r="H10" i="51"/>
  <c r="H11" i="51"/>
  <c r="H10" i="77"/>
  <c r="H10" i="2"/>
  <c r="F7" i="51" l="1"/>
  <c r="H10" i="67" l="1"/>
  <c r="A11" i="67"/>
  <c r="A14" i="67" s="1"/>
  <c r="H10" i="52"/>
  <c r="F7" i="67" l="1"/>
  <c r="H12" i="66"/>
  <c r="H10" i="66"/>
  <c r="F7" i="52" l="1"/>
  <c r="F7" i="77" l="1"/>
  <c r="B1" i="77"/>
  <c r="H10" i="50"/>
  <c r="H10" i="48"/>
  <c r="C25" i="1" l="1"/>
  <c r="H12" i="2" l="1"/>
  <c r="F7" i="2" s="1"/>
  <c r="B1" i="67" l="1"/>
  <c r="B1" i="66"/>
  <c r="C27" i="1"/>
  <c r="B1" i="65"/>
  <c r="C26" i="1"/>
  <c r="B1" i="64"/>
  <c r="C31" i="1" l="1"/>
  <c r="F7" i="66"/>
  <c r="C30" i="1" s="1"/>
  <c r="B1" i="2"/>
  <c r="B1" i="48"/>
  <c r="B1" i="49"/>
  <c r="B1" i="50"/>
  <c r="B1" i="51"/>
  <c r="B1" i="52"/>
  <c r="C29" i="1"/>
  <c r="F7" i="48"/>
  <c r="C22" i="1" s="1"/>
  <c r="C28" i="1" l="1"/>
  <c r="F7" i="50"/>
  <c r="C24" i="1" s="1"/>
  <c r="C23" i="1"/>
  <c r="C21" i="1"/>
</calcChain>
</file>

<file path=xl/sharedStrings.xml><?xml version="1.0" encoding="utf-8"?>
<sst xmlns="http://schemas.openxmlformats.org/spreadsheetml/2006/main" count="256" uniqueCount="101">
  <si>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</si>
  <si>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</si>
  <si>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</si>
  <si>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</si>
  <si>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</si>
  <si>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</si>
  <si>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</si>
  <si>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</si>
  <si>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</si>
  <si>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</si>
  <si>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</si>
  <si>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</si>
  <si>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</si>
  <si>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</si>
  <si>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</si>
  <si>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</si>
  <si>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</si>
  <si>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</si>
  <si>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</si>
  <si>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</si>
  <si>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</si>
  <si>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</si>
  <si>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</si>
  <si>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</si>
  <si>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</si>
  <si>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</si>
  <si>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</si>
  <si>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</si>
  <si>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</si>
  <si>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</si>
  <si>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</si>
  <si>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</si>
  <si>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</si>
  <si>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</si>
  <si>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</si>
  <si>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</si>
  <si>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</si>
  <si>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</si>
  <si>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</si>
  <si>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</si>
  <si>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</si>
  <si>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</si>
  <si>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</si>
  <si>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</si>
  <si>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</si>
  <si>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</si>
  <si>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</si>
  <si>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część 9</t>
  </si>
  <si>
    <t>część 10</t>
  </si>
  <si>
    <t>część 11</t>
  </si>
  <si>
    <t>Załącznik nr …… do umowy</t>
  </si>
  <si>
    <t>Załącznik nr 1a do specyfikacji</t>
  </si>
  <si>
    <t>9.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</si>
  <si>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</si>
  <si>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</si>
  <si>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</si>
  <si>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</si>
  <si>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</si>
  <si>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</si>
  <si>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</si>
  <si>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</si>
  <si>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</si>
  <si>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2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2"/>
        <rFont val="Garamond"/>
        <family val="1"/>
        <charset val="238"/>
      </rPr>
      <t xml:space="preserve">
</t>
    </r>
  </si>
  <si>
    <t>10.</t>
  </si>
  <si>
    <t xml:space="preserve">Oświadczamy, że oferowane przez nas wyroby medyczne dopuszczone są do obrotu i używania na terenie Polski na zasadach określonych w ustawie o wyrobach medycznych. Jednocześnie oświadczamy, że na każdorazowe wezwanie Zamawiającego przedstawimy dokumenty dopuszczające do obrotu i używania na terenie Polski.  </t>
  </si>
  <si>
    <t>j.m.</t>
  </si>
  <si>
    <r>
  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…………………….………………………………………………………………………………
</t>
    </r>
    <r>
      <rPr>
        <i/>
        <sz val="12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
</t>
    </r>
  </si>
  <si>
    <t>12.</t>
  </si>
  <si>
    <t>DFP.271.27.2020.DB</t>
  </si>
  <si>
    <t>Dostawa różnych materiałów medycznych (anestezjologicznych, okulistycznych, urologicznych, materiałow do aparatów)</t>
  </si>
  <si>
    <t>Cystotom 25G, 0,5x16mm zagięty pod kątem 45° lub 12°  wygięty anatomicznie</t>
  </si>
  <si>
    <t xml:space="preserve">Kompres oczny jałowy wykonany z chłonnej waty opatrunkowej (100% bawełny) z otuliną z 24-nitkowej lub 28-nitkowej gazy (100% bawełny), charakteryzujący się szczególną miękkością i chłonnością, o dobrych i długo utrzymujących się właściwościach wyściełających: w rozmiarze  56mmx70mm  </t>
  </si>
  <si>
    <t>Uchwyt elektrody 4 mm z kablem , szeroki, z dwoma przyciskami, kabel 4 m., wtyk typu SDS</t>
  </si>
  <si>
    <t xml:space="preserve">Kabel elektrody neuatralnej jednorazowej, o długości 5 m, wtyk typu płaski </t>
  </si>
  <si>
    <t>Kabel elektrody neuatralnej jednorazowej, o długości 3 m, wtyk typu płaski</t>
  </si>
  <si>
    <t>Elektroda nóż prosty 25 mm o długości 100 mm, uchwyt 4 mm.</t>
  </si>
  <si>
    <t xml:space="preserve">Elektroda typu Lancet prosty romboidalny o długości 100 mm, uchwyt 4 mm </t>
  </si>
  <si>
    <t>Elektroda szpatułkowa owalna prosta, 2 x 24 mm, uchwyt 4 mm</t>
  </si>
  <si>
    <t xml:space="preserve">Czujnik do ciągłego pomiaru rzutu serca metodą termodylucji przezpłucnej kompatybilny z posiadanym monitorem EV 1000 firmy Edwards Lifesciences:
W skład zestawu wchodzą:
- wkłucie do tętnicy udowej
- czujnik do ciągłych pomiarów hemodynamicznych
- linia do ciągłych pomiarów ciśnienia żylnego
- system zamknięty z dwiema zastawkami antyzwrotnymi do podawania bolusa </t>
  </si>
  <si>
    <t>Wkład jednorazowego użytku do automatycznego wstrzykiwacza kontrastu -
Kompatybilny z automatycznymi wstrzykiwaczami kontrastu Medrad Spectris Solaris MRI
Specjalistyczny produkt dedykowany do badań CT
Zawiera:  - 1 wkład o pojemności 65 ml
             - 1 wkład o pojemności 115 ml
             - 1 złącze niskociśnieniowe o długości 250 cm z trójnikiem Y z zastawką                                              antyzwrotną
            - 2 ostrza typu spike: - 1 ostrze typu Spike duże, przeznaczone do nakłucia pojemnika  z solą  fizjologiczną, 1 ostrze typu
Spike małe, przeznaczone do fiolki z kontrastem.</t>
  </si>
  <si>
    <t xml:space="preserve">Jednorazowa igła o długim ostrzu wykonana ze stali chromoniklowej
pokrytej silikonem, ze specjalnym szlifem, który minimalizuje ból podczas
wkłucia. Końcówka Luer-Lock z towrzywa PP, pojedyńczo pakowane, sterylne,
przezroczysty uchwyt z polipropylenu. Rozmiar 23 G 0,06x60 mm.
</t>
  </si>
  <si>
    <t>Pokrowce jednorazowego użytku do głowic / optyk laparoskopowego systemu wizualizacji Einstein Vision 2.0.; Sterylny pokrowiec jednorazowego użytku endoskopowej głowicy kamery 3D wysokiej rozdzielczości zintegrowanej z optyką i światłowodem; ze zintegrowanym mechanizmem blokującym; sterylna bateria pomiędzy niesterylną głowicą/ optyką a pacjentem; kąt patrzenia optyki 0 ⁰ i 30 ⁰; dystalna końcówka szklana dla zapewnienia niezakłóconego czystego obrazu; zintegrowane przyłącze do systemu mocowania kamery; pokrowiec sterylny, pojedynczo pakowany; w pełni kompatybilny z posiadanymi głowicami/ optykami laparoskopowego systemu wizaliazacji Einstein Vision 2.0; głowica kamery 0 ⁰  2.0 SN495077 EV2-000053 oraz 30 ⁰ 2.0 SN496829 EV2-000054</t>
  </si>
  <si>
    <t>Zgłębnik żołądkowy jednoświatłowy, z medycznego PCV, ze znacznikami
głębokości, kolorowym kodem rozmiarów, z dwoma otworami bocznymi, z
miękkim, gładko zakończonym końcem, widoczny w rtg, sterylny, jednorazowy,
rozmiary CH30 - CH36.</t>
  </si>
  <si>
    <t>Zamknięty system do nieinwazyjnego pomiaru ciśnienia śródbrzusznego metodą manometryczną (fabrycznie połączony zestaw do godzinowej zbiórki moczu z linią pomiarową , sterylny , w jednym opakowaniu co zapewnia utrzymanie systemu zamkniętego), 20ml dren manometryczny wyposażony w filtr biologiczny , umieszczony pomiędzy cewnikiem foley , a zestawem do godzinowej zbiórki moczu, zapewniający właściwe odpowietrzenie . Zastawka antyzwrotna wbudowana w łącznik do cewnika foley zapobiega cofaniu się moczu z zestawu do godzinowej zbiórki moczu do linii pomiarowej. Zintegrowany zacisk drenu pozwalający na wyrównanie ciśnień i precyzyjny odczyt wartości ciśnienia śródbrzusznego , bezigłowy port do pobierania próbek , linia pomiarowa wyskalowana w mm Hg , czas użycia do 7 dni.</t>
  </si>
  <si>
    <t xml:space="preserve">Zestaw standardowy (linia infuzyjna) do pomp objętościowych Alaris GW 800 do wlewów z filtrem 15 µm w komorze kroplowej, wolny od DEHP (ftalanów) długości 220 cm, objętość przestrzeni martwej (napełniania) 21 ml, średnica 3mm, zacisk rolkowy, filtr hydrofobowy wlotu powietrza, końcówka Luer męska z zastawką zwrotną, 1 iglica z odpowietrzeniem lub bez, bez zawartości DEHP </t>
  </si>
  <si>
    <t xml:space="preserve">Zestaw ochronny przed światłem nieprzezroczysty bursztynowy do pomp objętościowych Alaris GW 800, filtr 15 µm w komorze kroplowej, wolny od DEHP (ftalanów) długości 250 cm, objętość przestrzeni martwej (napełniania) 23 ml, średnica 3 mm, filtr hydrofobowy wlotu powietrza, końcówka Luer męska, zastawka typu antysyfon, zacisk typu Robert's, 1 iglica z odpowietrzeniem lub bez, bez DEHP </t>
  </si>
  <si>
    <t xml:space="preserve"> C5602C KLUCZ 1X UŻYTKU DO WYMIANY TIPU</t>
  </si>
  <si>
    <t xml:space="preserve">Cewnik Pezzera z miękkiego lateksu dł. 40 Ch 10-36.
Zamawiający dopuszcza cewnik o rozmiarach CH 10-34.                     </t>
  </si>
  <si>
    <t>Worek do opróżniania worka na mocz z substancją wiążącą płyny w żel (SAP), 2L, zastawka antyzwrotna, uniwersalny łącznik do kranika poprzecznego worka, regulowane podwieszenie, wzmocnione zgrzewy, szczegółowa skala co 25ml do 100ml, biała tylna ściana worka, zatyczka, do jednorazowego użytku</t>
  </si>
  <si>
    <t>Worek do opróżniania worka na mocz z substancją wiążącą płyny w żel (SAP), 2L, zastawka antyzwrotna, regulowane podwieszenie, wzmocnione zgrzewy, szczegółowa skala co 25ml do 100ml, biała tylna ściana worka, dren o długości 120cm. Łącznik schodkowy do podłączenia worka bezpośrednio do cewnik</t>
  </si>
  <si>
    <t>Trzykanałowy cewnik wodny do cystometrii oraz profilometrii 9Fr, długość 40cm z końcówką prostą. Nie zawiera lateksu. Oznaczenia podłączeń w kolorach czerwonym, niebieskim oraz przejrzysty.</t>
  </si>
  <si>
    <t>Dreny ciśnieniowe do posiadanego aparatu Laborie, długość 150cm, zawór trzykierunkowy</t>
  </si>
  <si>
    <t>Kopułki do przetworników ciśnienia dla systemów UDS 94 (kompletne z zatyczką luer lock)</t>
  </si>
  <si>
    <t>Dreny do posiadanej pompy infuzyjnej Laborie, z silikonu długość 400cm</t>
  </si>
  <si>
    <t>Zestaw perfuzyjny z wentylowaną komorą kroplówki, drenem do pompy oraz dwukanałowym drenem do ciśnieniowej perfuzji do posiadanej pompy infuzyjnej Laborie</t>
  </si>
  <si>
    <t xml:space="preserve">Oświadczamy, że zamówienie będziemy wykonywać do czasu wyczerpania kwoty wynagrodzenia umownego, nie dłużej jednak niż przez 20 miesięcy od daty zawarcia umowy w zakresie części 1 - 2, przez 28 miesięcy od daty zawarcia umowy w zakresie części 3 – 9 oraz przez 12 miesięcy od daty zawarcia umowy w zakresie części 10 -11.
</t>
  </si>
  <si>
    <t>Oferujemy wykonanie całego przedmiotu zamówienia (w danej części) za cenę:</t>
  </si>
  <si>
    <t>zestaw</t>
  </si>
  <si>
    <r>
      <t>Załącznik nr 1a do specyfikacji</t>
    </r>
    <r>
      <rPr>
        <i/>
        <sz val="11"/>
        <color rgb="FFFF0000"/>
        <rFont val="Garamond"/>
        <family val="1"/>
        <charset val="238"/>
      </rPr>
      <t>- po modyfikacji z dnia 17.03.2020</t>
    </r>
  </si>
  <si>
    <r>
      <t xml:space="preserve">Kaniula irygacyjna 20G, 0,9x22 - 25mm zagięta pod kątem 30°- 45°, 7,0- 7,5 mm od końca                                                                                                                                              </t>
    </r>
    <r>
      <rPr>
        <i/>
        <sz val="11"/>
        <color rgb="FFFF0000"/>
        <rFont val="Garamond"/>
        <family val="1"/>
        <charset val="238"/>
      </rPr>
      <t xml:space="preserve">A) Zamawiajacy dopuszcza kaniulę irygacyjną 21G 0,6 x 22 mm, zagięta pod kątem 45°, 9 mm od końca                                                                                                                                                   </t>
    </r>
  </si>
  <si>
    <r>
      <t xml:space="preserve">Kaniula do hydrodysekcji 27G x 22mm, zagięta ze spłaszczonym końcem ułatwiającym manewrowanie pomiędzy torbą a soczewką, odległość do miejsca zagięcia 9-10 mm, spłaszczona końcówka 0,25-30mm                                                                                            </t>
    </r>
    <r>
      <rPr>
        <i/>
        <sz val="11"/>
        <color rgb="FFFF0000"/>
        <rFont val="Garamond"/>
        <family val="1"/>
        <charset val="238"/>
      </rPr>
      <t xml:space="preserve">A) Zamawiajacy dopuszcza: kaniulę do hydrodysekcji 27G x 22mm, zagiętą ze spłaszczonym końcem ułatwiającym manewrowanie pomiędzy torbą a soczewką, odległość do miejsca zagięcia 8 mm lub 11mm </t>
    </r>
    <r>
      <rPr>
        <b/>
        <i/>
        <u/>
        <sz val="11"/>
        <color rgb="FFFF0000"/>
        <rFont val="Garamond"/>
        <family val="1"/>
        <charset val="238"/>
      </rPr>
      <t>do wyboru zamawiającego</t>
    </r>
    <r>
      <rPr>
        <i/>
        <sz val="11"/>
        <color rgb="FFFF0000"/>
        <rFont val="Garamond"/>
        <family val="1"/>
        <charset val="238"/>
      </rPr>
      <t>, spłaszczona końcówka ,pozostałe parametry bez zmian                                                                    B) Zamawiajacy dopuszcza kaniulę do hydrodysekcji 27G x 22mm, z odległością do zagięcia 8mm pozostałe parametry bez zmian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</si>
</sst>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#,##0.00\ &quot;zł&quot;"/>
  </numFmts>
  <fonts count="16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i/>
      <sz val="11"/>
      <color rgb="FFFF0000"/>
      <name val="Garamond"/>
      <family val="1"/>
      <charset val="238"/>
    </font>
    <font>
      <b/>
      <i/>
      <u/>
      <sz val="11"/>
      <color rgb="FFFF000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  <xf numFmtId="0" fontId="8" fillId="0" borderId="0"/>
  </cellStyleXfs>
  <cellXfs count="143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4" xfId="0" applyNumberFormat="1" applyFont="1" applyFill="1" applyBorder="1" applyAlignment="1" applyProtection="1">
      <alignment horizontal="left" vertical="top" wrapText="1"/>
      <protection locked="0"/>
    </xf>
    <xf numFmtId="3" fontId="9" fillId="0" borderId="1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3" fontId="11" fillId="0" borderId="1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/>
    <xf numFmtId="0" fontId="9" fillId="0" borderId="0" xfId="0" applyFont="1" applyAlignment="1">
      <alignment vertical="center"/>
    </xf>
    <xf numFmtId="3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3" fontId="13" fillId="3" borderId="1" xfId="15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0" xfId="10" applyFont="1" applyFill="1" applyBorder="1" applyAlignment="1">
      <alignment horizontal="left" vertical="center" wrapText="1"/>
    </xf>
    <xf numFmtId="3" fontId="4" fillId="0" borderId="0" xfId="1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10" applyFont="1" applyFill="1" applyBorder="1" applyAlignment="1">
      <alignment horizontal="justify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justify" vertical="center" wrapText="1"/>
      <protection locked="0"/>
    </xf>
    <xf numFmtId="164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4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horizontal="justify" vertical="center"/>
    </xf>
    <xf numFmtId="4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left" vertical="top" wrapText="1"/>
      <protection locked="0"/>
    </xf>
    <xf numFmtId="49" fontId="9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Normalny_Staplery i laparoskopia z kodami 2010" xfId="15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60"/>
  <sheetViews>
    <sheetView showGridLines="0" topLeftCell="A12" zoomScale="110" zoomScaleNormal="110" zoomScaleSheetLayoutView="100" zoomScalePageLayoutView="115" workbookViewId="0">
      <selection activeCell="C65" sqref="C65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45</v>
      </c>
    </row>
    <row r="2" spans="2:6" ht="18" customHeight="1">
      <c r="B2" s="3"/>
      <c r="C2" s="3" t="s">
        <v>39</v>
      </c>
      <c r="D2" s="3"/>
    </row>
    <row r="3" spans="2:6" ht="18" customHeight="1"/>
    <row r="4" spans="2:6" ht="18" customHeight="1">
      <c r="B4" s="1" t="s">
        <v>31</v>
      </c>
      <c r="C4" s="93" t="s">
        <v>68</v>
      </c>
      <c r="E4" s="5"/>
    </row>
    <row r="5" spans="2:6" ht="18" customHeight="1">
      <c r="E5" s="5"/>
    </row>
    <row r="6" spans="2:6" ht="32.25" customHeight="1">
      <c r="B6" s="1" t="s">
        <v>30</v>
      </c>
      <c r="C6" s="127" t="s">
        <v>69</v>
      </c>
      <c r="D6" s="127"/>
      <c r="E6" s="6"/>
      <c r="F6" s="7"/>
    </row>
    <row r="7" spans="2:6" ht="14.25" customHeight="1"/>
    <row r="8" spans="2:6" ht="14.25" customHeight="1">
      <c r="B8" s="8" t="s">
        <v>26</v>
      </c>
      <c r="C8" s="128"/>
      <c r="D8" s="129"/>
      <c r="E8" s="5"/>
    </row>
    <row r="9" spans="2:6" ht="31.5" customHeight="1">
      <c r="B9" s="8" t="s">
        <v>32</v>
      </c>
      <c r="C9" s="130"/>
      <c r="D9" s="131"/>
      <c r="E9" s="5"/>
    </row>
    <row r="10" spans="2:6" ht="18" customHeight="1">
      <c r="B10" s="8" t="s">
        <v>25</v>
      </c>
      <c r="C10" s="115"/>
      <c r="D10" s="116"/>
      <c r="E10" s="5"/>
    </row>
    <row r="11" spans="2:6" ht="18" customHeight="1">
      <c r="B11" s="8" t="s">
        <v>33</v>
      </c>
      <c r="C11" s="115"/>
      <c r="D11" s="116"/>
      <c r="E11" s="5"/>
    </row>
    <row r="12" spans="2:6" ht="18" customHeight="1">
      <c r="B12" s="8" t="s">
        <v>34</v>
      </c>
      <c r="C12" s="115"/>
      <c r="D12" s="116"/>
      <c r="E12" s="5"/>
    </row>
    <row r="13" spans="2:6" ht="18" customHeight="1">
      <c r="B13" s="8" t="s">
        <v>35</v>
      </c>
      <c r="C13" s="115"/>
      <c r="D13" s="116"/>
      <c r="E13" s="5"/>
    </row>
    <row r="14" spans="2:6" ht="18" customHeight="1">
      <c r="B14" s="8" t="s">
        <v>36</v>
      </c>
      <c r="C14" s="115"/>
      <c r="D14" s="116"/>
      <c r="E14" s="5"/>
    </row>
    <row r="15" spans="2:6" ht="18" customHeight="1">
      <c r="B15" s="8" t="s">
        <v>37</v>
      </c>
      <c r="C15" s="115"/>
      <c r="D15" s="116"/>
      <c r="E15" s="5"/>
    </row>
    <row r="16" spans="2:6" ht="18" customHeight="1">
      <c r="B16" s="8" t="s">
        <v>38</v>
      </c>
      <c r="C16" s="115"/>
      <c r="D16" s="116"/>
      <c r="E16" s="5"/>
    </row>
    <row r="17" spans="1:5" ht="16.5" customHeight="1">
      <c r="C17" s="5"/>
      <c r="D17" s="10"/>
      <c r="E17" s="5"/>
    </row>
    <row r="18" spans="1:5" ht="18" customHeight="1">
      <c r="A18" s="1" t="s">
        <v>53</v>
      </c>
      <c r="B18" s="113" t="s">
        <v>96</v>
      </c>
      <c r="C18" s="114"/>
      <c r="D18" s="11"/>
      <c r="E18" s="7"/>
    </row>
    <row r="19" spans="1:5" ht="18" customHeight="1" thickBot="1">
      <c r="C19" s="7"/>
      <c r="D19" s="11"/>
      <c r="E19" s="7"/>
    </row>
    <row r="20" spans="1:5" ht="18" customHeight="1" thickBot="1">
      <c r="B20" s="76" t="s">
        <v>9</v>
      </c>
      <c r="C20" s="132" t="s">
        <v>0</v>
      </c>
      <c r="D20" s="133"/>
    </row>
    <row r="21" spans="1:5" ht="18" customHeight="1">
      <c r="A21" s="12"/>
      <c r="B21" s="13" t="s">
        <v>15</v>
      </c>
      <c r="C21" s="122">
        <f>'część (1)'!$F$7</f>
        <v>0</v>
      </c>
      <c r="D21" s="123"/>
    </row>
    <row r="22" spans="1:5" ht="18" customHeight="1">
      <c r="A22" s="12"/>
      <c r="B22" s="14" t="s">
        <v>16</v>
      </c>
      <c r="C22" s="122">
        <f>'część (2)'!$F$7</f>
        <v>0</v>
      </c>
      <c r="D22" s="123"/>
    </row>
    <row r="23" spans="1:5" ht="18" customHeight="1">
      <c r="A23" s="12"/>
      <c r="B23" s="13" t="s">
        <v>17</v>
      </c>
      <c r="C23" s="122">
        <f>'część (3)'!$F$7</f>
        <v>0</v>
      </c>
      <c r="D23" s="123"/>
    </row>
    <row r="24" spans="1:5" ht="18" customHeight="1">
      <c r="A24" s="12"/>
      <c r="B24" s="14" t="s">
        <v>18</v>
      </c>
      <c r="C24" s="122">
        <f>'część (4)'!$F$7</f>
        <v>0</v>
      </c>
      <c r="D24" s="123"/>
    </row>
    <row r="25" spans="1:5" ht="18" customHeight="1">
      <c r="A25" s="12"/>
      <c r="B25" s="13" t="s">
        <v>19</v>
      </c>
      <c r="C25" s="122">
        <f>'część (5)'!$F$7</f>
        <v>0</v>
      </c>
      <c r="D25" s="123"/>
    </row>
    <row r="26" spans="1:5" ht="18" customHeight="1">
      <c r="A26" s="12"/>
      <c r="B26" s="14" t="s">
        <v>20</v>
      </c>
      <c r="C26" s="122">
        <f>'część (6)'!$F$7</f>
        <v>0</v>
      </c>
      <c r="D26" s="123"/>
    </row>
    <row r="27" spans="1:5" ht="18" customHeight="1">
      <c r="A27" s="12"/>
      <c r="B27" s="13" t="s">
        <v>21</v>
      </c>
      <c r="C27" s="122">
        <f>'część (7)'!$F$7</f>
        <v>0</v>
      </c>
      <c r="D27" s="123"/>
    </row>
    <row r="28" spans="1:5" ht="18" customHeight="1">
      <c r="A28" s="12"/>
      <c r="B28" s="13" t="s">
        <v>22</v>
      </c>
      <c r="C28" s="122">
        <f>'część (8)'!$F$7</f>
        <v>0</v>
      </c>
      <c r="D28" s="123"/>
    </row>
    <row r="29" spans="1:5" ht="18" customHeight="1">
      <c r="A29" s="12"/>
      <c r="B29" s="14" t="s">
        <v>47</v>
      </c>
      <c r="C29" s="122">
        <f>'część (9)'!$F$7</f>
        <v>0</v>
      </c>
      <c r="D29" s="123"/>
    </row>
    <row r="30" spans="1:5" ht="18" customHeight="1">
      <c r="A30" s="12"/>
      <c r="B30" s="13" t="s">
        <v>48</v>
      </c>
      <c r="C30" s="122">
        <f>'część (10)'!$F$7</f>
        <v>0</v>
      </c>
      <c r="D30" s="123"/>
    </row>
    <row r="31" spans="1:5" ht="18" customHeight="1">
      <c r="A31" s="12"/>
      <c r="B31" s="13" t="s">
        <v>49</v>
      </c>
      <c r="C31" s="122">
        <f>'część (11)'!$F$7</f>
        <v>0</v>
      </c>
      <c r="D31" s="123"/>
    </row>
    <row r="32" spans="1:5" s="62" customFormat="1" ht="21" customHeight="1">
      <c r="A32" s="12"/>
      <c r="B32" s="137"/>
      <c r="C32" s="137"/>
      <c r="D32" s="137"/>
    </row>
    <row r="33" spans="1:6" s="46" customFormat="1" ht="15" customHeight="1">
      <c r="A33" s="92" t="s">
        <v>54</v>
      </c>
      <c r="B33" s="138" t="s">
        <v>29</v>
      </c>
      <c r="C33" s="119"/>
      <c r="D33" s="139"/>
    </row>
    <row r="34" spans="1:6" ht="52.5" customHeight="1">
      <c r="A34" s="92" t="s">
        <v>55</v>
      </c>
      <c r="B34" s="121" t="s">
        <v>95</v>
      </c>
      <c r="C34" s="121"/>
      <c r="D34" s="121"/>
      <c r="E34" s="15"/>
    </row>
    <row r="35" spans="1:6" ht="49.9" customHeight="1">
      <c r="A35" s="92" t="s">
        <v>56</v>
      </c>
      <c r="B35" s="117" t="s">
        <v>64</v>
      </c>
      <c r="C35" s="117"/>
      <c r="D35" s="117"/>
      <c r="E35" s="16"/>
      <c r="F35" s="7"/>
    </row>
    <row r="36" spans="1:6" ht="36.75" customHeight="1">
      <c r="A36" s="92" t="s">
        <v>57</v>
      </c>
      <c r="B36" s="117" t="s">
        <v>13</v>
      </c>
      <c r="C36" s="118"/>
      <c r="D36" s="118"/>
      <c r="E36" s="15"/>
      <c r="F36" s="7"/>
    </row>
    <row r="37" spans="1:6" ht="34.5" customHeight="1">
      <c r="A37" s="92" t="s">
        <v>58</v>
      </c>
      <c r="B37" s="117" t="s">
        <v>23</v>
      </c>
      <c r="C37" s="118"/>
      <c r="D37" s="118"/>
      <c r="E37" s="15"/>
      <c r="F37" s="7"/>
    </row>
    <row r="38" spans="1:6" ht="39.75" customHeight="1">
      <c r="A38" s="92" t="s">
        <v>59</v>
      </c>
      <c r="B38" s="117" t="s">
        <v>24</v>
      </c>
      <c r="C38" s="118"/>
      <c r="D38" s="118"/>
      <c r="E38" s="15"/>
      <c r="F38" s="7"/>
    </row>
    <row r="39" spans="1:6" s="88" customFormat="1" ht="96.75" customHeight="1">
      <c r="A39" s="92" t="s">
        <v>60</v>
      </c>
      <c r="B39" s="117" t="s">
        <v>66</v>
      </c>
      <c r="C39" s="117"/>
      <c r="D39" s="117"/>
      <c r="E39" s="15"/>
      <c r="F39" s="89"/>
    </row>
    <row r="40" spans="1:6" ht="98.25" customHeight="1">
      <c r="A40" s="92" t="s">
        <v>52</v>
      </c>
      <c r="B40" s="119" t="s">
        <v>61</v>
      </c>
      <c r="C40" s="120"/>
      <c r="D40" s="120"/>
      <c r="E40" s="15"/>
      <c r="F40" s="7"/>
    </row>
    <row r="41" spans="1:6" ht="18" customHeight="1">
      <c r="A41" s="92" t="s">
        <v>63</v>
      </c>
      <c r="B41" s="119" t="s">
        <v>62</v>
      </c>
      <c r="C41" s="119"/>
      <c r="D41" s="119"/>
      <c r="E41" s="17"/>
    </row>
    <row r="42" spans="1:6" ht="11.45" customHeight="1">
      <c r="A42" s="92"/>
      <c r="B42" s="109"/>
      <c r="C42" s="91"/>
      <c r="D42" s="92"/>
      <c r="E42" s="17"/>
    </row>
    <row r="43" spans="1:6" ht="18" customHeight="1">
      <c r="A43" s="92" t="s">
        <v>67</v>
      </c>
      <c r="B43" s="6" t="s">
        <v>1</v>
      </c>
      <c r="C43" s="91"/>
      <c r="D43" s="65"/>
      <c r="E43" s="17"/>
    </row>
    <row r="44" spans="1:6" ht="18" customHeight="1">
      <c r="A44" s="92"/>
      <c r="B44" s="124" t="s">
        <v>11</v>
      </c>
      <c r="C44" s="125"/>
      <c r="D44" s="126"/>
      <c r="E44" s="17"/>
    </row>
    <row r="45" spans="1:6" ht="18" customHeight="1">
      <c r="A45" s="92"/>
      <c r="B45" s="124" t="s">
        <v>2</v>
      </c>
      <c r="C45" s="126"/>
      <c r="D45" s="90"/>
      <c r="E45" s="17"/>
    </row>
    <row r="46" spans="1:6" ht="18" customHeight="1">
      <c r="A46" s="92"/>
      <c r="B46" s="134"/>
      <c r="C46" s="135"/>
      <c r="D46" s="90"/>
      <c r="E46" s="17"/>
    </row>
    <row r="47" spans="1:6" ht="18" customHeight="1">
      <c r="A47" s="92"/>
      <c r="B47" s="134"/>
      <c r="C47" s="135"/>
      <c r="D47" s="90"/>
      <c r="E47" s="17"/>
    </row>
    <row r="48" spans="1:6" ht="15" customHeight="1">
      <c r="A48" s="92"/>
      <c r="B48" s="134"/>
      <c r="C48" s="135"/>
      <c r="D48" s="90"/>
      <c r="E48" s="17"/>
    </row>
    <row r="49" spans="1:5" ht="18" customHeight="1">
      <c r="A49" s="92"/>
      <c r="B49" s="67" t="s">
        <v>4</v>
      </c>
      <c r="C49" s="67"/>
      <c r="D49" s="65"/>
      <c r="E49" s="17"/>
    </row>
    <row r="50" spans="1:5" ht="18" customHeight="1">
      <c r="A50" s="64"/>
      <c r="B50" s="124" t="s">
        <v>12</v>
      </c>
      <c r="C50" s="125"/>
      <c r="D50" s="126"/>
      <c r="E50" s="17"/>
    </row>
    <row r="51" spans="1:5" ht="18" customHeight="1">
      <c r="A51" s="64"/>
      <c r="B51" s="68" t="s">
        <v>2</v>
      </c>
      <c r="C51" s="69" t="s">
        <v>3</v>
      </c>
      <c r="D51" s="70" t="s">
        <v>5</v>
      </c>
      <c r="E51" s="17"/>
    </row>
    <row r="52" spans="1:5" ht="18" customHeight="1">
      <c r="A52" s="64"/>
      <c r="B52" s="71"/>
      <c r="C52" s="69"/>
      <c r="D52" s="72"/>
      <c r="E52" s="17"/>
    </row>
    <row r="53" spans="1:5" ht="18" customHeight="1">
      <c r="A53" s="64"/>
      <c r="B53" s="71"/>
      <c r="C53" s="69"/>
      <c r="D53" s="72"/>
      <c r="E53" s="17"/>
    </row>
    <row r="54" spans="1:5" ht="18" customHeight="1">
      <c r="A54" s="64"/>
      <c r="B54" s="67"/>
      <c r="C54" s="67"/>
      <c r="D54" s="65"/>
      <c r="E54" s="17"/>
    </row>
    <row r="55" spans="1:5" ht="18" customHeight="1">
      <c r="A55" s="64"/>
      <c r="B55" s="124" t="s">
        <v>14</v>
      </c>
      <c r="C55" s="125"/>
      <c r="D55" s="126"/>
    </row>
    <row r="56" spans="1:5" ht="18" customHeight="1">
      <c r="A56" s="64"/>
      <c r="B56" s="140" t="s">
        <v>6</v>
      </c>
      <c r="C56" s="140"/>
      <c r="D56" s="66"/>
    </row>
    <row r="57" spans="1:5" ht="18" customHeight="1">
      <c r="A57" s="64"/>
      <c r="B57" s="136"/>
      <c r="C57" s="136"/>
      <c r="D57" s="66"/>
    </row>
    <row r="58" spans="1:5" ht="18" customHeight="1">
      <c r="A58" s="73"/>
      <c r="B58" s="73"/>
      <c r="C58" s="73"/>
      <c r="D58" s="73"/>
    </row>
    <row r="59" spans="1:5" ht="18" customHeight="1">
      <c r="A59" s="73"/>
      <c r="B59" s="74"/>
      <c r="C59" s="74"/>
      <c r="D59" s="74"/>
    </row>
    <row r="60" spans="1:5" ht="15.75">
      <c r="A60" s="73"/>
      <c r="B60" s="74"/>
      <c r="C60" s="74"/>
      <c r="D60" s="74"/>
    </row>
  </sheetData>
  <mergeCells count="42">
    <mergeCell ref="B48:C48"/>
    <mergeCell ref="B50:D50"/>
    <mergeCell ref="B55:D55"/>
    <mergeCell ref="B57:C57"/>
    <mergeCell ref="C25:D25"/>
    <mergeCell ref="C26:D26"/>
    <mergeCell ref="B32:D32"/>
    <mergeCell ref="B33:D33"/>
    <mergeCell ref="B41:D41"/>
    <mergeCell ref="C28:D28"/>
    <mergeCell ref="C31:D31"/>
    <mergeCell ref="C29:D29"/>
    <mergeCell ref="B56:C56"/>
    <mergeCell ref="B45:C45"/>
    <mergeCell ref="B47:C47"/>
    <mergeCell ref="B46:C46"/>
    <mergeCell ref="B44:D44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B35:D35"/>
    <mergeCell ref="B36:D36"/>
    <mergeCell ref="B40:D40"/>
    <mergeCell ref="B34:D34"/>
    <mergeCell ref="B38:D38"/>
    <mergeCell ref="B37:D37"/>
    <mergeCell ref="B39:D39"/>
    <mergeCell ref="C30:D30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30" zoomScaleNormal="100" zoomScaleSheetLayoutView="130" zoomScalePageLayoutView="85" workbookViewId="0">
      <selection activeCell="E9" sqref="E9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DFP.271.27.2020.DB</v>
      </c>
      <c r="C1" s="7"/>
      <c r="H1" s="20" t="s">
        <v>51</v>
      </c>
      <c r="I1" s="20"/>
      <c r="J1" s="20"/>
    </row>
    <row r="2" spans="1:10">
      <c r="E2" s="114"/>
      <c r="F2" s="114"/>
      <c r="G2" s="141" t="s">
        <v>50</v>
      </c>
      <c r="H2" s="141"/>
    </row>
    <row r="4" spans="1:10">
      <c r="B4" s="6" t="s">
        <v>7</v>
      </c>
      <c r="C4" s="9">
        <v>9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>
      <c r="A10" s="56">
        <v>1</v>
      </c>
      <c r="B10" s="57" t="s">
        <v>86</v>
      </c>
      <c r="C10" s="75">
        <v>550</v>
      </c>
      <c r="D10" s="59" t="s">
        <v>44</v>
      </c>
      <c r="E10" s="33"/>
      <c r="F10" s="33"/>
      <c r="G10" s="103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view="pageBreakPreview" zoomScale="120" zoomScaleNormal="100" zoomScaleSheetLayoutView="120" zoomScalePageLayoutView="85" workbookViewId="0">
      <selection activeCell="B11" sqref="B11"/>
    </sheetView>
  </sheetViews>
  <sheetFormatPr defaultColWidth="9.140625" defaultRowHeight="15"/>
  <cols>
    <col min="1" max="1" width="5.28515625" style="49" customWidth="1"/>
    <col min="2" max="2" width="74.85546875" style="49" customWidth="1"/>
    <col min="3" max="3" width="9.7109375" style="21" customWidth="1"/>
    <col min="4" max="4" width="9.5703125" style="50" customWidth="1"/>
    <col min="5" max="5" width="22.28515625" style="49" customWidth="1"/>
    <col min="6" max="6" width="19.140625" style="49" customWidth="1"/>
    <col min="7" max="7" width="15.140625" style="49" customWidth="1"/>
    <col min="8" max="8" width="19" style="49" customWidth="1"/>
    <col min="9" max="10" width="14.28515625" style="49" customWidth="1"/>
    <col min="11" max="16384" width="9.140625" style="49"/>
  </cols>
  <sheetData>
    <row r="1" spans="1:10">
      <c r="B1" s="18" t="str">
        <f>'Informacje ogólne'!C4</f>
        <v>DFP.271.27.2020.DB</v>
      </c>
      <c r="C1" s="49"/>
      <c r="H1" s="20" t="s">
        <v>51</v>
      </c>
      <c r="I1" s="20"/>
      <c r="J1" s="20"/>
    </row>
    <row r="2" spans="1:10">
      <c r="E2" s="114"/>
      <c r="F2" s="114"/>
      <c r="G2" s="141" t="s">
        <v>50</v>
      </c>
      <c r="H2" s="141"/>
    </row>
    <row r="4" spans="1:10">
      <c r="B4" s="6" t="s">
        <v>7</v>
      </c>
      <c r="C4" s="47">
        <v>10</v>
      </c>
      <c r="D4" s="22"/>
      <c r="E4" s="23" t="s">
        <v>10</v>
      </c>
      <c r="F4" s="5"/>
      <c r="G4" s="48"/>
      <c r="H4" s="48"/>
    </row>
    <row r="5" spans="1:10">
      <c r="B5" s="6"/>
      <c r="C5" s="24"/>
      <c r="D5" s="22"/>
      <c r="E5" s="23"/>
      <c r="F5" s="5"/>
      <c r="G5" s="48"/>
      <c r="H5" s="48"/>
    </row>
    <row r="6" spans="1:10">
      <c r="A6" s="6"/>
      <c r="C6" s="24"/>
      <c r="D6" s="22"/>
      <c r="E6" s="48"/>
      <c r="F6" s="48"/>
      <c r="G6" s="48"/>
      <c r="H6" s="48"/>
    </row>
    <row r="7" spans="1:10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36.75" customHeight="1">
      <c r="A10" s="56">
        <v>1</v>
      </c>
      <c r="B10" s="43" t="s">
        <v>87</v>
      </c>
      <c r="C10" s="44">
        <v>70</v>
      </c>
      <c r="D10" s="61" t="s">
        <v>44</v>
      </c>
      <c r="E10" s="38"/>
      <c r="F10" s="38"/>
      <c r="G10" s="108"/>
      <c r="H10" s="40">
        <f t="shared" ref="H10:H12" si="0">ROUND(ROUND(C10,2)*ROUND(G10,2),2)</f>
        <v>0</v>
      </c>
    </row>
    <row r="11" spans="1:10" s="36" customFormat="1" ht="66" customHeight="1">
      <c r="A11" s="56">
        <v>2</v>
      </c>
      <c r="B11" s="43" t="s">
        <v>88</v>
      </c>
      <c r="C11" s="44">
        <v>1200</v>
      </c>
      <c r="D11" s="61" t="s">
        <v>44</v>
      </c>
      <c r="E11" s="38"/>
      <c r="F11" s="38"/>
      <c r="G11" s="108"/>
      <c r="H11" s="40">
        <f t="shared" si="0"/>
        <v>0</v>
      </c>
    </row>
    <row r="12" spans="1:10" s="36" customFormat="1" ht="63.75" customHeight="1">
      <c r="A12" s="56">
        <v>3</v>
      </c>
      <c r="B12" s="43" t="s">
        <v>89</v>
      </c>
      <c r="C12" s="45">
        <v>1200</v>
      </c>
      <c r="D12" s="61" t="s">
        <v>44</v>
      </c>
      <c r="E12" s="38"/>
      <c r="F12" s="38"/>
      <c r="G12" s="108"/>
      <c r="H12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view="pageBreakPreview" zoomScaleNormal="100" zoomScaleSheetLayoutView="100" zoomScalePageLayoutView="85" workbookViewId="0">
      <selection activeCell="B12" sqref="B12"/>
    </sheetView>
  </sheetViews>
  <sheetFormatPr defaultColWidth="9.140625" defaultRowHeight="15"/>
  <cols>
    <col min="1" max="1" width="5.28515625" style="49" customWidth="1"/>
    <col min="2" max="2" width="74.85546875" style="49" customWidth="1"/>
    <col min="3" max="3" width="11.7109375" style="21" bestFit="1" customWidth="1"/>
    <col min="4" max="4" width="9.5703125" style="50" customWidth="1"/>
    <col min="5" max="5" width="22.28515625" style="49" customWidth="1"/>
    <col min="6" max="6" width="19.140625" style="49" customWidth="1"/>
    <col min="7" max="7" width="15.140625" style="49" customWidth="1"/>
    <col min="8" max="8" width="19" style="49" customWidth="1"/>
    <col min="9" max="10" width="14.28515625" style="49" customWidth="1"/>
    <col min="11" max="16384" width="9.140625" style="49"/>
  </cols>
  <sheetData>
    <row r="1" spans="1:10">
      <c r="B1" s="18" t="str">
        <f>'Informacje ogólne'!C4</f>
        <v>DFP.271.27.2020.DB</v>
      </c>
      <c r="C1" s="49"/>
      <c r="H1" s="20" t="s">
        <v>51</v>
      </c>
      <c r="I1" s="20"/>
      <c r="J1" s="20"/>
    </row>
    <row r="2" spans="1:10">
      <c r="E2" s="114"/>
      <c r="F2" s="114"/>
      <c r="G2" s="141" t="s">
        <v>50</v>
      </c>
      <c r="H2" s="141"/>
    </row>
    <row r="4" spans="1:10">
      <c r="B4" s="6" t="s">
        <v>7</v>
      </c>
      <c r="C4" s="47">
        <v>11</v>
      </c>
      <c r="D4" s="22"/>
      <c r="E4" s="23" t="s">
        <v>10</v>
      </c>
      <c r="F4" s="5"/>
      <c r="G4" s="48"/>
      <c r="H4" s="48"/>
    </row>
    <row r="5" spans="1:10">
      <c r="B5" s="6"/>
      <c r="C5" s="24"/>
      <c r="D5" s="22"/>
      <c r="E5" s="23"/>
      <c r="F5" s="5"/>
      <c r="G5" s="48"/>
      <c r="H5" s="48"/>
    </row>
    <row r="6" spans="1:10">
      <c r="A6" s="6"/>
      <c r="C6" s="24"/>
      <c r="D6" s="22"/>
      <c r="E6" s="48"/>
      <c r="F6" s="48"/>
      <c r="G6" s="48"/>
      <c r="H6" s="48"/>
    </row>
    <row r="7" spans="1:10">
      <c r="A7" s="25"/>
      <c r="B7" s="25"/>
      <c r="C7" s="26"/>
      <c r="D7" s="27"/>
      <c r="E7" s="28" t="s">
        <v>0</v>
      </c>
      <c r="F7" s="29">
        <f>SUM(H10:H14)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53.25" customHeight="1">
      <c r="A10" s="56">
        <v>1</v>
      </c>
      <c r="B10" s="57" t="s">
        <v>90</v>
      </c>
      <c r="C10" s="83">
        <v>4</v>
      </c>
      <c r="D10" s="59" t="s">
        <v>44</v>
      </c>
      <c r="E10" s="33"/>
      <c r="F10" s="33"/>
      <c r="G10" s="63"/>
      <c r="H10" s="40">
        <f t="shared" ref="H10:H14" si="0">ROUND(ROUND(C10,2)*ROUND(G10,2),2)</f>
        <v>0</v>
      </c>
    </row>
    <row r="11" spans="1:10" s="36" customFormat="1" ht="39" customHeight="1">
      <c r="A11" s="56">
        <f>A10+1</f>
        <v>2</v>
      </c>
      <c r="B11" s="57" t="s">
        <v>91</v>
      </c>
      <c r="C11" s="83">
        <v>10</v>
      </c>
      <c r="D11" s="59" t="s">
        <v>44</v>
      </c>
      <c r="E11" s="33"/>
      <c r="F11" s="33"/>
      <c r="G11" s="63"/>
      <c r="H11" s="40">
        <f t="shared" si="0"/>
        <v>0</v>
      </c>
    </row>
    <row r="12" spans="1:10" s="36" customFormat="1" ht="42" customHeight="1">
      <c r="A12" s="56">
        <v>3</v>
      </c>
      <c r="B12" s="57" t="s">
        <v>92</v>
      </c>
      <c r="C12" s="83">
        <v>100</v>
      </c>
      <c r="D12" s="59" t="s">
        <v>44</v>
      </c>
      <c r="E12" s="33"/>
      <c r="F12" s="33"/>
      <c r="G12" s="63"/>
      <c r="H12" s="40">
        <f t="shared" si="0"/>
        <v>0</v>
      </c>
    </row>
    <row r="13" spans="1:10" s="36" customFormat="1" ht="27" customHeight="1">
      <c r="A13" s="56">
        <v>4</v>
      </c>
      <c r="B13" s="57" t="s">
        <v>93</v>
      </c>
      <c r="C13" s="83">
        <v>30</v>
      </c>
      <c r="D13" s="59" t="s">
        <v>44</v>
      </c>
      <c r="E13" s="33"/>
      <c r="F13" s="33"/>
      <c r="G13" s="63"/>
      <c r="H13" s="40">
        <f t="shared" si="0"/>
        <v>0</v>
      </c>
    </row>
    <row r="14" spans="1:10" s="36" customFormat="1" ht="51" customHeight="1">
      <c r="A14" s="56">
        <f t="shared" ref="A14" si="1">A13+1</f>
        <v>5</v>
      </c>
      <c r="B14" s="57" t="s">
        <v>94</v>
      </c>
      <c r="C14" s="83">
        <v>30</v>
      </c>
      <c r="D14" s="111" t="s">
        <v>97</v>
      </c>
      <c r="E14" s="33"/>
      <c r="F14" s="33"/>
      <c r="G14" s="63"/>
      <c r="H14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0000"/>
    <pageSetUpPr fitToPage="1"/>
  </sheetPr>
  <dimension ref="A1:J12"/>
  <sheetViews>
    <sheetView showGridLines="0" tabSelected="1" view="pageBreakPreview" zoomScale="110" zoomScaleNormal="100" zoomScaleSheetLayoutView="11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10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DFP.271.27.2020.DB</v>
      </c>
      <c r="C1" s="7"/>
      <c r="G1" s="112"/>
      <c r="H1" s="20" t="s">
        <v>98</v>
      </c>
      <c r="I1" s="20"/>
      <c r="J1" s="20"/>
    </row>
    <row r="2" spans="1:10">
      <c r="E2" s="114"/>
      <c r="F2" s="114"/>
      <c r="G2" s="141" t="s">
        <v>50</v>
      </c>
      <c r="H2" s="141"/>
    </row>
    <row r="4" spans="1:10">
      <c r="B4" s="6" t="s">
        <v>7</v>
      </c>
      <c r="C4" s="9">
        <v>1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41" customFormat="1" ht="144.75" customHeight="1">
      <c r="A10" s="56">
        <v>1</v>
      </c>
      <c r="B10" s="57" t="s">
        <v>100</v>
      </c>
      <c r="C10" s="75">
        <v>1100</v>
      </c>
      <c r="D10" s="35" t="s">
        <v>44</v>
      </c>
      <c r="E10" s="56"/>
      <c r="F10" s="56"/>
      <c r="G10" s="63"/>
      <c r="H10" s="40">
        <f>ROUND(ROUND(C10,2)*ROUND(G10,2),2)</f>
        <v>0</v>
      </c>
    </row>
    <row r="11" spans="1:10" s="41" customFormat="1" ht="24" customHeight="1">
      <c r="A11" s="56">
        <v>2</v>
      </c>
      <c r="B11" s="57" t="s">
        <v>70</v>
      </c>
      <c r="C11" s="75">
        <v>160</v>
      </c>
      <c r="D11" s="35" t="s">
        <v>44</v>
      </c>
      <c r="E11" s="56"/>
      <c r="F11" s="56"/>
      <c r="G11" s="63"/>
      <c r="H11" s="40">
        <f>ROUND(ROUND(C11,2)*ROUND(G11,2),2)</f>
        <v>0</v>
      </c>
    </row>
    <row r="12" spans="1:10" s="41" customFormat="1" ht="85.5" customHeight="1">
      <c r="A12" s="56">
        <v>3</v>
      </c>
      <c r="B12" s="43" t="s">
        <v>99</v>
      </c>
      <c r="C12" s="44">
        <v>800</v>
      </c>
      <c r="D12" s="61" t="s">
        <v>44</v>
      </c>
      <c r="E12" s="38"/>
      <c r="F12" s="38"/>
      <c r="G12" s="108"/>
      <c r="H12" s="40">
        <f>ROUND(ROUND(C12,2)*ROUND(G12,2),2)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15" zoomScaleNormal="100" zoomScaleSheetLayoutView="115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7.28515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DFP.271.27.2020.DB</v>
      </c>
      <c r="C1" s="7"/>
      <c r="H1" s="20" t="s">
        <v>51</v>
      </c>
      <c r="I1" s="20"/>
      <c r="J1" s="20"/>
    </row>
    <row r="2" spans="1:10">
      <c r="E2" s="114"/>
      <c r="F2" s="114"/>
      <c r="G2" s="141" t="s">
        <v>50</v>
      </c>
      <c r="H2" s="141"/>
    </row>
    <row r="4" spans="1:10">
      <c r="B4" s="6" t="s">
        <v>7</v>
      </c>
      <c r="C4" s="9">
        <v>2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2.7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68.25" customHeight="1">
      <c r="A10" s="57">
        <v>1</v>
      </c>
      <c r="B10" s="43" t="s">
        <v>71</v>
      </c>
      <c r="C10" s="44">
        <v>16000</v>
      </c>
      <c r="D10" s="37" t="s">
        <v>44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view="pageBreakPreview" zoomScale="110" zoomScaleNormal="100" zoomScaleSheetLayoutView="110" zoomScalePageLayoutView="85" workbookViewId="0">
      <selection activeCell="B15" sqref="B15"/>
    </sheetView>
  </sheetViews>
  <sheetFormatPr defaultColWidth="9.140625" defaultRowHeight="15"/>
  <cols>
    <col min="1" max="1" width="5.28515625" style="7" customWidth="1"/>
    <col min="2" max="2" width="78.5703125" style="7" customWidth="1"/>
    <col min="3" max="3" width="7.570312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DFP.271.27.2020.DB</v>
      </c>
      <c r="C1" s="7"/>
      <c r="H1" s="20" t="s">
        <v>51</v>
      </c>
      <c r="I1" s="20"/>
      <c r="J1" s="20"/>
    </row>
    <row r="2" spans="1:10">
      <c r="E2" s="114"/>
      <c r="F2" s="114"/>
      <c r="G2" s="141" t="s">
        <v>50</v>
      </c>
      <c r="H2" s="141"/>
    </row>
    <row r="4" spans="1:10">
      <c r="B4" s="6" t="s">
        <v>7</v>
      </c>
      <c r="C4" s="9">
        <v>3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SUM(H10:H15)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21" customHeight="1">
      <c r="A10" s="56">
        <v>1</v>
      </c>
      <c r="B10" s="101" t="s">
        <v>72</v>
      </c>
      <c r="C10" s="100">
        <v>80</v>
      </c>
      <c r="D10" s="35" t="s">
        <v>44</v>
      </c>
      <c r="E10" s="33"/>
      <c r="F10" s="33"/>
      <c r="G10" s="63"/>
      <c r="H10" s="63">
        <f>ROUND(ROUND(C10,2)*ROUND(G10,2),2)</f>
        <v>0</v>
      </c>
    </row>
    <row r="11" spans="1:10" s="36" customFormat="1" ht="19.5" customHeight="1">
      <c r="A11" s="56">
        <v>2</v>
      </c>
      <c r="B11" s="101" t="s">
        <v>73</v>
      </c>
      <c r="C11" s="100">
        <v>35</v>
      </c>
      <c r="D11" s="35" t="s">
        <v>44</v>
      </c>
      <c r="E11" s="33"/>
      <c r="F11" s="33"/>
      <c r="G11" s="63"/>
      <c r="H11" s="63">
        <f t="shared" ref="H11:H15" si="0">ROUND(ROUND(C11,2)*ROUND(G11,2),2)</f>
        <v>0</v>
      </c>
    </row>
    <row r="12" spans="1:10" s="36" customFormat="1" ht="22.5" customHeight="1">
      <c r="A12" s="56">
        <v>3</v>
      </c>
      <c r="B12" s="101" t="s">
        <v>74</v>
      </c>
      <c r="C12" s="100">
        <v>10</v>
      </c>
      <c r="D12" s="35" t="s">
        <v>44</v>
      </c>
      <c r="E12" s="33"/>
      <c r="F12" s="33"/>
      <c r="G12" s="63"/>
      <c r="H12" s="63">
        <f t="shared" si="0"/>
        <v>0</v>
      </c>
    </row>
    <row r="13" spans="1:10" s="36" customFormat="1" ht="23.25" customHeight="1">
      <c r="A13" s="56">
        <v>4</v>
      </c>
      <c r="B13" s="101" t="s">
        <v>75</v>
      </c>
      <c r="C13" s="100">
        <v>30</v>
      </c>
      <c r="D13" s="35" t="s">
        <v>44</v>
      </c>
      <c r="E13" s="33"/>
      <c r="F13" s="33"/>
      <c r="G13" s="63"/>
      <c r="H13" s="63">
        <f t="shared" si="0"/>
        <v>0</v>
      </c>
    </row>
    <row r="14" spans="1:10" s="36" customFormat="1" ht="23.25" customHeight="1">
      <c r="A14" s="56">
        <v>5</v>
      </c>
      <c r="B14" s="101" t="s">
        <v>76</v>
      </c>
      <c r="C14" s="100">
        <v>10</v>
      </c>
      <c r="D14" s="35" t="s">
        <v>44</v>
      </c>
      <c r="E14" s="33"/>
      <c r="F14" s="33"/>
      <c r="G14" s="63"/>
      <c r="H14" s="63">
        <f t="shared" si="0"/>
        <v>0</v>
      </c>
    </row>
    <row r="15" spans="1:10" s="36" customFormat="1" ht="22.5" customHeight="1">
      <c r="A15" s="56">
        <v>6</v>
      </c>
      <c r="B15" s="102" t="s">
        <v>77</v>
      </c>
      <c r="C15" s="44">
        <v>30</v>
      </c>
      <c r="D15" s="61" t="s">
        <v>44</v>
      </c>
      <c r="E15" s="38"/>
      <c r="F15" s="38"/>
      <c r="G15" s="110"/>
      <c r="H15" s="63">
        <f t="shared" si="0"/>
        <v>0</v>
      </c>
    </row>
    <row r="16" spans="1:10" s="36" customFormat="1" ht="23.25" customHeight="1">
      <c r="A16" s="94"/>
      <c r="B16" s="95"/>
      <c r="C16" s="96"/>
      <c r="D16" s="94"/>
      <c r="E16" s="97"/>
      <c r="F16" s="97"/>
      <c r="G16" s="98"/>
      <c r="H16" s="99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21" customWidth="1"/>
    <col min="4" max="4" width="10.71093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DFP.271.27.2020.DB</v>
      </c>
      <c r="C1" s="7"/>
      <c r="H1" s="20" t="s">
        <v>51</v>
      </c>
      <c r="I1" s="20"/>
      <c r="J1" s="20"/>
    </row>
    <row r="2" spans="1:10">
      <c r="E2" s="114"/>
      <c r="F2" s="114"/>
      <c r="G2" s="141" t="s">
        <v>50</v>
      </c>
      <c r="H2" s="141"/>
    </row>
    <row r="4" spans="1:10">
      <c r="B4" s="6" t="s">
        <v>7</v>
      </c>
      <c r="C4" s="9">
        <v>4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34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118.5" customHeight="1">
      <c r="A10" s="56">
        <v>1</v>
      </c>
      <c r="B10" s="102" t="s">
        <v>78</v>
      </c>
      <c r="C10" s="44">
        <v>90</v>
      </c>
      <c r="D10" s="61" t="s">
        <v>44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51" customWidth="1"/>
    <col min="2" max="2" width="77.7109375" style="51" customWidth="1"/>
    <col min="3" max="3" width="9.7109375" style="21" customWidth="1"/>
    <col min="4" max="4" width="9.5703125" style="54" customWidth="1"/>
    <col min="5" max="5" width="22.28515625" style="51" customWidth="1"/>
    <col min="6" max="6" width="19.140625" style="51" customWidth="1"/>
    <col min="7" max="7" width="15.140625" style="51" customWidth="1"/>
    <col min="8" max="8" width="19" style="51" customWidth="1"/>
    <col min="9" max="10" width="14.28515625" style="51" customWidth="1"/>
    <col min="11" max="16384" width="9.140625" style="51"/>
  </cols>
  <sheetData>
    <row r="1" spans="1:10">
      <c r="B1" s="18" t="str">
        <f>'Informacje ogólne'!C4</f>
        <v>DFP.271.27.2020.DB</v>
      </c>
      <c r="C1" s="51"/>
      <c r="H1" s="20" t="s">
        <v>51</v>
      </c>
      <c r="I1" s="20"/>
      <c r="J1" s="20"/>
    </row>
    <row r="2" spans="1:10">
      <c r="E2" s="114"/>
      <c r="F2" s="114"/>
      <c r="G2" s="141" t="s">
        <v>50</v>
      </c>
      <c r="H2" s="141"/>
    </row>
    <row r="4" spans="1:10">
      <c r="B4" s="6" t="s">
        <v>7</v>
      </c>
      <c r="C4" s="53">
        <v>5</v>
      </c>
      <c r="D4" s="22"/>
      <c r="E4" s="23" t="s">
        <v>10</v>
      </c>
      <c r="F4" s="5"/>
      <c r="G4" s="52"/>
      <c r="H4" s="52"/>
    </row>
    <row r="5" spans="1:10">
      <c r="B5" s="6"/>
      <c r="C5" s="24"/>
      <c r="D5" s="22"/>
      <c r="E5" s="23"/>
      <c r="F5" s="5"/>
      <c r="G5" s="52"/>
      <c r="H5" s="52"/>
    </row>
    <row r="6" spans="1:10">
      <c r="A6" s="6"/>
      <c r="C6" s="24"/>
      <c r="D6" s="22"/>
      <c r="E6" s="52"/>
      <c r="F6" s="52"/>
      <c r="G6" s="52"/>
      <c r="H6" s="52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34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161.25" customHeight="1">
      <c r="A10" s="56">
        <v>1</v>
      </c>
      <c r="B10" s="101" t="s">
        <v>79</v>
      </c>
      <c r="C10" s="75">
        <v>1900</v>
      </c>
      <c r="D10" s="61" t="s">
        <v>44</v>
      </c>
      <c r="E10" s="33"/>
      <c r="F10" s="33"/>
      <c r="G10" s="63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B11" sqref="B11"/>
    </sheetView>
  </sheetViews>
  <sheetFormatPr defaultColWidth="9.140625" defaultRowHeight="15"/>
  <cols>
    <col min="1" max="1" width="5.28515625" style="49" customWidth="1"/>
    <col min="2" max="2" width="74.85546875" style="49" customWidth="1"/>
    <col min="3" max="3" width="10.42578125" style="21" bestFit="1" customWidth="1"/>
    <col min="4" max="4" width="9.5703125" style="50" customWidth="1"/>
    <col min="5" max="5" width="22.28515625" style="49" customWidth="1"/>
    <col min="6" max="6" width="19.140625" style="49" customWidth="1"/>
    <col min="7" max="7" width="15.140625" style="49" customWidth="1"/>
    <col min="8" max="8" width="19" style="49" customWidth="1"/>
    <col min="9" max="10" width="14.28515625" style="49" customWidth="1"/>
    <col min="11" max="16384" width="9.140625" style="49"/>
  </cols>
  <sheetData>
    <row r="1" spans="1:10">
      <c r="B1" s="18" t="str">
        <f>'Informacje ogólne'!C4</f>
        <v>DFP.271.27.2020.DB</v>
      </c>
      <c r="C1" s="49"/>
      <c r="H1" s="20" t="s">
        <v>51</v>
      </c>
      <c r="I1" s="20"/>
      <c r="J1" s="20"/>
    </row>
    <row r="2" spans="1:10">
      <c r="E2" s="114"/>
      <c r="F2" s="114"/>
      <c r="G2" s="141" t="s">
        <v>50</v>
      </c>
      <c r="H2" s="141"/>
    </row>
    <row r="4" spans="1:10">
      <c r="B4" s="6" t="s">
        <v>7</v>
      </c>
      <c r="C4" s="47">
        <v>6</v>
      </c>
      <c r="D4" s="22"/>
      <c r="E4" s="23" t="s">
        <v>10</v>
      </c>
      <c r="F4" s="5"/>
      <c r="G4" s="48"/>
      <c r="H4" s="48"/>
    </row>
    <row r="5" spans="1:10">
      <c r="B5" s="6"/>
      <c r="C5" s="24"/>
      <c r="D5" s="22"/>
      <c r="E5" s="23"/>
      <c r="F5" s="5"/>
      <c r="G5" s="48"/>
      <c r="H5" s="48"/>
    </row>
    <row r="6" spans="1:10">
      <c r="A6" s="6"/>
      <c r="C6" s="24"/>
      <c r="D6" s="22"/>
      <c r="E6" s="48"/>
      <c r="F6" s="48"/>
      <c r="G6" s="48"/>
      <c r="H6" s="48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65.25" customHeight="1">
      <c r="A10" s="56">
        <v>1</v>
      </c>
      <c r="B10" s="101" t="s">
        <v>80</v>
      </c>
      <c r="C10" s="100">
        <v>1000</v>
      </c>
      <c r="D10" s="59" t="s">
        <v>44</v>
      </c>
      <c r="E10" s="33"/>
      <c r="F10" s="33"/>
      <c r="G10" s="103"/>
      <c r="H10" s="63">
        <f>ROUND(ROUND(C10,2)*ROUND(G10,2),2)</f>
        <v>0</v>
      </c>
    </row>
    <row r="11" spans="1:10" s="41" customFormat="1" ht="139.5" customHeight="1">
      <c r="A11" s="56">
        <v>2</v>
      </c>
      <c r="B11" s="101" t="s">
        <v>81</v>
      </c>
      <c r="C11" s="75">
        <v>560</v>
      </c>
      <c r="D11" s="59" t="s">
        <v>44</v>
      </c>
      <c r="E11" s="56"/>
      <c r="F11" s="56"/>
      <c r="G11" s="103"/>
      <c r="H11" s="63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B11" sqref="B11"/>
    </sheetView>
  </sheetViews>
  <sheetFormatPr defaultColWidth="9.140625" defaultRowHeight="15"/>
  <cols>
    <col min="1" max="1" width="5.28515625" style="86" customWidth="1"/>
    <col min="2" max="2" width="60.7109375" style="86" customWidth="1"/>
    <col min="3" max="3" width="9.7109375" style="21" customWidth="1"/>
    <col min="4" max="4" width="9.5703125" style="87" customWidth="1"/>
    <col min="5" max="5" width="22.28515625" style="86" customWidth="1"/>
    <col min="6" max="6" width="19.140625" style="86" customWidth="1"/>
    <col min="7" max="7" width="15.140625" style="86" customWidth="1"/>
    <col min="8" max="8" width="19" style="86" customWidth="1"/>
    <col min="9" max="10" width="14.28515625" style="86" customWidth="1"/>
    <col min="11" max="16384" width="9.140625" style="86"/>
  </cols>
  <sheetData>
    <row r="1" spans="1:10">
      <c r="B1" s="18" t="str">
        <f>'Informacje ogólne'!C4</f>
        <v>DFP.271.27.2020.DB</v>
      </c>
      <c r="C1" s="86"/>
      <c r="H1" s="20" t="s">
        <v>51</v>
      </c>
      <c r="I1" s="20"/>
      <c r="J1" s="20"/>
    </row>
    <row r="2" spans="1:10">
      <c r="E2" s="114"/>
      <c r="F2" s="114"/>
      <c r="G2" s="141" t="s">
        <v>50</v>
      </c>
      <c r="H2" s="141"/>
    </row>
    <row r="4" spans="1:10">
      <c r="B4" s="6" t="s">
        <v>7</v>
      </c>
      <c r="C4" s="84">
        <v>7</v>
      </c>
      <c r="D4" s="22"/>
      <c r="E4" s="23" t="s">
        <v>10</v>
      </c>
      <c r="F4" s="5"/>
      <c r="G4" s="85"/>
      <c r="H4" s="85"/>
    </row>
    <row r="5" spans="1:10">
      <c r="B5" s="6"/>
      <c r="C5" s="24"/>
      <c r="D5" s="22"/>
      <c r="E5" s="23"/>
      <c r="F5" s="5"/>
      <c r="G5" s="85"/>
      <c r="H5" s="85"/>
    </row>
    <row r="6" spans="1:10">
      <c r="A6" s="6"/>
      <c r="C6" s="24"/>
      <c r="D6" s="22"/>
      <c r="E6" s="85"/>
      <c r="F6" s="85"/>
      <c r="G6" s="85"/>
      <c r="H6" s="85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77" t="s">
        <v>27</v>
      </c>
      <c r="B9" s="77" t="s">
        <v>40</v>
      </c>
      <c r="C9" s="78" t="s">
        <v>28</v>
      </c>
      <c r="D9" s="79" t="s">
        <v>65</v>
      </c>
      <c r="E9" s="77" t="s">
        <v>41</v>
      </c>
      <c r="F9" s="77" t="s">
        <v>42</v>
      </c>
      <c r="G9" s="77" t="s">
        <v>43</v>
      </c>
      <c r="H9" s="77" t="s">
        <v>8</v>
      </c>
    </row>
    <row r="10" spans="1:10" s="36" customFormat="1" ht="51.75" customHeight="1">
      <c r="A10" s="80">
        <v>1</v>
      </c>
      <c r="B10" s="104" t="s">
        <v>82</v>
      </c>
      <c r="C10" s="105">
        <v>1100</v>
      </c>
      <c r="D10" s="106" t="s">
        <v>44</v>
      </c>
      <c r="E10" s="77"/>
      <c r="F10" s="77"/>
      <c r="G10" s="107"/>
      <c r="H10" s="107">
        <f>ROUND(ROUND(C10,2)*ROUND(G10,2),2)</f>
        <v>0</v>
      </c>
    </row>
    <row r="11" spans="1:10" s="36" customFormat="1" ht="144" customHeight="1">
      <c r="A11" s="80">
        <v>2</v>
      </c>
      <c r="B11" s="104" t="s">
        <v>83</v>
      </c>
      <c r="C11" s="81">
        <v>300</v>
      </c>
      <c r="D11" s="106" t="s">
        <v>44</v>
      </c>
      <c r="E11" s="77"/>
      <c r="F11" s="77"/>
      <c r="G11" s="107"/>
      <c r="H11" s="107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showGridLines="0" view="pageBreakPreview" topLeftCell="A2" zoomScale="120" zoomScaleNormal="100" zoomScaleSheetLayoutView="12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9.85546875" style="7" customWidth="1"/>
    <col min="3" max="3" width="10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42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6">
      <c r="B1" s="18" t="str">
        <f>'Informacje ogólne'!C4</f>
        <v>DFP.271.27.2020.DB</v>
      </c>
      <c r="C1" s="7"/>
      <c r="G1" s="141" t="s">
        <v>46</v>
      </c>
      <c r="H1" s="141"/>
      <c r="J1" s="20"/>
      <c r="O1" s="20"/>
      <c r="P1" s="20"/>
    </row>
    <row r="2" spans="1:16">
      <c r="E2" s="114"/>
      <c r="F2" s="114"/>
      <c r="G2" s="141" t="s">
        <v>50</v>
      </c>
      <c r="H2" s="141"/>
    </row>
    <row r="4" spans="1:16">
      <c r="B4" s="6" t="s">
        <v>7</v>
      </c>
      <c r="C4" s="9">
        <v>8</v>
      </c>
      <c r="D4" s="22"/>
      <c r="E4" s="23" t="s">
        <v>10</v>
      </c>
      <c r="F4" s="5"/>
      <c r="G4" s="5"/>
      <c r="H4" s="5"/>
      <c r="I4" s="1"/>
      <c r="J4" s="1"/>
      <c r="P4" s="18"/>
    </row>
    <row r="5" spans="1:16">
      <c r="B5" s="6"/>
      <c r="C5" s="24"/>
      <c r="D5" s="22"/>
      <c r="E5" s="23"/>
      <c r="F5" s="5"/>
      <c r="G5" s="5"/>
      <c r="H5" s="5"/>
      <c r="I5" s="1"/>
      <c r="J5" s="1"/>
      <c r="P5" s="18"/>
    </row>
    <row r="6" spans="1:16">
      <c r="A6" s="6"/>
      <c r="C6" s="24"/>
      <c r="D6" s="22"/>
      <c r="E6" s="1"/>
      <c r="F6" s="1"/>
      <c r="G6" s="1"/>
      <c r="H6" s="1"/>
      <c r="I6" s="1"/>
      <c r="J6" s="1"/>
    </row>
    <row r="7" spans="1:16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  <c r="M7" s="7"/>
    </row>
    <row r="8" spans="1:16" ht="12.75" customHeight="1">
      <c r="A8" s="30"/>
      <c r="B8" s="25"/>
      <c r="C8" s="31"/>
      <c r="D8" s="32"/>
      <c r="E8" s="30"/>
      <c r="F8" s="30"/>
      <c r="G8" s="30"/>
      <c r="H8" s="30"/>
      <c r="M8" s="7"/>
    </row>
    <row r="9" spans="1:16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6" s="41" customFormat="1" ht="75">
      <c r="A10" s="56">
        <v>1</v>
      </c>
      <c r="B10" s="57" t="s">
        <v>84</v>
      </c>
      <c r="C10" s="82">
        <v>2000</v>
      </c>
      <c r="D10" s="35" t="s">
        <v>97</v>
      </c>
      <c r="E10" s="56"/>
      <c r="F10" s="56"/>
      <c r="G10" s="63"/>
      <c r="H10" s="40">
        <f t="shared" ref="H10:H11" si="0">ROUND(ROUND(C10,2)*ROUND(G10,2),2)</f>
        <v>0</v>
      </c>
    </row>
    <row r="11" spans="1:16" s="41" customFormat="1" ht="75">
      <c r="A11" s="56">
        <v>2</v>
      </c>
      <c r="B11" s="57" t="s">
        <v>85</v>
      </c>
      <c r="C11" s="82">
        <v>5000</v>
      </c>
      <c r="D11" s="35" t="s">
        <v>97</v>
      </c>
      <c r="E11" s="56"/>
      <c r="F11" s="56"/>
      <c r="G11" s="63"/>
      <c r="H11" s="40">
        <f t="shared" si="0"/>
        <v>0</v>
      </c>
    </row>
    <row r="12" spans="1:16" ht="27" customHeight="1">
      <c r="B12" s="142"/>
      <c r="C12" s="142"/>
      <c r="D12" s="142"/>
      <c r="E12" s="142"/>
    </row>
    <row r="13" spans="1:16">
      <c r="B13" s="55"/>
    </row>
    <row r="14" spans="1:16">
      <c r="B14" s="55"/>
    </row>
    <row r="15" spans="1:16">
      <c r="B15" s="55"/>
    </row>
    <row r="16" spans="1:16">
      <c r="B16" s="55"/>
    </row>
    <row r="17" spans="2:2">
      <c r="B17" s="55"/>
    </row>
  </sheetData>
  <mergeCells count="4">
    <mergeCell ref="E2:F2"/>
    <mergeCell ref="G1:H1"/>
    <mergeCell ref="G2:H2"/>
    <mergeCell ref="B12:E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'część (1)'!Obszar_wydruku</vt:lpstr>
      <vt:lpstr>'część (10)'!Obszar_wydruku</vt:lpstr>
      <vt:lpstr>'część (11)'!Obszar_wydruku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2018-08-24T13:07:17Z</cp:lastPrinted>
  <dcterms:created xsi:type="dcterms:W3CDTF">2003-05-16T10:10:29Z</dcterms:created>
  <dcterms:modified xsi:type="dcterms:W3CDTF">2020-03-17T12:06:29Z</dcterms:modified>
</cp:coreProperties>
</file>