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5480" windowHeight="11640" activeTab="0"/>
  </bookViews>
  <sheets>
    <sheet name="POTWIERDZENIE Z KLINIK" sheetId="1" r:id="rId1"/>
  </sheets>
  <definedNames/>
  <calcPr fullCalcOnLoad="1"/>
</workbook>
</file>

<file path=xl/sharedStrings.xml><?xml version="1.0" encoding="utf-8"?>
<sst xmlns="http://schemas.openxmlformats.org/spreadsheetml/2006/main" count="97" uniqueCount="78">
  <si>
    <t>Lp.</t>
  </si>
  <si>
    <t>Nazwa</t>
  </si>
  <si>
    <t>Adres</t>
  </si>
  <si>
    <t>System ochrony</t>
  </si>
  <si>
    <t>Godziny dozorowania</t>
  </si>
  <si>
    <t>Ośrodek kosztów</t>
  </si>
  <si>
    <t>Stawka za godzinę
(brutto)</t>
  </si>
  <si>
    <t>WARTOŚĆ
(brutto)</t>
  </si>
  <si>
    <t>Poniedziałek - piątek</t>
  </si>
  <si>
    <t>Sobota - niedziela, święta</t>
  </si>
  <si>
    <t>ul. Grzegórzecka 18</t>
  </si>
  <si>
    <t>ul. Kopernika 15</t>
  </si>
  <si>
    <t>ul. Kopernika 15b</t>
  </si>
  <si>
    <t>ul. Kopernika 15c</t>
  </si>
  <si>
    <t>ul. Kopernika 17</t>
  </si>
  <si>
    <t>ul. Kopernika 21</t>
  </si>
  <si>
    <t>ul. Kopernika 2la</t>
  </si>
  <si>
    <t>ul. Kopernika 23</t>
  </si>
  <si>
    <t>ul. Kopernika 38</t>
  </si>
  <si>
    <t>ul. Kopernika 40</t>
  </si>
  <si>
    <t>ul. Śniadeckich 10</t>
  </si>
  <si>
    <t>ul. Śniadeckich 2</t>
  </si>
  <si>
    <t>ul. Śniadeckich 5</t>
  </si>
  <si>
    <t>ul. Kopernika 50</t>
  </si>
  <si>
    <t>1.</t>
  </si>
  <si>
    <t xml:space="preserve">Patrol </t>
  </si>
  <si>
    <t>Teren SU</t>
  </si>
  <si>
    <t>całodobowo</t>
  </si>
  <si>
    <t>6.00-18.00 / 18.00-6.00</t>
  </si>
  <si>
    <t>530-22-07</t>
  </si>
  <si>
    <t>12 h</t>
  </si>
  <si>
    <t>18.00 - 6.00</t>
  </si>
  <si>
    <t>---------------</t>
  </si>
  <si>
    <t>2.</t>
  </si>
  <si>
    <t>WJAZD 2</t>
  </si>
  <si>
    <t>12/24/24</t>
  </si>
  <si>
    <t>poniedziałek - czwartek
6.00 - 18.00</t>
  </si>
  <si>
    <t>od piątku od 6.00 do poniedziałku do 6.00</t>
  </si>
  <si>
    <t>3.</t>
  </si>
  <si>
    <t>4.</t>
  </si>
  <si>
    <t>WJAZD 4</t>
  </si>
  <si>
    <t>10</t>
  </si>
  <si>
    <t>20.00 - 6.00</t>
  </si>
  <si>
    <t>WJAZD 5</t>
  </si>
  <si>
    <t>Pracownia MR 
Zakład Diagnostyki Obrazowej</t>
  </si>
  <si>
    <t>16/24/24</t>
  </si>
  <si>
    <t>pon-czw 15.00-19.00 / 19.00-8.00</t>
  </si>
  <si>
    <t>od piątku od 15.00 do poniedziałku do 8.00</t>
  </si>
  <si>
    <t>Oddział Kliniczny Urologii</t>
  </si>
  <si>
    <t xml:space="preserve">Zakład Diagnostyki </t>
  </si>
  <si>
    <t xml:space="preserve">Oddział Kliniczny Psychiatrii Dorosłych, Dzieci i Młodzieży </t>
  </si>
  <si>
    <t>Oddział Kliniczny Okulistyki i Onkologii Okulistycznej</t>
  </si>
  <si>
    <t>Oddział Kliniczny Chirurgii Ogólnej, Onkologicznej i Gastroenterologicznej</t>
  </si>
  <si>
    <t>Oddział Kliniczny Otolaryngologii</t>
  </si>
  <si>
    <t>WJAZD 1</t>
  </si>
  <si>
    <t>CENTRALNE STANOWISKO MONITORINGU</t>
  </si>
  <si>
    <t>Śniadeckich 8</t>
  </si>
  <si>
    <t>Ilość roboczogodzin</t>
  </si>
  <si>
    <t>Dozorowanie bram wjazdowych przez pracowników nie będących kwalifikowanymi pracownikami ochrony fizycznej</t>
  </si>
  <si>
    <t xml:space="preserve">Ochrona i dozorowanie rejonów zewnętrznych przez pracowników będących kwalifikowanymi pracownikami ochrony fizycznej ze środkami przymusu bezpośredniego </t>
  </si>
  <si>
    <t>Dozorowanie obiektów Szpitala Uniwersyteckiego przez pracowników nie będących kwalifikowanymi pracownikami ochrony fizycznej</t>
  </si>
  <si>
    <t>Obsługa Centralnego Stanowiska Monitoringu przez pracowników nie będących kwalifikowanymi pracownikami ochrony fizycznej</t>
  </si>
  <si>
    <r>
      <t xml:space="preserve">POTWIERDZENIE WYKONANIA USŁUGI 
</t>
    </r>
    <r>
      <rPr>
        <i/>
        <sz val="20"/>
        <color indexed="8"/>
        <rFont val="Times New Roman"/>
        <family val="1"/>
      </rPr>
      <t>(czytelny podpis i pieczątka)</t>
    </r>
  </si>
  <si>
    <r>
      <t xml:space="preserve">POTWIERDZENIE WYKONANIA USŁUGI
</t>
    </r>
    <r>
      <rPr>
        <i/>
        <sz val="20"/>
        <color indexed="8"/>
        <rFont val="Times New Roman"/>
        <family val="1"/>
      </rPr>
      <t xml:space="preserve"> (czytelny podpis i pieczątka)</t>
    </r>
  </si>
  <si>
    <t>Oddział Kliniczny Chorób Metabolicznych                             Oddział Kliniczny Nefrologii</t>
  </si>
  <si>
    <t xml:space="preserve">Oddział Kliniczny Nefrologii </t>
  </si>
  <si>
    <t>Oddział Kliniczny Chirurgii Endoskopowej, Metabolicznej oraz Nowotworów Tkanek Miękkich   Oddział Kliniczny Ortopedii i Rehabilitacji</t>
  </si>
  <si>
    <t>ul. Kopernika 36-40</t>
  </si>
  <si>
    <t>ul. Botaniczna 3 
(od strony ul. Kopernika)</t>
  </si>
  <si>
    <r>
      <t xml:space="preserve">Załącznik do faktury za miesiąc _________ rok___________                                                                                                                       </t>
    </r>
    <r>
      <rPr>
        <b/>
        <u val="single"/>
        <sz val="20"/>
        <rFont val="Times New Roman"/>
        <family val="1"/>
      </rPr>
      <t>Załącznik nr 4.9 do SIWZ</t>
    </r>
  </si>
  <si>
    <t>ul. Botaniczna 3      ul. Kopernika 50          ul. Kopernika 50</t>
  </si>
  <si>
    <t>I Oddział Kliniczny Kardiologii i Elektrokardioligii Interwencyjnej oraz Nadciśnienia Tętniczego
II Oddział Kliniczny Kardiologii oraz Interwencji Sercowo Naczyniowych Oddział Kliniczny Endokrynologii Oddział Kliniczny Hematologii</t>
  </si>
  <si>
    <t>Zespół Oddziałów Klinicznych</t>
  </si>
  <si>
    <t xml:space="preserve">ul. Skawińska 8
</t>
  </si>
  <si>
    <t>Zespół Oddziałów Klinicznych CUMRiK                                                ZDO CUMRiK</t>
  </si>
  <si>
    <t>Patrol:                                                 Zespół Oddziałów Klinicznych CUMRiK                                                ZDO CUMRiK</t>
  </si>
  <si>
    <t xml:space="preserve">                                  ul. Botaniczna 3      ul. Kopernika 50          ul. Kopernika 50</t>
  </si>
  <si>
    <t>Oddził Kliniczny Chorób Zakaźnych Oddział Kliniczny Gastroenterologii i Hepatologii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</si>
</sst>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00"/>
  </numFmts>
  <fonts count="51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Times New Roman"/>
      <family val="1"/>
    </font>
    <font>
      <b/>
      <u val="single"/>
      <sz val="20"/>
      <name val="Times New Roman"/>
      <family val="1"/>
    </font>
    <font>
      <b/>
      <sz val="20"/>
      <color indexed="8"/>
      <name val="Times New Roman"/>
      <family val="1"/>
    </font>
    <font>
      <i/>
      <sz val="2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2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2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0" fontId="3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10" fontId="7" fillId="0" borderId="0" xfId="0" applyNumberFormat="1" applyFont="1" applyFill="1" applyBorder="1" applyAlignment="1" applyProtection="1">
      <alignment horizontal="center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0" fontId="9" fillId="34" borderId="0" xfId="0" applyNumberFormat="1" applyFont="1" applyFill="1" applyBorder="1" applyAlignment="1" applyProtection="1">
      <alignment vertical="top"/>
      <protection/>
    </xf>
    <xf numFmtId="0" fontId="10" fillId="34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5" borderId="11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5" borderId="13" xfId="0" applyNumberFormat="1" applyFont="1" applyFill="1" applyBorder="1" applyAlignment="1" applyProtection="1">
      <alignment horizontal="left" vertical="center" wrapText="1"/>
      <protection/>
    </xf>
    <xf numFmtId="49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5" borderId="11" xfId="0" applyNumberFormat="1" applyFont="1" applyFill="1" applyBorder="1" applyAlignment="1" applyProtection="1">
      <alignment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5" borderId="17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left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NumberFormat="1" applyFont="1" applyFill="1" applyBorder="1" applyAlignment="1" applyProtection="1">
      <alignment horizontal="center" vertical="center" wrapText="1"/>
      <protection/>
    </xf>
    <xf numFmtId="0" fontId="5" fillId="33" borderId="2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center"/>
      <protection/>
    </xf>
    <xf numFmtId="4" fontId="11" fillId="0" borderId="10" xfId="0" applyNumberFormat="1" applyFont="1" applyFill="1" applyBorder="1" applyAlignment="1" applyProtection="1">
      <alignment horizontal="right" vertical="center"/>
      <protection/>
    </xf>
    <xf numFmtId="4" fontId="11" fillId="0" borderId="21" xfId="0" applyNumberFormat="1" applyFont="1" applyFill="1" applyBorder="1" applyAlignment="1" applyProtection="1">
      <alignment horizontal="right" vertical="center"/>
      <protection/>
    </xf>
    <xf numFmtId="4" fontId="11" fillId="0" borderId="12" xfId="0" applyNumberFormat="1" applyFont="1" applyFill="1" applyBorder="1" applyAlignment="1" applyProtection="1">
      <alignment horizontal="center" vertical="center"/>
      <protection/>
    </xf>
    <xf numFmtId="4" fontId="11" fillId="0" borderId="22" xfId="0" applyNumberFormat="1" applyFont="1" applyFill="1" applyBorder="1" applyAlignment="1" applyProtection="1">
      <alignment horizontal="center" vertical="center"/>
      <protection/>
    </xf>
    <xf numFmtId="4" fontId="11" fillId="0" borderId="22" xfId="0" applyNumberFormat="1" applyFont="1" applyFill="1" applyBorder="1" applyAlignment="1" applyProtection="1">
      <alignment horizontal="right" vertical="center"/>
      <protection/>
    </xf>
    <xf numFmtId="4" fontId="11" fillId="0" borderId="18" xfId="0" applyNumberFormat="1" applyFont="1" applyFill="1" applyBorder="1" applyAlignment="1" applyProtection="1">
      <alignment horizontal="center" vertical="center"/>
      <protection/>
    </xf>
    <xf numFmtId="4" fontId="11" fillId="0" borderId="18" xfId="0" applyNumberFormat="1" applyFont="1" applyFill="1" applyBorder="1" applyAlignment="1" applyProtection="1">
      <alignment horizontal="right" vertical="center"/>
      <protection/>
    </xf>
    <xf numFmtId="4" fontId="11" fillId="0" borderId="20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3" fontId="5" fillId="0" borderId="0" xfId="0" applyNumberFormat="1" applyFont="1" applyFill="1" applyBorder="1" applyAlignment="1" applyProtection="1">
      <alignment horizontal="center" vertical="center"/>
      <protection/>
    </xf>
    <xf numFmtId="10" fontId="5" fillId="0" borderId="0" xfId="0" applyNumberFormat="1" applyFont="1" applyFill="1" applyBorder="1" applyAlignment="1" applyProtection="1" quotePrefix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16" fontId="11" fillId="0" borderId="12" xfId="0" applyNumberFormat="1" applyFont="1" applyFill="1" applyBorder="1" applyAlignment="1" applyProtection="1">
      <alignment horizontal="center" vertical="center" wrapText="1"/>
      <protection/>
    </xf>
    <xf numFmtId="4" fontId="11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16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4" fontId="11" fillId="0" borderId="0" xfId="0" applyNumberFormat="1" applyFont="1" applyFill="1" applyBorder="1" applyAlignment="1" applyProtection="1">
      <alignment horizontal="center" vertical="center"/>
      <protection/>
    </xf>
    <xf numFmtId="4" fontId="11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10" fontId="5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4" fontId="11" fillId="0" borderId="12" xfId="0" applyNumberFormat="1" applyFont="1" applyFill="1" applyBorder="1" applyAlignment="1" applyProtection="1">
      <alignment horizontal="center" vertical="center" wrapText="1"/>
      <protection/>
    </xf>
    <xf numFmtId="4" fontId="50" fillId="0" borderId="12" xfId="0" applyNumberFormat="1" applyFont="1" applyFill="1" applyBorder="1" applyAlignment="1" applyProtection="1">
      <alignment horizontal="center" vertical="center" wrapText="1"/>
      <protection/>
    </xf>
    <xf numFmtId="4" fontId="11" fillId="0" borderId="14" xfId="0" applyNumberFormat="1" applyFont="1" applyFill="1" applyBorder="1" applyAlignment="1" applyProtection="1">
      <alignment horizontal="center" vertical="center"/>
      <protection/>
    </xf>
    <xf numFmtId="4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vertical="top"/>
      <protection/>
    </xf>
    <xf numFmtId="0" fontId="11" fillId="0" borderId="17" xfId="0" applyNumberFormat="1" applyFont="1" applyFill="1" applyBorder="1" applyAlignment="1" applyProtection="1">
      <alignment vertical="center" wrapText="1"/>
      <protection/>
    </xf>
    <xf numFmtId="0" fontId="11" fillId="5" borderId="24" xfId="0" applyNumberFormat="1" applyFont="1" applyFill="1" applyBorder="1" applyAlignment="1" applyProtection="1">
      <alignment horizontal="left" vertical="center" wrapText="1"/>
      <protection/>
    </xf>
    <xf numFmtId="0" fontId="11" fillId="0" borderId="23" xfId="0" applyNumberFormat="1" applyFont="1" applyFill="1" applyBorder="1" applyAlignment="1" applyProtection="1">
      <alignment horizontal="left" vertical="center" wrapText="1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1" fillId="0" borderId="25" xfId="0" applyNumberFormat="1" applyFont="1" applyFill="1" applyBorder="1" applyAlignment="1" applyProtection="1">
      <alignment horizontal="center" vertical="center"/>
      <protection/>
    </xf>
    <xf numFmtId="0" fontId="11" fillId="0" borderId="26" xfId="0" applyNumberFormat="1" applyFont="1" applyFill="1" applyBorder="1" applyAlignment="1" applyProtection="1">
      <alignment horizontal="center" vertical="center"/>
      <protection/>
    </xf>
    <xf numFmtId="0" fontId="11" fillId="0" borderId="27" xfId="0" applyNumberFormat="1" applyFont="1" applyFill="1" applyBorder="1" applyAlignment="1" applyProtection="1">
      <alignment horizontal="left" vertical="center" wrapText="1"/>
      <protection/>
    </xf>
    <xf numFmtId="16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28" xfId="0" applyNumberFormat="1" applyFont="1" applyFill="1" applyBorder="1" applyAlignment="1" applyProtection="1">
      <alignment horizontal="center" vertical="center" wrapText="1"/>
      <protection/>
    </xf>
    <xf numFmtId="4" fontId="11" fillId="0" borderId="28" xfId="0" applyNumberFormat="1" applyFont="1" applyFill="1" applyBorder="1" applyAlignment="1" applyProtection="1">
      <alignment horizontal="center" vertical="center"/>
      <protection/>
    </xf>
    <xf numFmtId="4" fontId="11" fillId="0" borderId="28" xfId="0" applyNumberFormat="1" applyFont="1" applyFill="1" applyBorder="1" applyAlignment="1" applyProtection="1">
      <alignment horizontal="right" vertical="center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2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30" xfId="0" applyNumberFormat="1" applyFont="1" applyFill="1" applyBorder="1" applyAlignment="1" applyProtection="1">
      <alignment horizontal="center" vertical="center"/>
      <protection/>
    </xf>
    <xf numFmtId="0" fontId="5" fillId="33" borderId="31" xfId="0" applyNumberFormat="1" applyFont="1" applyFill="1" applyBorder="1" applyAlignment="1" applyProtection="1">
      <alignment horizontal="center" vertical="center"/>
      <protection/>
    </xf>
    <xf numFmtId="0" fontId="5" fillId="33" borderId="32" xfId="0" applyNumberFormat="1" applyFont="1" applyFill="1" applyBorder="1" applyAlignment="1" applyProtection="1">
      <alignment horizontal="center" vertical="center"/>
      <protection/>
    </xf>
    <xf numFmtId="0" fontId="5" fillId="33" borderId="33" xfId="0" applyNumberFormat="1" applyFont="1" applyFill="1" applyBorder="1" applyAlignment="1" applyProtection="1">
      <alignment horizontal="center" vertical="center"/>
      <protection/>
    </xf>
    <xf numFmtId="0" fontId="5" fillId="33" borderId="30" xfId="0" applyNumberFormat="1" applyFont="1" applyFill="1" applyBorder="1" applyAlignment="1" applyProtection="1">
      <alignment horizontal="center" vertical="center"/>
      <protection/>
    </xf>
    <xf numFmtId="0" fontId="5" fillId="33" borderId="34" xfId="0" applyNumberFormat="1" applyFont="1" applyFill="1" applyBorder="1" applyAlignment="1" applyProtection="1">
      <alignment horizontal="center" vertical="center"/>
      <protection/>
    </xf>
    <xf numFmtId="0" fontId="5" fillId="33" borderId="35" xfId="0" applyNumberFormat="1" applyFont="1" applyFill="1" applyBorder="1" applyAlignment="1" applyProtection="1">
      <alignment horizontal="center" vertical="center"/>
      <protection/>
    </xf>
    <xf numFmtId="0" fontId="13" fillId="33" borderId="33" xfId="0" applyNumberFormat="1" applyFont="1" applyFill="1" applyBorder="1" applyAlignment="1" applyProtection="1">
      <alignment horizontal="center" vertical="center" wrapText="1"/>
      <protection/>
    </xf>
    <xf numFmtId="0" fontId="13" fillId="33" borderId="30" xfId="0" applyNumberFormat="1" applyFont="1" applyFill="1" applyBorder="1" applyAlignment="1" applyProtection="1">
      <alignment horizontal="center" vertical="center" wrapText="1"/>
      <protection/>
    </xf>
    <xf numFmtId="0" fontId="13" fillId="33" borderId="24" xfId="0" applyNumberFormat="1" applyFont="1" applyFill="1" applyBorder="1" applyAlignment="1" applyProtection="1">
      <alignment horizontal="center" vertical="center" wrapText="1"/>
      <protection/>
    </xf>
    <xf numFmtId="0" fontId="13" fillId="33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36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33" borderId="33" xfId="0" applyNumberFormat="1" applyFont="1" applyFill="1" applyBorder="1" applyAlignment="1" applyProtection="1">
      <alignment horizontal="center" vertical="center" wrapText="1"/>
      <protection/>
    </xf>
    <xf numFmtId="0" fontId="5" fillId="33" borderId="30" xfId="0" applyNumberFormat="1" applyFont="1" applyFill="1" applyBorder="1" applyAlignment="1" applyProtection="1">
      <alignment horizontal="center" vertical="center" wrapText="1"/>
      <protection/>
    </xf>
    <xf numFmtId="0" fontId="5" fillId="33" borderId="37" xfId="0" applyNumberFormat="1" applyFont="1" applyFill="1" applyBorder="1" applyAlignment="1" applyProtection="1">
      <alignment horizontal="center" vertical="center" wrapText="1"/>
      <protection/>
    </xf>
    <xf numFmtId="0" fontId="5" fillId="33" borderId="38" xfId="0" applyNumberFormat="1" applyFont="1" applyFill="1" applyBorder="1" applyAlignment="1" applyProtection="1">
      <alignment horizontal="center" vertical="center" wrapText="1"/>
      <protection/>
    </xf>
    <xf numFmtId="0" fontId="5" fillId="0" borderId="39" xfId="0" applyNumberFormat="1" applyFont="1" applyFill="1" applyBorder="1" applyAlignment="1" applyProtection="1">
      <alignment horizontal="left" vertical="center" wrapText="1"/>
      <protection/>
    </xf>
    <xf numFmtId="10" fontId="13" fillId="33" borderId="33" xfId="0" applyNumberFormat="1" applyFont="1" applyFill="1" applyBorder="1" applyAlignment="1" applyProtection="1">
      <alignment horizontal="center" vertical="center" wrapText="1"/>
      <protection/>
    </xf>
    <xf numFmtId="10" fontId="13" fillId="33" borderId="30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36" xfId="0" applyNumberFormat="1" applyFont="1" applyFill="1" applyBorder="1" applyAlignment="1" applyProtection="1">
      <alignment horizontal="center" vertical="center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4" fontId="13" fillId="33" borderId="33" xfId="0" applyNumberFormat="1" applyFont="1" applyFill="1" applyBorder="1" applyAlignment="1" applyProtection="1">
      <alignment horizontal="center" vertical="center" wrapText="1"/>
      <protection/>
    </xf>
    <xf numFmtId="4" fontId="13" fillId="33" borderId="30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view="pageBreakPreview" zoomScale="50" zoomScaleSheetLayoutView="50" zoomScalePageLayoutView="75" workbookViewId="0" topLeftCell="A1">
      <selection activeCell="A1" sqref="A1:K1"/>
    </sheetView>
  </sheetViews>
  <sheetFormatPr defaultColWidth="9.140625" defaultRowHeight="12.75"/>
  <cols>
    <col min="1" max="1" width="7.421875" style="15" customWidth="1"/>
    <col min="2" max="2" width="61.28125" style="9" customWidth="1"/>
    <col min="3" max="3" width="32.8515625" style="9" customWidth="1"/>
    <col min="4" max="4" width="20.421875" style="16" hidden="1" customWidth="1"/>
    <col min="5" max="5" width="21.00390625" style="16" hidden="1" customWidth="1"/>
    <col min="6" max="6" width="2.57421875" style="16" hidden="1" customWidth="1"/>
    <col min="7" max="7" width="31.57421875" style="15" customWidth="1"/>
    <col min="8" max="8" width="31.140625" style="15" customWidth="1"/>
    <col min="9" max="9" width="12.28125" style="17" hidden="1" customWidth="1"/>
    <col min="10" max="10" width="18.8515625" style="18" hidden="1" customWidth="1"/>
    <col min="11" max="11" width="82.7109375" style="9" customWidth="1"/>
    <col min="12" max="12" width="22.28125" style="9" customWidth="1"/>
    <col min="13" max="16384" width="9.140625" style="9" customWidth="1"/>
  </cols>
  <sheetData>
    <row r="1" spans="1:11" ht="79.5" customHeight="1" thickBot="1">
      <c r="A1" s="111" t="s">
        <v>69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27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60" customHeight="1" thickBot="1">
      <c r="A3" s="111" t="s">
        <v>60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2" s="19" customFormat="1" ht="30" customHeight="1">
      <c r="A4" s="97" t="s">
        <v>0</v>
      </c>
      <c r="B4" s="97" t="s">
        <v>1</v>
      </c>
      <c r="C4" s="97" t="s">
        <v>2</v>
      </c>
      <c r="D4" s="107" t="s">
        <v>3</v>
      </c>
      <c r="E4" s="109" t="s">
        <v>4</v>
      </c>
      <c r="F4" s="110"/>
      <c r="G4" s="101" t="s">
        <v>5</v>
      </c>
      <c r="H4" s="101" t="s">
        <v>57</v>
      </c>
      <c r="I4" s="112" t="s">
        <v>6</v>
      </c>
      <c r="J4" s="117" t="s">
        <v>7</v>
      </c>
      <c r="K4" s="103" t="s">
        <v>62</v>
      </c>
      <c r="L4" s="33"/>
    </row>
    <row r="5" spans="1:12" s="20" customFormat="1" ht="37.5" customHeight="1" thickBot="1">
      <c r="A5" s="98"/>
      <c r="B5" s="98"/>
      <c r="C5" s="98"/>
      <c r="D5" s="108"/>
      <c r="E5" s="40" t="s">
        <v>8</v>
      </c>
      <c r="F5" s="41" t="s">
        <v>9</v>
      </c>
      <c r="G5" s="102"/>
      <c r="H5" s="102"/>
      <c r="I5" s="113"/>
      <c r="J5" s="118"/>
      <c r="K5" s="104"/>
      <c r="L5" s="34"/>
    </row>
    <row r="6" spans="1:11" s="8" customFormat="1" ht="249.75" customHeight="1">
      <c r="A6" s="91">
        <v>1</v>
      </c>
      <c r="B6" s="78" t="s">
        <v>48</v>
      </c>
      <c r="C6" s="23" t="s">
        <v>10</v>
      </c>
      <c r="D6" s="24"/>
      <c r="E6" s="115"/>
      <c r="F6" s="116"/>
      <c r="G6" s="25"/>
      <c r="H6" s="72"/>
      <c r="I6" s="42"/>
      <c r="J6" s="43"/>
      <c r="K6" s="44"/>
    </row>
    <row r="7" spans="1:11" s="8" customFormat="1" ht="249.75" customHeight="1">
      <c r="A7" s="92">
        <v>2</v>
      </c>
      <c r="B7" s="26" t="s">
        <v>64</v>
      </c>
      <c r="C7" s="23" t="s">
        <v>11</v>
      </c>
      <c r="D7" s="24"/>
      <c r="E7" s="115"/>
      <c r="F7" s="116"/>
      <c r="G7" s="25"/>
      <c r="H7" s="72"/>
      <c r="I7" s="42"/>
      <c r="J7" s="43"/>
      <c r="K7" s="44"/>
    </row>
    <row r="8" spans="1:11" s="8" customFormat="1" ht="249.75" customHeight="1">
      <c r="A8" s="92">
        <v>3</v>
      </c>
      <c r="B8" s="26" t="s">
        <v>49</v>
      </c>
      <c r="C8" s="23" t="s">
        <v>12</v>
      </c>
      <c r="D8" s="24"/>
      <c r="E8" s="25"/>
      <c r="F8" s="25"/>
      <c r="G8" s="25"/>
      <c r="H8" s="45"/>
      <c r="I8" s="42"/>
      <c r="J8" s="43"/>
      <c r="K8" s="44"/>
    </row>
    <row r="9" spans="1:11" s="8" customFormat="1" ht="249.75" customHeight="1">
      <c r="A9" s="92">
        <v>4</v>
      </c>
      <c r="B9" s="22" t="s">
        <v>65</v>
      </c>
      <c r="C9" s="23" t="s">
        <v>13</v>
      </c>
      <c r="D9" s="24"/>
      <c r="E9" s="115"/>
      <c r="F9" s="116"/>
      <c r="G9" s="25"/>
      <c r="H9" s="45"/>
      <c r="I9" s="42"/>
      <c r="J9" s="43"/>
      <c r="K9" s="44"/>
    </row>
    <row r="10" spans="1:11" s="8" customFormat="1" ht="249.75" customHeight="1">
      <c r="A10" s="92">
        <v>5</v>
      </c>
      <c r="B10" s="22" t="s">
        <v>71</v>
      </c>
      <c r="C10" s="23" t="s">
        <v>14</v>
      </c>
      <c r="D10" s="24"/>
      <c r="E10" s="115"/>
      <c r="F10" s="116"/>
      <c r="G10" s="25"/>
      <c r="H10" s="72"/>
      <c r="I10" s="42"/>
      <c r="J10" s="43"/>
      <c r="K10" s="44"/>
    </row>
    <row r="11" spans="1:11" s="8" customFormat="1" ht="249.75" customHeight="1">
      <c r="A11" s="92">
        <v>6</v>
      </c>
      <c r="B11" s="22" t="s">
        <v>66</v>
      </c>
      <c r="C11" s="23" t="s">
        <v>15</v>
      </c>
      <c r="D11" s="24"/>
      <c r="E11" s="115"/>
      <c r="F11" s="116"/>
      <c r="G11" s="25"/>
      <c r="H11" s="72"/>
      <c r="I11" s="42"/>
      <c r="J11" s="43"/>
      <c r="K11" s="44"/>
    </row>
    <row r="12" spans="1:11" s="8" customFormat="1" ht="249.75" customHeight="1">
      <c r="A12" s="93">
        <v>7</v>
      </c>
      <c r="B12" s="22" t="s">
        <v>50</v>
      </c>
      <c r="C12" s="23" t="s">
        <v>16</v>
      </c>
      <c r="D12" s="24"/>
      <c r="E12" s="115"/>
      <c r="F12" s="116"/>
      <c r="G12" s="25"/>
      <c r="H12" s="73"/>
      <c r="I12" s="45"/>
      <c r="J12" s="58"/>
      <c r="K12" s="58"/>
    </row>
    <row r="13" spans="1:11" s="8" customFormat="1" ht="249.75" customHeight="1">
      <c r="A13" s="93">
        <v>8</v>
      </c>
      <c r="B13" s="22" t="s">
        <v>72</v>
      </c>
      <c r="C13" s="23" t="s">
        <v>17</v>
      </c>
      <c r="D13" s="24"/>
      <c r="E13" s="115"/>
      <c r="F13" s="116"/>
      <c r="G13" s="25"/>
      <c r="H13" s="72"/>
      <c r="I13" s="45"/>
      <c r="J13" s="58"/>
      <c r="K13" s="58"/>
    </row>
    <row r="14" spans="1:11" s="8" customFormat="1" ht="249.75" customHeight="1">
      <c r="A14" s="92">
        <v>9</v>
      </c>
      <c r="B14" s="22" t="s">
        <v>51</v>
      </c>
      <c r="C14" s="23" t="s">
        <v>18</v>
      </c>
      <c r="D14" s="24"/>
      <c r="E14" s="115"/>
      <c r="F14" s="116"/>
      <c r="G14" s="25"/>
      <c r="H14" s="72"/>
      <c r="I14" s="42"/>
      <c r="J14" s="43"/>
      <c r="K14" s="44"/>
    </row>
    <row r="15" spans="1:11" s="8" customFormat="1" ht="249.75" customHeight="1">
      <c r="A15" s="92">
        <v>10</v>
      </c>
      <c r="B15" s="22" t="s">
        <v>52</v>
      </c>
      <c r="C15" s="23" t="s">
        <v>19</v>
      </c>
      <c r="D15" s="24"/>
      <c r="E15" s="105"/>
      <c r="F15" s="106"/>
      <c r="G15" s="25"/>
      <c r="H15" s="72"/>
      <c r="I15" s="42"/>
      <c r="J15" s="43"/>
      <c r="K15" s="44"/>
    </row>
    <row r="16" spans="1:11" s="8" customFormat="1" ht="249.75" customHeight="1">
      <c r="A16" s="92">
        <v>11</v>
      </c>
      <c r="B16" s="22" t="s">
        <v>72</v>
      </c>
      <c r="C16" s="23" t="s">
        <v>73</v>
      </c>
      <c r="D16" s="25"/>
      <c r="E16" s="105"/>
      <c r="F16" s="106"/>
      <c r="G16" s="25"/>
      <c r="H16" s="72"/>
      <c r="I16" s="42"/>
      <c r="J16" s="43"/>
      <c r="K16" s="44"/>
    </row>
    <row r="17" spans="1:11" s="8" customFormat="1" ht="249.75" customHeight="1">
      <c r="A17" s="92">
        <v>12</v>
      </c>
      <c r="B17" s="22" t="s">
        <v>72</v>
      </c>
      <c r="C17" s="23" t="s">
        <v>20</v>
      </c>
      <c r="D17" s="24"/>
      <c r="E17" s="115"/>
      <c r="F17" s="116"/>
      <c r="G17" s="25"/>
      <c r="H17" s="45"/>
      <c r="I17" s="42"/>
      <c r="J17" s="43"/>
      <c r="K17" s="44"/>
    </row>
    <row r="18" spans="1:11" s="8" customFormat="1" ht="249.75" customHeight="1">
      <c r="A18" s="92">
        <v>13</v>
      </c>
      <c r="B18" s="22" t="s">
        <v>53</v>
      </c>
      <c r="C18" s="23" t="s">
        <v>21</v>
      </c>
      <c r="D18" s="24"/>
      <c r="E18" s="115"/>
      <c r="F18" s="116"/>
      <c r="G18" s="27"/>
      <c r="H18" s="45"/>
      <c r="I18" s="42"/>
      <c r="J18" s="43"/>
      <c r="K18" s="44"/>
    </row>
    <row r="19" spans="1:11" s="8" customFormat="1" ht="249.75" customHeight="1">
      <c r="A19" s="92">
        <v>14</v>
      </c>
      <c r="B19" s="28" t="s">
        <v>77</v>
      </c>
      <c r="C19" s="23" t="s">
        <v>22</v>
      </c>
      <c r="D19" s="29"/>
      <c r="E19" s="30"/>
      <c r="F19" s="31"/>
      <c r="G19" s="71"/>
      <c r="H19" s="74"/>
      <c r="I19" s="46"/>
      <c r="J19" s="47"/>
      <c r="K19" s="44"/>
    </row>
    <row r="20" spans="1:11" s="8" customFormat="1" ht="248.25" customHeight="1" thickBot="1">
      <c r="A20" s="94">
        <v>15</v>
      </c>
      <c r="B20" s="32" t="s">
        <v>74</v>
      </c>
      <c r="C20" s="37" t="s">
        <v>70</v>
      </c>
      <c r="D20" s="38"/>
      <c r="E20" s="39"/>
      <c r="F20" s="39"/>
      <c r="G20" s="39"/>
      <c r="H20" s="75"/>
      <c r="I20" s="48"/>
      <c r="J20" s="49"/>
      <c r="K20" s="50"/>
    </row>
    <row r="21" spans="1:11" s="10" customFormat="1" ht="27" customHeight="1" hidden="1">
      <c r="A21" s="51"/>
      <c r="B21" s="51"/>
      <c r="C21" s="51"/>
      <c r="D21" s="51"/>
      <c r="E21" s="51"/>
      <c r="F21" s="51"/>
      <c r="G21" s="52"/>
      <c r="H21" s="53"/>
      <c r="I21" s="54"/>
      <c r="J21" s="55">
        <f>SUM(J6:J20)</f>
        <v>0</v>
      </c>
      <c r="K21" s="56"/>
    </row>
    <row r="22" spans="1:11" s="2" customFormat="1" ht="60" customHeight="1" thickBot="1">
      <c r="A22" s="111" t="s">
        <v>59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</row>
    <row r="23" spans="1:11" s="3" customFormat="1" ht="29.25" customHeight="1">
      <c r="A23" s="95" t="str">
        <f>A4</f>
        <v>Lp.</v>
      </c>
      <c r="B23" s="97" t="str">
        <f>B4</f>
        <v>Nazwa</v>
      </c>
      <c r="C23" s="99" t="str">
        <f>C4</f>
        <v>Adres</v>
      </c>
      <c r="D23" s="107" t="str">
        <f>D4</f>
        <v>System ochrony</v>
      </c>
      <c r="E23" s="109" t="str">
        <f>E4</f>
        <v>Godziny dozorowania</v>
      </c>
      <c r="F23" s="110"/>
      <c r="G23" s="101" t="str">
        <f>G4</f>
        <v>Ośrodek kosztów</v>
      </c>
      <c r="H23" s="101" t="str">
        <f>H4</f>
        <v>Ilość roboczogodzin</v>
      </c>
      <c r="I23" s="112" t="str">
        <f>I4</f>
        <v>Stawka za godzinę
(brutto)</v>
      </c>
      <c r="J23" s="117" t="str">
        <f>J4</f>
        <v>WARTOŚĆ
(brutto)</v>
      </c>
      <c r="K23" s="103" t="s">
        <v>63</v>
      </c>
    </row>
    <row r="24" spans="1:11" s="3" customFormat="1" ht="37.5" customHeight="1" thickBot="1">
      <c r="A24" s="96"/>
      <c r="B24" s="98"/>
      <c r="C24" s="100"/>
      <c r="D24" s="108"/>
      <c r="E24" s="40" t="str">
        <f>E5</f>
        <v>Poniedziałek - piątek</v>
      </c>
      <c r="F24" s="41" t="str">
        <f>F5</f>
        <v>Sobota - niedziela, święta</v>
      </c>
      <c r="G24" s="102"/>
      <c r="H24" s="102"/>
      <c r="I24" s="113"/>
      <c r="J24" s="118"/>
      <c r="K24" s="104"/>
    </row>
    <row r="25" spans="1:11" s="1" customFormat="1" ht="234.75" customHeight="1">
      <c r="A25" s="81" t="s">
        <v>24</v>
      </c>
      <c r="B25" s="80" t="s">
        <v>25</v>
      </c>
      <c r="C25" s="79" t="s">
        <v>26</v>
      </c>
      <c r="D25" s="57" t="s">
        <v>27</v>
      </c>
      <c r="E25" s="114" t="s">
        <v>28</v>
      </c>
      <c r="F25" s="114"/>
      <c r="G25" s="24"/>
      <c r="H25" s="45"/>
      <c r="I25" s="45">
        <f>10.66*1.22</f>
        <v>13.0052</v>
      </c>
      <c r="J25" s="58">
        <f>H25*I25</f>
        <v>0</v>
      </c>
      <c r="K25" s="44"/>
    </row>
    <row r="26" spans="1:11" s="1" customFormat="1" ht="234.75" customHeight="1" thickBot="1">
      <c r="A26" s="82">
        <v>2</v>
      </c>
      <c r="B26" s="77" t="s">
        <v>75</v>
      </c>
      <c r="C26" s="83" t="s">
        <v>76</v>
      </c>
      <c r="D26" s="84"/>
      <c r="E26" s="39"/>
      <c r="F26" s="39"/>
      <c r="G26" s="38"/>
      <c r="H26" s="48"/>
      <c r="I26" s="48"/>
      <c r="J26" s="49"/>
      <c r="K26" s="50"/>
    </row>
    <row r="27" spans="1:11" s="4" customFormat="1" ht="23.25" customHeight="1">
      <c r="A27" s="59"/>
      <c r="B27" s="36"/>
      <c r="C27" s="36"/>
      <c r="D27" s="36"/>
      <c r="E27" s="36"/>
      <c r="F27" s="36"/>
      <c r="G27" s="59"/>
      <c r="H27" s="53"/>
      <c r="I27" s="60"/>
      <c r="J27" s="55">
        <f>SUM(J25:J25)</f>
        <v>0</v>
      </c>
      <c r="K27" s="61"/>
    </row>
    <row r="28" spans="1:11" s="2" customFormat="1" ht="60" customHeight="1" thickBot="1">
      <c r="A28" s="111" t="s">
        <v>58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</row>
    <row r="29" spans="1:11" s="3" customFormat="1" ht="29.25" customHeight="1">
      <c r="A29" s="95" t="str">
        <f>A23</f>
        <v>Lp.</v>
      </c>
      <c r="B29" s="97" t="str">
        <f>B23</f>
        <v>Nazwa</v>
      </c>
      <c r="C29" s="99" t="str">
        <f>C23</f>
        <v>Adres</v>
      </c>
      <c r="D29" s="107" t="str">
        <f>D23</f>
        <v>System ochrony</v>
      </c>
      <c r="E29" s="109" t="str">
        <f>E23</f>
        <v>Godziny dozorowania</v>
      </c>
      <c r="F29" s="110"/>
      <c r="G29" s="101" t="str">
        <f>G23</f>
        <v>Ośrodek kosztów</v>
      </c>
      <c r="H29" s="101" t="str">
        <f>H23</f>
        <v>Ilość roboczogodzin</v>
      </c>
      <c r="I29" s="112" t="str">
        <f>I23</f>
        <v>Stawka za godzinę
(brutto)</v>
      </c>
      <c r="J29" s="117" t="str">
        <f>J23</f>
        <v>WARTOŚĆ
(brutto)</v>
      </c>
      <c r="K29" s="103" t="s">
        <v>63</v>
      </c>
    </row>
    <row r="30" spans="1:11" s="3" customFormat="1" ht="37.5" customHeight="1" thickBot="1">
      <c r="A30" s="96"/>
      <c r="B30" s="98"/>
      <c r="C30" s="100"/>
      <c r="D30" s="108"/>
      <c r="E30" s="40" t="str">
        <f>E24</f>
        <v>Poniedziałek - piątek</v>
      </c>
      <c r="F30" s="41" t="str">
        <f>F24</f>
        <v>Sobota - niedziela, święta</v>
      </c>
      <c r="G30" s="102"/>
      <c r="H30" s="102"/>
      <c r="I30" s="113"/>
      <c r="J30" s="118"/>
      <c r="K30" s="104"/>
    </row>
    <row r="31" spans="1:11" s="2" customFormat="1" ht="64.5" customHeight="1" hidden="1">
      <c r="A31" s="81">
        <v>8</v>
      </c>
      <c r="B31" s="86" t="s">
        <v>44</v>
      </c>
      <c r="C31" s="70" t="s">
        <v>23</v>
      </c>
      <c r="D31" s="25" t="s">
        <v>45</v>
      </c>
      <c r="E31" s="25" t="s">
        <v>46</v>
      </c>
      <c r="F31" s="25" t="s">
        <v>47</v>
      </c>
      <c r="G31" s="24" t="s">
        <v>29</v>
      </c>
      <c r="H31" s="45"/>
      <c r="I31" s="45">
        <f>10.3*1.22</f>
        <v>12.566</v>
      </c>
      <c r="J31" s="58"/>
      <c r="K31" s="44"/>
    </row>
    <row r="32" spans="1:11" s="1" customFormat="1" ht="249.75" customHeight="1">
      <c r="A32" s="81" t="s">
        <v>24</v>
      </c>
      <c r="B32" s="80" t="s">
        <v>54</v>
      </c>
      <c r="C32" s="79" t="s">
        <v>17</v>
      </c>
      <c r="D32" s="62" t="s">
        <v>30</v>
      </c>
      <c r="E32" s="21" t="s">
        <v>31</v>
      </c>
      <c r="F32" s="63" t="s">
        <v>32</v>
      </c>
      <c r="G32" s="76"/>
      <c r="H32" s="45"/>
      <c r="I32" s="45">
        <f>11.43*1.22</f>
        <v>13.9446</v>
      </c>
      <c r="J32" s="58">
        <f>I32*H32</f>
        <v>0</v>
      </c>
      <c r="K32" s="44"/>
    </row>
    <row r="33" spans="1:11" s="1" customFormat="1" ht="249.75" customHeight="1">
      <c r="A33" s="81" t="s">
        <v>33</v>
      </c>
      <c r="B33" s="80" t="s">
        <v>34</v>
      </c>
      <c r="C33" s="79" t="s">
        <v>10</v>
      </c>
      <c r="D33" s="57" t="s">
        <v>35</v>
      </c>
      <c r="E33" s="25" t="s">
        <v>36</v>
      </c>
      <c r="F33" s="25" t="s">
        <v>37</v>
      </c>
      <c r="G33" s="76"/>
      <c r="H33" s="45"/>
      <c r="I33" s="45">
        <f>11.43*1.22</f>
        <v>13.9446</v>
      </c>
      <c r="J33" s="58">
        <f>I33*H33</f>
        <v>0</v>
      </c>
      <c r="K33" s="44"/>
    </row>
    <row r="34" spans="1:11" s="1" customFormat="1" ht="249.75" customHeight="1">
      <c r="A34" s="81" t="s">
        <v>38</v>
      </c>
      <c r="B34" s="80" t="s">
        <v>40</v>
      </c>
      <c r="C34" s="79" t="s">
        <v>67</v>
      </c>
      <c r="D34" s="27" t="s">
        <v>41</v>
      </c>
      <c r="E34" s="105" t="s">
        <v>42</v>
      </c>
      <c r="F34" s="106"/>
      <c r="G34" s="76"/>
      <c r="H34" s="45"/>
      <c r="I34" s="45">
        <f>11.43*1.22</f>
        <v>13.9446</v>
      </c>
      <c r="J34" s="58">
        <f>I34*H34</f>
        <v>0</v>
      </c>
      <c r="K34" s="44"/>
    </row>
    <row r="35" spans="1:12" s="1" customFormat="1" ht="249.75" customHeight="1" thickBot="1">
      <c r="A35" s="82" t="s">
        <v>39</v>
      </c>
      <c r="B35" s="87" t="s">
        <v>43</v>
      </c>
      <c r="C35" s="83" t="s">
        <v>68</v>
      </c>
      <c r="D35" s="39" t="s">
        <v>45</v>
      </c>
      <c r="E35" s="39" t="s">
        <v>46</v>
      </c>
      <c r="F35" s="39" t="s">
        <v>47</v>
      </c>
      <c r="G35" s="85"/>
      <c r="H35" s="48"/>
      <c r="I35" s="48">
        <f>11.43*1.22</f>
        <v>13.9446</v>
      </c>
      <c r="J35" s="49">
        <f>I35*H35</f>
        <v>0</v>
      </c>
      <c r="K35" s="50"/>
      <c r="L35" s="5"/>
    </row>
    <row r="36" spans="1:12" s="1" customFormat="1" ht="26.25" customHeight="1">
      <c r="A36" s="51"/>
      <c r="B36" s="64"/>
      <c r="C36" s="64"/>
      <c r="D36" s="65"/>
      <c r="E36" s="65"/>
      <c r="F36" s="65"/>
      <c r="G36" s="36"/>
      <c r="H36" s="66"/>
      <c r="I36" s="66"/>
      <c r="J36" s="67"/>
      <c r="K36" s="67"/>
      <c r="L36" s="5"/>
    </row>
    <row r="37" spans="1:12" s="1" customFormat="1" ht="263.25" customHeight="1">
      <c r="A37" s="51"/>
      <c r="B37" s="64"/>
      <c r="C37" s="64"/>
      <c r="D37" s="65"/>
      <c r="E37" s="65"/>
      <c r="F37" s="65"/>
      <c r="G37" s="36"/>
      <c r="H37" s="66"/>
      <c r="I37" s="66"/>
      <c r="J37" s="67"/>
      <c r="K37" s="67"/>
      <c r="L37" s="5"/>
    </row>
    <row r="38" spans="1:12" s="1" customFormat="1" ht="26.25" customHeight="1" thickBot="1">
      <c r="A38" s="111" t="s">
        <v>61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5"/>
    </row>
    <row r="39" spans="1:12" s="1" customFormat="1" ht="29.25" customHeight="1">
      <c r="A39" s="95" t="s">
        <v>0</v>
      </c>
      <c r="B39" s="97" t="s">
        <v>1</v>
      </c>
      <c r="C39" s="99" t="s">
        <v>2</v>
      </c>
      <c r="D39" s="88"/>
      <c r="E39" s="88"/>
      <c r="F39" s="88"/>
      <c r="G39" s="101" t="s">
        <v>5</v>
      </c>
      <c r="H39" s="101" t="s">
        <v>57</v>
      </c>
      <c r="I39" s="89"/>
      <c r="J39" s="90"/>
      <c r="K39" s="103" t="s">
        <v>63</v>
      </c>
      <c r="L39" s="5"/>
    </row>
    <row r="40" spans="1:12" s="1" customFormat="1" ht="36.75" customHeight="1" thickBot="1">
      <c r="A40" s="96"/>
      <c r="B40" s="98"/>
      <c r="C40" s="100"/>
      <c r="D40" s="25"/>
      <c r="E40" s="25"/>
      <c r="F40" s="25"/>
      <c r="G40" s="102"/>
      <c r="H40" s="102"/>
      <c r="I40" s="45"/>
      <c r="J40" s="58"/>
      <c r="K40" s="104"/>
      <c r="L40" s="5"/>
    </row>
    <row r="41" spans="1:11" s="5" customFormat="1" ht="249.75" customHeight="1" thickBot="1">
      <c r="A41" s="82" t="s">
        <v>24</v>
      </c>
      <c r="B41" s="87" t="s">
        <v>55</v>
      </c>
      <c r="C41" s="83" t="s">
        <v>56</v>
      </c>
      <c r="D41" s="39" t="s">
        <v>45</v>
      </c>
      <c r="E41" s="39" t="s">
        <v>46</v>
      </c>
      <c r="F41" s="39" t="s">
        <v>47</v>
      </c>
      <c r="G41" s="85"/>
      <c r="H41" s="48"/>
      <c r="I41" s="48">
        <f>11.43*1.22</f>
        <v>13.9446</v>
      </c>
      <c r="J41" s="49">
        <f>I41*H41</f>
        <v>0</v>
      </c>
      <c r="K41" s="50"/>
    </row>
    <row r="42" spans="1:11" s="5" customFormat="1" ht="40.5" customHeight="1">
      <c r="A42" s="59"/>
      <c r="B42" s="68"/>
      <c r="C42" s="68"/>
      <c r="D42" s="68"/>
      <c r="E42" s="68"/>
      <c r="F42" s="68"/>
      <c r="G42" s="52"/>
      <c r="H42" s="53"/>
      <c r="I42" s="69"/>
      <c r="J42" s="55">
        <f>SUM(J32:J41)</f>
        <v>0</v>
      </c>
      <c r="K42" s="68"/>
    </row>
    <row r="43" spans="1:10" s="14" customFormat="1" ht="40.5" customHeight="1">
      <c r="A43" s="6"/>
      <c r="B43" s="7"/>
      <c r="C43" s="7"/>
      <c r="D43" s="7"/>
      <c r="E43" s="7"/>
      <c r="F43" s="7"/>
      <c r="G43" s="11"/>
      <c r="H43" s="6"/>
      <c r="I43" s="12"/>
      <c r="J43" s="13"/>
    </row>
    <row r="44" spans="1:10" s="14" customFormat="1" ht="40.5" customHeight="1">
      <c r="A44" s="6"/>
      <c r="B44" s="7"/>
      <c r="C44" s="7"/>
      <c r="D44" s="7"/>
      <c r="E44" s="7"/>
      <c r="F44" s="7"/>
      <c r="G44" s="11"/>
      <c r="H44" s="6"/>
      <c r="I44" s="12"/>
      <c r="J44" s="13"/>
    </row>
  </sheetData>
  <sheetProtection/>
  <mergeCells count="55">
    <mergeCell ref="J29:J30"/>
    <mergeCell ref="E23:F23"/>
    <mergeCell ref="E12:F12"/>
    <mergeCell ref="E15:F15"/>
    <mergeCell ref="E10:F10"/>
    <mergeCell ref="A22:K22"/>
    <mergeCell ref="K29:K30"/>
    <mergeCell ref="H23:H24"/>
    <mergeCell ref="G23:G24"/>
    <mergeCell ref="I23:I24"/>
    <mergeCell ref="A3:K3"/>
    <mergeCell ref="E6:F6"/>
    <mergeCell ref="B4:B5"/>
    <mergeCell ref="D4:D5"/>
    <mergeCell ref="J23:J24"/>
    <mergeCell ref="E7:F7"/>
    <mergeCell ref="E14:F14"/>
    <mergeCell ref="E13:F13"/>
    <mergeCell ref="E9:F9"/>
    <mergeCell ref="K23:K24"/>
    <mergeCell ref="B29:B30"/>
    <mergeCell ref="C29:C30"/>
    <mergeCell ref="A23:A24"/>
    <mergeCell ref="B23:B24"/>
    <mergeCell ref="H29:H30"/>
    <mergeCell ref="A1:K1"/>
    <mergeCell ref="J4:J5"/>
    <mergeCell ref="K4:K5"/>
    <mergeCell ref="E4:F4"/>
    <mergeCell ref="E16:F16"/>
    <mergeCell ref="G4:G5"/>
    <mergeCell ref="H4:H5"/>
    <mergeCell ref="E17:F17"/>
    <mergeCell ref="I4:I5"/>
    <mergeCell ref="E11:F11"/>
    <mergeCell ref="A28:K28"/>
    <mergeCell ref="C4:C5"/>
    <mergeCell ref="A4:A5"/>
    <mergeCell ref="E18:F18"/>
    <mergeCell ref="E34:F34"/>
    <mergeCell ref="C23:C24"/>
    <mergeCell ref="D29:D30"/>
    <mergeCell ref="E29:F29"/>
    <mergeCell ref="D23:D24"/>
    <mergeCell ref="A38:K38"/>
    <mergeCell ref="I29:I30"/>
    <mergeCell ref="E25:F25"/>
    <mergeCell ref="G29:G30"/>
    <mergeCell ref="A29:A30"/>
    <mergeCell ref="A39:A40"/>
    <mergeCell ref="B39:B40"/>
    <mergeCell ref="C39:C40"/>
    <mergeCell ref="G39:G40"/>
    <mergeCell ref="H39:H40"/>
    <mergeCell ref="K39:K40"/>
  </mergeCells>
  <printOptions/>
  <pageMargins left="0.2755905511811024" right="0.2362204724409449" top="0.2755905511811024" bottom="0.35433070866141736" header="0.2362204724409449" footer="0.15748031496062992"/>
  <pageSetup fitToHeight="0" fitToWidth="1" horizontalDpi="300" verticalDpi="300" orientation="portrait" paperSize="9" scale="4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mzielnik</dc:creator>
  <cp:keywords/>
  <dc:description/>
  <cp:lastModifiedBy>Zbigniew Mentel</cp:lastModifiedBy>
  <cp:lastPrinted>2016-09-07T10:25:11Z</cp:lastPrinted>
  <dcterms:created xsi:type="dcterms:W3CDTF">2010-04-07T09:04:51Z</dcterms:created>
  <dcterms:modified xsi:type="dcterms:W3CDTF">2016-09-07T10:41:54Z</dcterms:modified>
  <cp:category/>
  <cp:version/>
  <cp:contentType/>
  <cp:contentStatus/>
</cp:coreProperties>
</file>