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18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>
    <definedName name="_xlnm.Print_Area" localSheetId="1">'część (1)'!$A$1:$M$58</definedName>
    <definedName name="_xlnm.Print_Area" localSheetId="2">'część (2)'!$A$1:$N$16</definedName>
  </definedNames>
  <calcPr fullCalcOnLoad="1"/>
</workbook>
</file>

<file path=xl/sharedStrings.xml><?xml version="1.0" encoding="utf-8"?>
<sst xmlns="http://schemas.openxmlformats.org/spreadsheetml/2006/main" count="155" uniqueCount="104">
  <si>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</si>
  <si>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</si>
  <si>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</si>
  <si>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</si>
  <si>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</si>
  <si>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</si>
  <si>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</si>
  <si>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</si>
  <si>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</si>
  <si>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</si>
  <si>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</si>
  <si>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</si>
  <si>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</si>
  <si>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</si>
  <si>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</si>
  <si>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</si>
  <si>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</si>
  <si>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</si>
  <si>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</si>
  <si>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</si>
  <si>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</si>
  <si>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</si>
  <si>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</si>
  <si>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</si>
  <si>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</si>
  <si>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</si>
  <si>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</si>
  <si>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</si>
  <si>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</si>
  <si>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</si>
  <si>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</si>
  <si>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</si>
  <si>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</si>
  <si>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</si>
  <si>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</si>
  <si>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</si>
  <si>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</si>
  <si>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</si>
  <si>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</si>
  <si>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</si>
  <si>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</si>
  <si>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</si>
  <si>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</si>
  <si>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</si>
  <si>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</si>
  <si>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</si>
  <si>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</si>
  <si>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</si>
  <si>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</si>
  <si>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</si>
  <si>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</si>
  <si>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</si>
  <si>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</si>
  <si>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</si>
  <si>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</si>
  <si>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</si>
  <si>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</si>
  <si>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</si>
  <si>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</si>
  <si>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</si>
  <si>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>Oświadczamy, że termin płatności wynosi 60 dni.</t>
  </si>
  <si>
    <t xml:space="preserve">Podmiot Odpowiedzialny </t>
  </si>
  <si>
    <t xml:space="preserve">Kod EAN </t>
  </si>
  <si>
    <t>opakowań</t>
  </si>
  <si>
    <t>6.</t>
  </si>
  <si>
    <t>9.</t>
  </si>
  <si>
    <t>DFP.271.25.2019.AJ</t>
  </si>
  <si>
    <t>Dostawa produktów leczniczych.</t>
  </si>
  <si>
    <t>Oświadczamy, że zamówienie będziemy wykonywać do czasu wyczerpania ilości produktów określonych w załączniku nr 1a do specyfikacji, nie dłużej jednak niż przez 18 miesięcy</t>
  </si>
  <si>
    <t>Oświadczamy, że oferowane przez nas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</si>
  <si>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 xml:space="preserve">Immunoglobulina ludzka normalna, maksymalna zawartość IgA wynosi 0,025 mg/ml; IgG1 67,8%; IgG2 28,7%; IgG3 2,3%; IgG4 1,2%* </t>
  </si>
  <si>
    <t>Oferowana ilość dawek a 2,5g</t>
  </si>
  <si>
    <t>Cena brutto jednej  dawki a 2,5g</t>
  </si>
  <si>
    <t>roztwór do infuzji</t>
  </si>
  <si>
    <t>gramów</t>
  </si>
  <si>
    <t xml:space="preserve">* Opisany preparat jest niezbędny do zabezpieczenia kontynuacji leczenia pacjentów oraz dla pacjentów, u których stosowanie innych preparatów z przyczyn immunologicznych jest niemożliwe   </t>
  </si>
  <si>
    <t xml:space="preserve">Ilość  </t>
  </si>
  <si>
    <t xml:space="preserve"> 100 mg x 60 kaps</t>
  </si>
  <si>
    <t>60 kapsułek miękkich</t>
  </si>
  <si>
    <t xml:space="preserve"> 150 mg x 60 kaps</t>
  </si>
  <si>
    <t>** wymagany jeden podmiot odpowiedzialny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</si>
  <si>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</si>
  <si>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r>
      <t>Nintedanibum</t>
    </r>
    <r>
      <rPr>
        <b/>
        <sz val="11"/>
        <rFont val="Times New Roman"/>
        <family val="1"/>
      </rPr>
      <t>^</t>
    </r>
    <r>
      <rPr>
        <sz val="11"/>
        <rFont val="Times New Roman"/>
        <family val="1"/>
      </rPr>
      <t xml:space="preserve"> **</t>
    </r>
  </si>
  <si>
    <r>
      <rPr>
        <b/>
        <sz val="11"/>
        <rFont val="Times New Roman"/>
        <family val="1"/>
      </rPr>
      <t>^</t>
    </r>
    <r>
      <rPr>
        <sz val="11"/>
        <rFont val="Times New Roman"/>
        <family val="1"/>
      </rPr>
      <t xml:space="preserve"> wykaz B Obwieszczenia MZ aktualny na dzień składania oferty</t>
    </r>
  </si>
  <si>
    <r>
      <t xml:space="preserve">Podmiot Odpowiedzialny
</t>
    </r>
    <r>
      <rPr>
        <sz val="11"/>
        <rFont val="Times New Roman"/>
        <family val="1"/>
      </rPr>
      <t xml:space="preserve">
</t>
    </r>
  </si>
  <si>
    <t xml:space="preserve">Kod EAN
</t>
  </si>
  <si>
    <t>Vancomycinum* ^</t>
  </si>
  <si>
    <t>500 mg</t>
  </si>
  <si>
    <t>liofilizat lub proszek do sporządzania roztworu do wlewu dożylnego lub infuzji</t>
  </si>
  <si>
    <t>sztuk</t>
  </si>
  <si>
    <t>1000 mg</t>
  </si>
  <si>
    <t>*wymagany jeden podmiot odpowiedzialny</t>
  </si>
  <si>
    <t>^ Produkt leczniczy z możliwością stosowania doustnie w leczeniu: rzekomobłoniastego zapalenia jelit wywołanego przez Clostridium difficile; gronkowcowego zapalenia jelit. Z możliwością użycia do sporządzenia roztworu doustnego do wypicia lub podania przez zgłębnik nosowo-żołądkowy. Przygotowany roztwór można przechowywać do 96 godzin w temperaturze od 2ºC do 8ºC</t>
  </si>
  <si>
    <t>Mercaptamini bitartras**</t>
  </si>
  <si>
    <t xml:space="preserve">Do zakupu w dawkach: 50 mg i 150 mg                      </t>
  </si>
  <si>
    <t>opakowań 50 mg x 100 tabl</t>
  </si>
  <si>
    <t>dla opakowania 50 mg x 100 tabl:
Nazwa handlowa:
Dawka: 
Postać / Opakowanie:
dla opakowania 150 mg x 100 tabl:
Nazwa handlowa:
Dawka: 
Postać / Opakowanie:</t>
  </si>
  <si>
    <t xml:space="preserve">dla opakowania 50 mg x 100 tabl:
dla opakowania 150 mg x 100 tabl:
</t>
  </si>
  <si>
    <t>Oferowana ilość opakowań 50 mg x 100 tabl</t>
  </si>
  <si>
    <t>Cena brutto jednego opakowania 50 mg x 100 tabl</t>
  </si>
  <si>
    <t>* *   Ratunkowy dostęp do Technologii Lekowej</t>
  </si>
  <si>
    <r>
      <t xml:space="preserve">Do zakupu w dawkach: 2,5g; 5g; 10g; 20g; </t>
    </r>
    <r>
      <rPr>
        <sz val="11"/>
        <color indexed="10"/>
        <rFont val="Times New Roman"/>
        <family val="1"/>
      </rPr>
      <t>40g</t>
    </r>
  </si>
  <si>
    <t xml:space="preserve">dla dawki 2,5g:
dla dawki 5g:
dla dawki 10g:
dla dawki 20g:
dla dawki 40g:
</t>
  </si>
  <si>
    <t>dla dawki 2,5g:
Nazwa handlowa:
Dawka: 
Postać / Opakowanie:
dla dawki 5g:
Nazwa handlowa:
Dawka: 
Postać / Opakowanie:
dla dawki 10g:
Nazwa handlowa:
Dawka: 
Postać / Opakowanie:
dla dawki 20g:
Nazwa handlowa:
Dawka: 
Postać / Opakowanie:
dla dawki 40g:
Nazwa handlowa:
Dawka: 
Postać / Opakowanie: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</si>
</sst>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  <numFmt numFmtId="184" formatCode="_-[$€-2]\ * #,##0.00_-;\-[$€-2]\ * #,##0.00_-;_-[$€-2]\ 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9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8" fontId="3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1" xfId="53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53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53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82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82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44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Border="1" applyAlignment="1">
      <alignment horizontal="center" vertical="center" wrapText="1"/>
    </xf>
    <xf numFmtId="175" fontId="9" fillId="0" borderId="0" xfId="4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3" fillId="0" borderId="11" xfId="0" applyNumberFormat="1" applyFont="1" applyFill="1" applyBorder="1" applyAlignment="1" applyProtection="1">
      <alignment horizontal="left" vertical="top" wrapText="1"/>
      <protection locked="0"/>
    </xf>
    <xf numFmtId="44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wrapText="1"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9" fillId="0" borderId="0" xfId="7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1" fillId="0" borderId="0" xfId="0" applyFont="1" applyFill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left" vertical="top"/>
      <protection locked="0"/>
    </xf>
    <xf numFmtId="3" fontId="31" fillId="0" borderId="0" xfId="0" applyNumberFormat="1" applyFont="1" applyFill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right" vertical="top"/>
      <protection locked="0"/>
    </xf>
    <xf numFmtId="9" fontId="31" fillId="0" borderId="0" xfId="0" applyNumberFormat="1" applyFont="1" applyFill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left" vertical="top" wrapText="1"/>
      <protection locked="0"/>
    </xf>
    <xf numFmtId="0" fontId="32" fillId="0" borderId="0" xfId="0" applyFont="1" applyFill="1" applyAlignment="1" applyProtection="1">
      <alignment horizontal="left" vertical="top" wrapText="1"/>
      <protection locked="0"/>
    </xf>
    <xf numFmtId="0" fontId="32" fillId="0" borderId="1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 applyProtection="1">
      <alignment horizontal="left" vertical="top"/>
      <protection locked="0"/>
    </xf>
    <xf numFmtId="168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2" fillId="0" borderId="11" xfId="0" applyFont="1" applyFill="1" applyBorder="1" applyAlignment="1" applyProtection="1">
      <alignment horizontal="left" vertical="top" wrapText="1"/>
      <protection locked="0"/>
    </xf>
    <xf numFmtId="44" fontId="31" fillId="0" borderId="11" xfId="0" applyNumberFormat="1" applyFont="1" applyFill="1" applyBorder="1" applyAlignment="1" applyProtection="1">
      <alignment horizontal="left" vertical="top" wrapText="1"/>
      <protection locked="0"/>
    </xf>
    <xf numFmtId="44" fontId="31" fillId="0" borderId="12" xfId="0" applyNumberFormat="1" applyFont="1" applyFill="1" applyBorder="1" applyAlignment="1" applyProtection="1">
      <alignment horizontal="left" vertical="top" wrapText="1"/>
      <protection locked="0"/>
    </xf>
    <xf numFmtId="3" fontId="32" fillId="0" borderId="0" xfId="0" applyNumberFormat="1" applyFont="1" applyFill="1" applyAlignment="1" applyProtection="1">
      <alignment horizontal="left" vertical="top"/>
      <protection locked="0"/>
    </xf>
    <xf numFmtId="3" fontId="32" fillId="0" borderId="0" xfId="0" applyNumberFormat="1" applyFont="1" applyFill="1" applyAlignment="1" applyProtection="1">
      <alignment horizontal="left" vertical="top" wrapText="1"/>
      <protection locked="0"/>
    </xf>
    <xf numFmtId="3" fontId="32" fillId="0" borderId="11" xfId="42" applyNumberFormat="1" applyFont="1" applyFill="1" applyBorder="1" applyAlignment="1" applyProtection="1">
      <alignment horizontal="left" vertical="top" wrapText="1"/>
      <protection locked="0"/>
    </xf>
    <xf numFmtId="0" fontId="31" fillId="0" borderId="12" xfId="0" applyFont="1" applyFill="1" applyBorder="1" applyAlignment="1" applyProtection="1">
      <alignment horizontal="left" vertical="top" wrapText="1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31" fillId="0" borderId="10" xfId="69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3" fontId="31" fillId="0" borderId="10" xfId="53" applyNumberFormat="1" applyFont="1" applyFill="1" applyBorder="1" applyAlignment="1">
      <alignment horizontal="right" vertical="top" wrapText="1"/>
    </xf>
    <xf numFmtId="4" fontId="3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31" fillId="0" borderId="10" xfId="0" applyNumberFormat="1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left" vertical="top" wrapText="1"/>
      <protection locked="0"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3 2" xfId="48"/>
    <cellStyle name="Dziesiętny 3 3" xfId="49"/>
    <cellStyle name="Dziesiętny 4" xfId="50"/>
    <cellStyle name="Dziesiętny 4 2" xfId="51"/>
    <cellStyle name="Dziesiętny 4 3" xfId="52"/>
    <cellStyle name="Dziesiętny 5" xfId="53"/>
    <cellStyle name="Dziesiętny 5 2" xfId="54"/>
    <cellStyle name="Dziesiętny 6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ny 2" xfId="64"/>
    <cellStyle name="Normalny 2 2" xfId="65"/>
    <cellStyle name="Normalny 2 3" xfId="66"/>
    <cellStyle name="Normalny 3" xfId="67"/>
    <cellStyle name="Normalny 3 2" xfId="68"/>
    <cellStyle name="Normalny 4" xfId="69"/>
    <cellStyle name="Normalny 5" xfId="70"/>
    <cellStyle name="Normalny 5 2" xfId="71"/>
    <cellStyle name="Normalny 7" xfId="72"/>
    <cellStyle name="Normalny_Arkusz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Walutowy 2 2" xfId="85"/>
    <cellStyle name="Walutowy 2 3" xfId="86"/>
    <cellStyle name="Walutowy 3" xfId="87"/>
    <cellStyle name="Walutowy 3 2" xfId="88"/>
    <cellStyle name="Walutowy 3 3" xfId="89"/>
    <cellStyle name="Walutowy 4" xfId="90"/>
    <cellStyle name="Walutowy 4 2" xfId="91"/>
    <cellStyle name="Walutowy 5" xfId="92"/>
    <cellStyle name="Walutowy 5 2" xfId="93"/>
    <cellStyle name="Walutowy 6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view="pageBreakPreview" zoomScale="93" zoomScaleNormal="93" zoomScaleSheetLayoutView="93" zoomScalePageLayoutView="115" workbookViewId="0" topLeftCell="A1">
      <selection activeCell="I16" sqref="I16"/>
    </sheetView>
  </sheetViews>
  <sheetFormatPr defaultColWidth="9.00390625" defaultRowHeight="12.75"/>
  <cols>
    <col min="1" max="1" width="6.125" style="35" customWidth="1"/>
    <col min="2" max="3" width="30.00390625" style="35" customWidth="1"/>
    <col min="4" max="4" width="43.875" style="34" customWidth="1"/>
    <col min="5" max="8" width="9.125" style="35" customWidth="1"/>
    <col min="9" max="9" width="51.75390625" style="35" customWidth="1"/>
    <col min="10" max="11" width="16.125" style="35" customWidth="1"/>
    <col min="12" max="16384" width="9.125" style="35" customWidth="1"/>
  </cols>
  <sheetData>
    <row r="1" ht="15">
      <c r="D1" s="53" t="s">
        <v>49</v>
      </c>
    </row>
    <row r="2" spans="2:4" ht="15">
      <c r="B2" s="54"/>
      <c r="C2" s="54" t="s">
        <v>46</v>
      </c>
      <c r="D2" s="54"/>
    </row>
    <row r="4" spans="2:3" ht="15">
      <c r="B4" s="35" t="s">
        <v>37</v>
      </c>
      <c r="C4" s="55" t="s">
        <v>66</v>
      </c>
    </row>
    <row r="6" spans="2:4" ht="37.5" customHeight="1">
      <c r="B6" s="35" t="s">
        <v>36</v>
      </c>
      <c r="C6" s="82" t="s">
        <v>67</v>
      </c>
      <c r="D6" s="82"/>
    </row>
    <row r="7" ht="26.25" customHeight="1"/>
    <row r="8" spans="2:4" ht="15">
      <c r="B8" s="22" t="s">
        <v>34</v>
      </c>
      <c r="C8" s="94"/>
      <c r="D8" s="83"/>
    </row>
    <row r="9" spans="2:4" ht="15">
      <c r="B9" s="22" t="s">
        <v>38</v>
      </c>
      <c r="C9" s="92"/>
      <c r="D9" s="93"/>
    </row>
    <row r="10" spans="2:4" ht="15">
      <c r="B10" s="22" t="s">
        <v>33</v>
      </c>
      <c r="C10" s="77"/>
      <c r="D10" s="78"/>
    </row>
    <row r="11" spans="2:4" ht="15">
      <c r="B11" s="22" t="s">
        <v>40</v>
      </c>
      <c r="C11" s="77"/>
      <c r="D11" s="78"/>
    </row>
    <row r="12" spans="2:4" ht="15">
      <c r="B12" s="22" t="s">
        <v>41</v>
      </c>
      <c r="C12" s="77"/>
      <c r="D12" s="78"/>
    </row>
    <row r="13" spans="2:4" ht="15">
      <c r="B13" s="22" t="s">
        <v>42</v>
      </c>
      <c r="C13" s="77"/>
      <c r="D13" s="78"/>
    </row>
    <row r="14" spans="2:4" ht="15">
      <c r="B14" s="22" t="s">
        <v>43</v>
      </c>
      <c r="C14" s="77"/>
      <c r="D14" s="78"/>
    </row>
    <row r="15" spans="2:4" ht="15">
      <c r="B15" s="22" t="s">
        <v>44</v>
      </c>
      <c r="C15" s="77"/>
      <c r="D15" s="78"/>
    </row>
    <row r="16" spans="2:4" ht="15">
      <c r="B16" s="22" t="s">
        <v>45</v>
      </c>
      <c r="C16" s="77"/>
      <c r="D16" s="78"/>
    </row>
    <row r="17" spans="3:4" ht="15">
      <c r="C17" s="33"/>
      <c r="D17" s="57"/>
    </row>
    <row r="18" spans="2:4" ht="15">
      <c r="B18" s="90" t="s">
        <v>39</v>
      </c>
      <c r="C18" s="91"/>
      <c r="D18" s="29"/>
    </row>
    <row r="19" spans="3:4" ht="15">
      <c r="C19" s="27"/>
      <c r="D19" s="29"/>
    </row>
    <row r="20" spans="2:4" ht="21" customHeight="1">
      <c r="B20" s="19" t="s">
        <v>17</v>
      </c>
      <c r="C20" s="58" t="s">
        <v>0</v>
      </c>
      <c r="D20" s="33"/>
    </row>
    <row r="21" spans="2:4" ht="15">
      <c r="B21" s="22" t="s">
        <v>23</v>
      </c>
      <c r="C21" s="59">
        <f>'część (1)'!H$5</f>
        <v>0</v>
      </c>
      <c r="D21" s="60"/>
    </row>
    <row r="22" spans="2:4" ht="15">
      <c r="B22" s="22" t="s">
        <v>24</v>
      </c>
      <c r="C22" s="59">
        <f>'część (2)'!H$5</f>
        <v>0</v>
      </c>
      <c r="D22" s="60"/>
    </row>
    <row r="23" spans="2:4" ht="15">
      <c r="B23" s="22" t="s">
        <v>25</v>
      </c>
      <c r="C23" s="59">
        <f>'część (3)'!H$6</f>
        <v>0</v>
      </c>
      <c r="D23" s="60"/>
    </row>
    <row r="24" spans="2:4" ht="15">
      <c r="B24" s="22" t="s">
        <v>26</v>
      </c>
      <c r="C24" s="59">
        <f>'część (4)'!H$6</f>
        <v>0</v>
      </c>
      <c r="D24" s="60"/>
    </row>
    <row r="25" spans="3:4" ht="14.25" customHeight="1">
      <c r="C25" s="61"/>
      <c r="D25" s="60"/>
    </row>
    <row r="26" spans="1:4" ht="21" customHeight="1">
      <c r="A26" s="35" t="s">
        <v>1</v>
      </c>
      <c r="B26" s="86" t="s">
        <v>60</v>
      </c>
      <c r="C26" s="86"/>
      <c r="D26" s="86"/>
    </row>
    <row r="27" spans="1:4" ht="87.75" customHeight="1">
      <c r="A27" s="35" t="s">
        <v>2</v>
      </c>
      <c r="B27" s="86" t="s">
        <v>81</v>
      </c>
      <c r="C27" s="86"/>
      <c r="D27" s="86"/>
    </row>
    <row r="28" spans="1:4" ht="41.25" customHeight="1">
      <c r="A28" s="35" t="s">
        <v>3</v>
      </c>
      <c r="B28" s="88" t="s">
        <v>68</v>
      </c>
      <c r="C28" s="88"/>
      <c r="D28" s="88"/>
    </row>
    <row r="29" spans="1:4" s="62" customFormat="1" ht="51.75" customHeight="1">
      <c r="A29" s="62" t="s">
        <v>4</v>
      </c>
      <c r="B29" s="82" t="s">
        <v>69</v>
      </c>
      <c r="C29" s="82"/>
      <c r="D29" s="82"/>
    </row>
    <row r="30" spans="1:4" ht="36" customHeight="1">
      <c r="A30" s="62" t="s">
        <v>30</v>
      </c>
      <c r="B30" s="82" t="s">
        <v>21</v>
      </c>
      <c r="C30" s="82"/>
      <c r="D30" s="82"/>
    </row>
    <row r="31" spans="1:4" ht="32.25" customHeight="1">
      <c r="A31" s="62" t="s">
        <v>64</v>
      </c>
      <c r="B31" s="89" t="s">
        <v>31</v>
      </c>
      <c r="C31" s="89"/>
      <c r="D31" s="89"/>
    </row>
    <row r="32" spans="1:4" ht="39" customHeight="1">
      <c r="A32" s="62" t="s">
        <v>5</v>
      </c>
      <c r="B32" s="82" t="s">
        <v>32</v>
      </c>
      <c r="C32" s="82"/>
      <c r="D32" s="82"/>
    </row>
    <row r="33" spans="1:4" ht="33.75" customHeight="1">
      <c r="A33" s="62" t="s">
        <v>6</v>
      </c>
      <c r="B33" s="82" t="s">
        <v>55</v>
      </c>
      <c r="C33" s="82"/>
      <c r="D33" s="82"/>
    </row>
    <row r="34" spans="2:4" ht="33.75" customHeight="1">
      <c r="B34" s="82" t="s">
        <v>53</v>
      </c>
      <c r="C34" s="82"/>
      <c r="D34" s="82"/>
    </row>
    <row r="35" spans="2:4" ht="30" customHeight="1">
      <c r="B35" s="87" t="s">
        <v>54</v>
      </c>
      <c r="C35" s="87"/>
      <c r="D35" s="87"/>
    </row>
    <row r="36" spans="1:4" ht="18" customHeight="1">
      <c r="A36" s="35" t="s">
        <v>65</v>
      </c>
      <c r="B36" s="32" t="s">
        <v>7</v>
      </c>
      <c r="C36" s="27"/>
      <c r="D36" s="35"/>
    </row>
    <row r="37" spans="1:4" ht="18" customHeight="1">
      <c r="A37" s="63"/>
      <c r="B37" s="79" t="s">
        <v>19</v>
      </c>
      <c r="C37" s="80"/>
      <c r="D37" s="81"/>
    </row>
    <row r="38" spans="2:4" ht="18" customHeight="1">
      <c r="B38" s="79" t="s">
        <v>8</v>
      </c>
      <c r="C38" s="81"/>
      <c r="D38" s="22"/>
    </row>
    <row r="39" spans="2:4" ht="18" customHeight="1">
      <c r="B39" s="84"/>
      <c r="C39" s="85"/>
      <c r="D39" s="22"/>
    </row>
    <row r="40" spans="2:4" ht="18" customHeight="1">
      <c r="B40" s="84"/>
      <c r="C40" s="85"/>
      <c r="D40" s="22"/>
    </row>
    <row r="41" spans="2:4" ht="18" customHeight="1">
      <c r="B41" s="84"/>
      <c r="C41" s="85"/>
      <c r="D41" s="22"/>
    </row>
    <row r="42" spans="2:4" ht="18" customHeight="1">
      <c r="B42" s="65" t="s">
        <v>10</v>
      </c>
      <c r="C42" s="65"/>
      <c r="D42" s="53"/>
    </row>
    <row r="43" spans="2:4" ht="18" customHeight="1">
      <c r="B43" s="79" t="s">
        <v>20</v>
      </c>
      <c r="C43" s="80"/>
      <c r="D43" s="81"/>
    </row>
    <row r="44" spans="2:4" ht="18" customHeight="1">
      <c r="B44" s="66" t="s">
        <v>8</v>
      </c>
      <c r="C44" s="64" t="s">
        <v>9</v>
      </c>
      <c r="D44" s="67" t="s">
        <v>11</v>
      </c>
    </row>
    <row r="45" spans="2:4" ht="18" customHeight="1">
      <c r="B45" s="68"/>
      <c r="C45" s="64"/>
      <c r="D45" s="69"/>
    </row>
    <row r="46" spans="2:4" ht="18" customHeight="1">
      <c r="B46" s="68"/>
      <c r="C46" s="64"/>
      <c r="D46" s="69"/>
    </row>
    <row r="47" spans="2:4" ht="18" customHeight="1">
      <c r="B47" s="65"/>
      <c r="C47" s="65"/>
      <c r="D47" s="53"/>
    </row>
    <row r="48" spans="2:4" ht="18" customHeight="1">
      <c r="B48" s="79" t="s">
        <v>22</v>
      </c>
      <c r="C48" s="80"/>
      <c r="D48" s="81"/>
    </row>
    <row r="49" spans="2:4" ht="18" customHeight="1">
      <c r="B49" s="79" t="s">
        <v>12</v>
      </c>
      <c r="C49" s="81"/>
      <c r="D49" s="22"/>
    </row>
    <row r="50" spans="2:4" ht="18" customHeight="1">
      <c r="B50" s="83"/>
      <c r="C50" s="83"/>
      <c r="D50" s="22"/>
    </row>
    <row r="51" spans="2:4" ht="13.5" customHeight="1">
      <c r="B51" s="56"/>
      <c r="C51" s="70"/>
      <c r="D51" s="70"/>
    </row>
  </sheetData>
  <sheetProtection/>
  <mergeCells count="30">
    <mergeCell ref="C6:D6"/>
    <mergeCell ref="C13:D13"/>
    <mergeCell ref="B18:C18"/>
    <mergeCell ref="C11:D11"/>
    <mergeCell ref="C14:D14"/>
    <mergeCell ref="C16:D16"/>
    <mergeCell ref="C9:D9"/>
    <mergeCell ref="C12:D12"/>
    <mergeCell ref="C8:D8"/>
    <mergeCell ref="C15:D15"/>
    <mergeCell ref="B27:D27"/>
    <mergeCell ref="B35:D35"/>
    <mergeCell ref="B28:D28"/>
    <mergeCell ref="B26:D26"/>
    <mergeCell ref="B29:D29"/>
    <mergeCell ref="B49:C49"/>
    <mergeCell ref="B31:D31"/>
    <mergeCell ref="B30:D30"/>
    <mergeCell ref="B33:D33"/>
    <mergeCell ref="B34:D34"/>
    <mergeCell ref="C10:D10"/>
    <mergeCell ref="B37:D37"/>
    <mergeCell ref="B32:D32"/>
    <mergeCell ref="B50:C50"/>
    <mergeCell ref="B39:C39"/>
    <mergeCell ref="B40:C40"/>
    <mergeCell ref="B41:C41"/>
    <mergeCell ref="B43:D43"/>
    <mergeCell ref="B48:D48"/>
    <mergeCell ref="B38:C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61"/>
  <sheetViews>
    <sheetView showGridLines="0" view="pageBreakPreview" zoomScaleNormal="80" zoomScaleSheetLayoutView="100" zoomScalePageLayoutView="85" workbookViewId="0" topLeftCell="D7">
      <selection activeCell="I14" sqref="I14"/>
    </sheetView>
  </sheetViews>
  <sheetFormatPr defaultColWidth="9.00390625" defaultRowHeight="12.75"/>
  <cols>
    <col min="1" max="1" width="5.125" style="6" customWidth="1"/>
    <col min="2" max="2" width="20.875" style="6" customWidth="1"/>
    <col min="3" max="3" width="17.375" style="6" customWidth="1"/>
    <col min="4" max="4" width="21.8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1" width="18.375" style="6" customWidth="1"/>
    <col min="12" max="12" width="20.75390625" style="6" customWidth="1"/>
    <col min="13" max="13" width="21.375" style="6" customWidth="1"/>
    <col min="14" max="14" width="8.00390625" style="6" customWidth="1"/>
    <col min="15" max="15" width="15.875" style="6" customWidth="1"/>
    <col min="16" max="16" width="15.875" style="11" customWidth="1"/>
    <col min="17" max="17" width="15.875" style="6" customWidth="1"/>
    <col min="18" max="19" width="14.25390625" style="6" customWidth="1"/>
    <col min="20" max="20" width="15.25390625" style="6" customWidth="1"/>
    <col min="21" max="16384" width="9.125" style="6" customWidth="1"/>
  </cols>
  <sheetData>
    <row r="1" spans="2:19" ht="12.75">
      <c r="B1" s="9" t="str">
        <f>'formularz oferty'!C4</f>
        <v>DFP.271.25.2019.AJ</v>
      </c>
      <c r="M1" s="10" t="s">
        <v>50</v>
      </c>
      <c r="R1" s="9"/>
      <c r="S1" s="9"/>
    </row>
    <row r="2" ht="12.75">
      <c r="M2" s="10" t="s">
        <v>57</v>
      </c>
    </row>
    <row r="3" spans="2:16" ht="12.75">
      <c r="B3" s="8" t="s">
        <v>13</v>
      </c>
      <c r="C3" s="2">
        <v>1</v>
      </c>
      <c r="D3" s="5"/>
      <c r="E3" s="3"/>
      <c r="F3" s="1"/>
      <c r="G3" s="12" t="s">
        <v>18</v>
      </c>
      <c r="H3" s="1"/>
      <c r="I3" s="5"/>
      <c r="J3" s="1"/>
      <c r="K3" s="1"/>
      <c r="L3" s="1"/>
      <c r="M3" s="1"/>
      <c r="P3" s="6"/>
    </row>
    <row r="4" spans="2:16" ht="12.75">
      <c r="B4" s="8"/>
      <c r="C4" s="5"/>
      <c r="D4" s="5"/>
      <c r="E4" s="3"/>
      <c r="F4" s="1"/>
      <c r="G4" s="12"/>
      <c r="H4" s="1"/>
      <c r="I4" s="5"/>
      <c r="J4" s="1"/>
      <c r="K4" s="1"/>
      <c r="L4" s="1"/>
      <c r="M4" s="1"/>
      <c r="P4" s="6"/>
    </row>
    <row r="5" spans="1:16" ht="12.75">
      <c r="A5" s="8"/>
      <c r="B5" s="8"/>
      <c r="C5" s="13"/>
      <c r="D5" s="13"/>
      <c r="E5" s="3"/>
      <c r="F5" s="1"/>
      <c r="G5" s="4" t="s">
        <v>0</v>
      </c>
      <c r="H5" s="95">
        <f>SUM(M11:M11)</f>
        <v>0</v>
      </c>
      <c r="I5" s="96"/>
      <c r="P5" s="6"/>
    </row>
    <row r="6" spans="1:16" ht="12.75">
      <c r="A6" s="8"/>
      <c r="C6" s="1"/>
      <c r="D6" s="1"/>
      <c r="E6" s="3"/>
      <c r="F6" s="1"/>
      <c r="G6" s="1"/>
      <c r="H6" s="1"/>
      <c r="I6" s="1"/>
      <c r="J6" s="1"/>
      <c r="K6" s="1"/>
      <c r="P6" s="6"/>
    </row>
    <row r="7" spans="1:16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P7" s="6"/>
    </row>
    <row r="8" spans="2:16" ht="12.75">
      <c r="B8" s="8"/>
      <c r="P8" s="6"/>
    </row>
    <row r="9" spans="1:13" s="1" customFormat="1" ht="24.75" customHeight="1">
      <c r="A9"/>
      <c r="B9"/>
      <c r="C9"/>
      <c r="D9"/>
      <c r="E9"/>
      <c r="F9"/>
      <c r="G9"/>
      <c r="H9" s="16"/>
      <c r="I9" s="16"/>
      <c r="J9" s="17"/>
      <c r="K9" s="16"/>
      <c r="L9" s="16"/>
      <c r="M9" s="18"/>
    </row>
    <row r="10" spans="1:13" s="1" customFormat="1" ht="58.5" customHeight="1">
      <c r="A10" s="19" t="s">
        <v>35</v>
      </c>
      <c r="B10" s="19" t="s">
        <v>14</v>
      </c>
      <c r="C10" s="19" t="s">
        <v>15</v>
      </c>
      <c r="D10" s="19" t="s">
        <v>47</v>
      </c>
      <c r="E10" s="20" t="s">
        <v>56</v>
      </c>
      <c r="F10" s="21"/>
      <c r="G10" s="19" t="str">
        <f>"Nazwa handlowa /
"&amp;C10&amp;" / 
"&amp;D10</f>
        <v>Nazwa handlowa /
Dawka / 
Postać /Opakowanie</v>
      </c>
      <c r="H10" s="19" t="s">
        <v>51</v>
      </c>
      <c r="I10" s="19" t="str">
        <f>B10</f>
        <v>Skład</v>
      </c>
      <c r="J10" s="19" t="s">
        <v>52</v>
      </c>
      <c r="K10" s="19" t="s">
        <v>71</v>
      </c>
      <c r="L10" s="19" t="s">
        <v>72</v>
      </c>
      <c r="M10" s="19" t="s">
        <v>16</v>
      </c>
    </row>
    <row r="11" spans="1:16" ht="351.75" customHeight="1">
      <c r="A11" s="22" t="s">
        <v>1</v>
      </c>
      <c r="B11" s="23" t="s">
        <v>70</v>
      </c>
      <c r="C11" s="23" t="s">
        <v>101</v>
      </c>
      <c r="D11" s="23" t="s">
        <v>73</v>
      </c>
      <c r="E11" s="24">
        <v>24000</v>
      </c>
      <c r="F11" s="21" t="s">
        <v>74</v>
      </c>
      <c r="G11" s="25" t="s">
        <v>103</v>
      </c>
      <c r="H11" s="25"/>
      <c r="I11" s="25"/>
      <c r="J11" s="25" t="s">
        <v>102</v>
      </c>
      <c r="K11" s="25"/>
      <c r="L11" s="25"/>
      <c r="M11" s="26">
        <f>ROUND(K11*ROUND(L11,2),2)</f>
        <v>0</v>
      </c>
      <c r="P11" s="6"/>
    </row>
    <row r="12" spans="1:16" ht="15" customHeight="1">
      <c r="A12"/>
      <c r="B12"/>
      <c r="C12"/>
      <c r="D12"/>
      <c r="E12"/>
      <c r="F12"/>
      <c r="G12"/>
      <c r="P12" s="6"/>
    </row>
    <row r="13" spans="1:16" ht="62.25" customHeight="1">
      <c r="A13"/>
      <c r="B13" s="97" t="s">
        <v>75</v>
      </c>
      <c r="C13" s="97"/>
      <c r="D13" s="97"/>
      <c r="E13"/>
      <c r="F13"/>
      <c r="G13"/>
      <c r="P13" s="6"/>
    </row>
    <row r="14" spans="1:16" ht="12.75">
      <c r="A14"/>
      <c r="B14"/>
      <c r="C14"/>
      <c r="D14"/>
      <c r="E14"/>
      <c r="F14"/>
      <c r="G14"/>
      <c r="P14" s="6"/>
    </row>
    <row r="15" spans="1:16" ht="12.75">
      <c r="A15"/>
      <c r="B15"/>
      <c r="C15"/>
      <c r="D15"/>
      <c r="E15"/>
      <c r="F15"/>
      <c r="G15"/>
      <c r="P15" s="6"/>
    </row>
    <row r="16" spans="1:16" ht="12.75">
      <c r="A16"/>
      <c r="B16"/>
      <c r="C16"/>
      <c r="D16"/>
      <c r="E16"/>
      <c r="F16"/>
      <c r="G16"/>
      <c r="P16" s="6"/>
    </row>
    <row r="17" spans="1:16" ht="12.75">
      <c r="A17"/>
      <c r="B17"/>
      <c r="C17"/>
      <c r="D17"/>
      <c r="E17"/>
      <c r="F17"/>
      <c r="G17"/>
      <c r="P17" s="6"/>
    </row>
    <row r="18" spans="1:16" ht="12.75">
      <c r="A18"/>
      <c r="B18"/>
      <c r="C18"/>
      <c r="D18"/>
      <c r="E18"/>
      <c r="F18"/>
      <c r="G18"/>
      <c r="P18" s="6"/>
    </row>
    <row r="19" spans="1:16" ht="12.75">
      <c r="A19"/>
      <c r="B19"/>
      <c r="C19"/>
      <c r="D19"/>
      <c r="E19"/>
      <c r="F19"/>
      <c r="G19"/>
      <c r="P19" s="6"/>
    </row>
    <row r="20" spans="1:16" ht="12.75">
      <c r="A20"/>
      <c r="B20"/>
      <c r="C20"/>
      <c r="D20"/>
      <c r="E20"/>
      <c r="F20"/>
      <c r="G20"/>
      <c r="P20" s="6"/>
    </row>
    <row r="21" spans="1:16" ht="12.75">
      <c r="A21"/>
      <c r="B21"/>
      <c r="C21"/>
      <c r="D21"/>
      <c r="E21"/>
      <c r="F21"/>
      <c r="G21"/>
      <c r="P21" s="6"/>
    </row>
    <row r="22" spans="1:16" ht="12.75">
      <c r="A22"/>
      <c r="B22"/>
      <c r="C22"/>
      <c r="D22"/>
      <c r="E22"/>
      <c r="F22"/>
      <c r="G22"/>
      <c r="P22" s="6"/>
    </row>
    <row r="23" spans="1:16" ht="12.75">
      <c r="A23"/>
      <c r="B23"/>
      <c r="C23"/>
      <c r="D23"/>
      <c r="E23"/>
      <c r="F23"/>
      <c r="G23"/>
      <c r="P23" s="6"/>
    </row>
    <row r="24" spans="1:16" ht="12.75">
      <c r="A24"/>
      <c r="B24"/>
      <c r="C24"/>
      <c r="D24"/>
      <c r="E24"/>
      <c r="F24"/>
      <c r="G24"/>
      <c r="P24" s="6"/>
    </row>
    <row r="25" spans="1:16" ht="12.75">
      <c r="A25"/>
      <c r="B25"/>
      <c r="C25"/>
      <c r="D25"/>
      <c r="E25"/>
      <c r="F25"/>
      <c r="G25"/>
      <c r="P25" s="6"/>
    </row>
    <row r="26" ht="12.75">
      <c r="P26" s="6"/>
    </row>
    <row r="27" ht="12.75">
      <c r="P27" s="6"/>
    </row>
    <row r="28" ht="12.75">
      <c r="P28" s="6"/>
    </row>
    <row r="29" ht="12.75">
      <c r="P29" s="6"/>
    </row>
    <row r="30" ht="12.75">
      <c r="P30" s="6"/>
    </row>
    <row r="31" ht="12.75">
      <c r="P31" s="6"/>
    </row>
    <row r="32" ht="12.75">
      <c r="P32" s="6"/>
    </row>
    <row r="33" ht="12.75">
      <c r="P33" s="6"/>
    </row>
    <row r="34" ht="12.75">
      <c r="P34" s="6"/>
    </row>
    <row r="35" ht="12.75">
      <c r="P35" s="6"/>
    </row>
    <row r="36" ht="12.75">
      <c r="P36" s="6"/>
    </row>
    <row r="37" ht="12.75">
      <c r="P37" s="6"/>
    </row>
    <row r="38" ht="12.75">
      <c r="P38" s="6"/>
    </row>
    <row r="39" ht="12.75">
      <c r="P39" s="6"/>
    </row>
    <row r="40" ht="12.75">
      <c r="P40" s="6"/>
    </row>
    <row r="41" ht="12.75">
      <c r="P41" s="6"/>
    </row>
    <row r="42" ht="12.75">
      <c r="P42" s="6"/>
    </row>
    <row r="43" ht="12.75">
      <c r="P43" s="6"/>
    </row>
    <row r="44" ht="12.75">
      <c r="P44" s="6"/>
    </row>
    <row r="45" ht="12.75">
      <c r="P45" s="6"/>
    </row>
    <row r="46" ht="12.75">
      <c r="P46" s="6"/>
    </row>
    <row r="47" ht="12.75">
      <c r="P47" s="6"/>
    </row>
    <row r="48" ht="12.75">
      <c r="P48" s="6"/>
    </row>
    <row r="49" ht="12.75">
      <c r="P49" s="6"/>
    </row>
    <row r="50" ht="12.75">
      <c r="P50" s="6"/>
    </row>
    <row r="51" ht="12.75">
      <c r="P51" s="6"/>
    </row>
    <row r="52" ht="12.75">
      <c r="P52" s="6"/>
    </row>
    <row r="53" ht="12.75">
      <c r="P53" s="6"/>
    </row>
    <row r="54" ht="12.75">
      <c r="P54" s="6"/>
    </row>
    <row r="55" ht="12.75">
      <c r="P55" s="6"/>
    </row>
    <row r="56" ht="12.75">
      <c r="P56" s="6"/>
    </row>
    <row r="57" ht="12.75">
      <c r="P57" s="6"/>
    </row>
    <row r="58" ht="12.75">
      <c r="P58" s="6"/>
    </row>
    <row r="59" ht="12.75">
      <c r="P59" s="6"/>
    </row>
    <row r="60" ht="12.75">
      <c r="P60" s="6"/>
    </row>
    <row r="61" ht="12.75">
      <c r="P61" s="6"/>
    </row>
  </sheetData>
  <sheetProtection/>
  <mergeCells count="2">
    <mergeCell ref="H5:I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zoomScale="85" zoomScaleNormal="85" zoomScaleSheetLayoutView="100" zoomScalePageLayoutView="85" workbookViewId="0" topLeftCell="A1">
      <selection activeCell="C11" sqref="C11"/>
    </sheetView>
  </sheetViews>
  <sheetFormatPr defaultColWidth="9.00390625" defaultRowHeight="12.75"/>
  <cols>
    <col min="1" max="1" width="5.125" style="27" customWidth="1"/>
    <col min="2" max="2" width="25.375" style="27" customWidth="1"/>
    <col min="3" max="3" width="16.00390625" style="27" customWidth="1"/>
    <col min="4" max="4" width="20.875" style="27" customWidth="1"/>
    <col min="5" max="5" width="10.625" style="29" customWidth="1"/>
    <col min="6" max="6" width="12.875" style="27" customWidth="1"/>
    <col min="7" max="7" width="27.25390625" style="27" customWidth="1"/>
    <col min="8" max="8" width="17.625" style="27" customWidth="1"/>
    <col min="9" max="9" width="15.125" style="27" customWidth="1"/>
    <col min="10" max="10" width="20.375" style="27" customWidth="1"/>
    <col min="11" max="11" width="20.125" style="27" customWidth="1"/>
    <col min="12" max="12" width="18.875" style="27" customWidth="1"/>
    <col min="13" max="13" width="21.125" style="27" customWidth="1"/>
    <col min="14" max="14" width="23.375" style="27" customWidth="1"/>
    <col min="15" max="15" width="15.875" style="27" customWidth="1"/>
    <col min="16" max="16" width="15.875" style="31" customWidth="1"/>
    <col min="17" max="17" width="15.875" style="27" customWidth="1"/>
    <col min="18" max="19" width="14.25390625" style="27" customWidth="1"/>
    <col min="20" max="20" width="15.25390625" style="27" customWidth="1"/>
    <col min="21" max="16384" width="9.125" style="27" customWidth="1"/>
  </cols>
  <sheetData>
    <row r="1" spans="2:19" ht="15">
      <c r="B1" s="28" t="str">
        <f>'formularz oferty'!C4</f>
        <v>DFP.271.25.2019.AJ</v>
      </c>
      <c r="M1" s="30" t="s">
        <v>50</v>
      </c>
      <c r="R1" s="28"/>
      <c r="S1" s="28"/>
    </row>
    <row r="2" ht="15">
      <c r="M2" s="30" t="s">
        <v>57</v>
      </c>
    </row>
    <row r="3" spans="2:16" ht="15">
      <c r="B3" s="32" t="s">
        <v>13</v>
      </c>
      <c r="C3" s="19">
        <v>2</v>
      </c>
      <c r="D3" s="33"/>
      <c r="E3" s="34"/>
      <c r="F3" s="35"/>
      <c r="G3" s="36" t="s">
        <v>18</v>
      </c>
      <c r="H3" s="35"/>
      <c r="I3" s="33"/>
      <c r="J3" s="35"/>
      <c r="K3" s="35"/>
      <c r="L3" s="35"/>
      <c r="M3" s="35"/>
      <c r="P3" s="27"/>
    </row>
    <row r="4" spans="2:16" ht="15">
      <c r="B4" s="32"/>
      <c r="C4" s="33"/>
      <c r="D4" s="33"/>
      <c r="E4" s="34"/>
      <c r="F4" s="35"/>
      <c r="G4" s="36"/>
      <c r="H4" s="35"/>
      <c r="I4" s="33"/>
      <c r="J4" s="35"/>
      <c r="K4" s="35"/>
      <c r="L4" s="35"/>
      <c r="M4" s="35"/>
      <c r="P4" s="27"/>
    </row>
    <row r="5" spans="1:16" ht="15">
      <c r="A5" s="32"/>
      <c r="B5" s="32"/>
      <c r="C5" s="37"/>
      <c r="D5" s="37"/>
      <c r="E5" s="34"/>
      <c r="F5" s="35"/>
      <c r="G5" s="38" t="s">
        <v>0</v>
      </c>
      <c r="H5" s="98">
        <f>SUM(N10:N11)</f>
        <v>0</v>
      </c>
      <c r="I5" s="99"/>
      <c r="P5" s="27"/>
    </row>
    <row r="6" spans="1:16" ht="15">
      <c r="A6" s="32"/>
      <c r="C6" s="35"/>
      <c r="D6" s="35"/>
      <c r="E6" s="34"/>
      <c r="F6" s="35"/>
      <c r="G6" s="35"/>
      <c r="H6" s="35"/>
      <c r="I6" s="35"/>
      <c r="J6" s="35"/>
      <c r="K6" s="35"/>
      <c r="L6" s="35"/>
      <c r="M6" s="35"/>
      <c r="N6" s="35"/>
      <c r="P6" s="27"/>
    </row>
    <row r="7" spans="1:16" ht="15">
      <c r="A7" s="32"/>
      <c r="B7" s="39"/>
      <c r="C7" s="40"/>
      <c r="D7" s="40"/>
      <c r="E7" s="40"/>
      <c r="F7" s="40"/>
      <c r="G7" s="40"/>
      <c r="H7" s="40"/>
      <c r="I7" s="40"/>
      <c r="J7" s="40"/>
      <c r="K7" s="41"/>
      <c r="L7" s="41"/>
      <c r="M7" s="41"/>
      <c r="N7" s="41"/>
      <c r="P7" s="27"/>
    </row>
    <row r="8" spans="2:16" ht="15">
      <c r="B8" s="32"/>
      <c r="P8" s="27"/>
    </row>
    <row r="9" spans="1:14" s="32" customFormat="1" ht="64.5" customHeight="1">
      <c r="A9" s="42" t="s">
        <v>35</v>
      </c>
      <c r="B9" s="42" t="s">
        <v>14</v>
      </c>
      <c r="C9" s="42" t="s">
        <v>15</v>
      </c>
      <c r="D9" s="42" t="s">
        <v>58</v>
      </c>
      <c r="E9" s="43" t="s">
        <v>76</v>
      </c>
      <c r="F9" s="44"/>
      <c r="G9" s="42" t="str">
        <f>"Nazwa handlowa /
"&amp;C9&amp;" / 
"&amp;D9</f>
        <v>Nazwa handlowa /
Dawka / 
Postać/ Opakowanie</v>
      </c>
      <c r="H9" s="42" t="s">
        <v>51</v>
      </c>
      <c r="I9" s="42" t="str">
        <f>B9</f>
        <v>Skład</v>
      </c>
      <c r="J9" s="42" t="s">
        <v>52</v>
      </c>
      <c r="K9" s="42" t="s">
        <v>27</v>
      </c>
      <c r="L9" s="42" t="s">
        <v>28</v>
      </c>
      <c r="M9" s="42" t="s">
        <v>29</v>
      </c>
      <c r="N9" s="42" t="s">
        <v>16</v>
      </c>
    </row>
    <row r="10" spans="1:14" s="32" customFormat="1" ht="20.25" customHeight="1">
      <c r="A10" s="45" t="s">
        <v>1</v>
      </c>
      <c r="B10" s="46" t="s">
        <v>82</v>
      </c>
      <c r="C10" s="46" t="s">
        <v>77</v>
      </c>
      <c r="D10" s="46" t="s">
        <v>78</v>
      </c>
      <c r="E10" s="47">
        <v>200</v>
      </c>
      <c r="F10" s="48" t="s">
        <v>63</v>
      </c>
      <c r="G10" s="49"/>
      <c r="H10" s="49"/>
      <c r="I10" s="46"/>
      <c r="J10" s="50"/>
      <c r="K10" s="51"/>
      <c r="L10" s="51"/>
      <c r="M10" s="51"/>
      <c r="N10" s="52">
        <f>ROUND(L10*ROUND(M10,2),2)</f>
        <v>0</v>
      </c>
    </row>
    <row r="11" spans="1:16" ht="39.75" customHeight="1">
      <c r="A11" s="45" t="s">
        <v>2</v>
      </c>
      <c r="B11" s="46" t="s">
        <v>82</v>
      </c>
      <c r="C11" s="46" t="s">
        <v>79</v>
      </c>
      <c r="D11" s="46" t="s">
        <v>78</v>
      </c>
      <c r="E11" s="47">
        <v>200</v>
      </c>
      <c r="F11" s="48" t="s">
        <v>63</v>
      </c>
      <c r="G11" s="49"/>
      <c r="H11" s="49"/>
      <c r="I11" s="46"/>
      <c r="J11" s="50"/>
      <c r="K11" s="51"/>
      <c r="L11" s="51"/>
      <c r="M11" s="51"/>
      <c r="N11" s="52">
        <f>ROUND(L11*ROUND(M11,2),2)</f>
        <v>0</v>
      </c>
      <c r="P11" s="27"/>
    </row>
    <row r="12" spans="2:16" ht="15">
      <c r="B12" s="28" t="s">
        <v>83</v>
      </c>
      <c r="P12" s="27"/>
    </row>
    <row r="13" spans="2:16" ht="15">
      <c r="B13" s="28" t="s">
        <v>80</v>
      </c>
      <c r="P13" s="27"/>
    </row>
    <row r="14" ht="15">
      <c r="P14" s="27"/>
    </row>
    <row r="15" ht="15">
      <c r="P15" s="27"/>
    </row>
    <row r="16" ht="15">
      <c r="P16" s="27"/>
    </row>
    <row r="17" s="27" customFormat="1" ht="15">
      <c r="E17" s="29"/>
    </row>
    <row r="18" s="27" customFormat="1" ht="15">
      <c r="E18" s="29"/>
    </row>
    <row r="19" s="27" customFormat="1" ht="15">
      <c r="E19" s="29"/>
    </row>
    <row r="20" s="27" customFormat="1" ht="15">
      <c r="E20" s="29"/>
    </row>
    <row r="21" s="27" customFormat="1" ht="15">
      <c r="E21" s="29"/>
    </row>
    <row r="22" s="27" customFormat="1" ht="15">
      <c r="E22" s="29"/>
    </row>
    <row r="23" s="27" customFormat="1" ht="15">
      <c r="E23" s="29"/>
    </row>
    <row r="24" s="27" customFormat="1" ht="15">
      <c r="E24" s="29"/>
    </row>
    <row r="25" s="27" customFormat="1" ht="15">
      <c r="E25" s="29"/>
    </row>
    <row r="26" s="27" customFormat="1" ht="15">
      <c r="E26" s="29"/>
    </row>
    <row r="27" s="27" customFormat="1" ht="15">
      <c r="E27" s="29"/>
    </row>
    <row r="28" s="27" customFormat="1" ht="15">
      <c r="E28" s="29"/>
    </row>
    <row r="29" s="27" customFormat="1" ht="15">
      <c r="E29" s="29"/>
    </row>
    <row r="30" s="27" customFormat="1" ht="15">
      <c r="E30" s="29"/>
    </row>
    <row r="31" s="27" customFormat="1" ht="15">
      <c r="E31" s="29"/>
    </row>
    <row r="32" s="27" customFormat="1" ht="15">
      <c r="E32" s="29"/>
    </row>
    <row r="33" s="27" customFormat="1" ht="15">
      <c r="E33" s="29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PageLayoutView="80" workbookViewId="0" topLeftCell="A8">
      <selection activeCell="B16" sqref="B16:E16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DFP.271.25.2019.AJ</v>
      </c>
      <c r="N1" s="10" t="s">
        <v>50</v>
      </c>
      <c r="S1" s="9"/>
      <c r="T1" s="9"/>
    </row>
    <row r="2" spans="7:9" ht="12.75">
      <c r="G2" s="100"/>
      <c r="H2" s="100"/>
      <c r="I2" s="100"/>
    </row>
    <row r="3" ht="12.75">
      <c r="N3" s="10" t="s">
        <v>57</v>
      </c>
    </row>
    <row r="4" spans="2:17" ht="12.75">
      <c r="B4" s="8" t="s">
        <v>13</v>
      </c>
      <c r="C4" s="2">
        <v>3</v>
      </c>
      <c r="D4" s="5"/>
      <c r="E4" s="3"/>
      <c r="F4" s="1"/>
      <c r="G4" s="12" t="s">
        <v>18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95">
        <f>SUM(N11:N12)</f>
        <v>0</v>
      </c>
      <c r="I6" s="96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35</v>
      </c>
      <c r="B10" s="19" t="s">
        <v>14</v>
      </c>
      <c r="C10" s="19" t="s">
        <v>15</v>
      </c>
      <c r="D10" s="19" t="s">
        <v>47</v>
      </c>
      <c r="E10" s="20" t="s">
        <v>56</v>
      </c>
      <c r="F10" s="21"/>
      <c r="G10" s="19" t="str">
        <f>"Nazwa handlowa /
"&amp;C10&amp;" / 
"&amp;D10</f>
        <v>Nazwa handlowa /
Dawka / 
Postać /Opakowanie</v>
      </c>
      <c r="H10" s="19" t="s">
        <v>84</v>
      </c>
      <c r="I10" s="19" t="str">
        <f>B10</f>
        <v>Skład</v>
      </c>
      <c r="J10" s="19" t="s">
        <v>85</v>
      </c>
      <c r="K10" s="19" t="s">
        <v>27</v>
      </c>
      <c r="L10" s="19" t="s">
        <v>28</v>
      </c>
      <c r="M10" s="19" t="s">
        <v>29</v>
      </c>
      <c r="N10" s="19" t="s">
        <v>16</v>
      </c>
    </row>
    <row r="11" spans="1:14" s="8" customFormat="1" ht="62.25" customHeight="1">
      <c r="A11" s="22" t="s">
        <v>1</v>
      </c>
      <c r="B11" s="71" t="s">
        <v>86</v>
      </c>
      <c r="C11" s="72" t="s">
        <v>87</v>
      </c>
      <c r="D11" s="72" t="s">
        <v>88</v>
      </c>
      <c r="E11" s="73">
        <v>5500</v>
      </c>
      <c r="F11" s="44" t="s">
        <v>89</v>
      </c>
      <c r="G11" s="25" t="s">
        <v>48</v>
      </c>
      <c r="H11" s="25"/>
      <c r="I11" s="25"/>
      <c r="J11" s="74"/>
      <c r="K11" s="25"/>
      <c r="L11" s="25" t="str">
        <f>IF(K11=0,"0,00",IF(K11&gt;0,ROUND(E11/K11,2)))</f>
        <v>0,00</v>
      </c>
      <c r="M11" s="25"/>
      <c r="N11" s="26">
        <f>ROUND(L11*ROUND(M11,2),2)</f>
        <v>0</v>
      </c>
    </row>
    <row r="12" spans="1:14" ht="62.25" customHeight="1">
      <c r="A12" s="22" t="s">
        <v>2</v>
      </c>
      <c r="B12" s="71" t="s">
        <v>86</v>
      </c>
      <c r="C12" s="72" t="s">
        <v>90</v>
      </c>
      <c r="D12" s="72" t="s">
        <v>88</v>
      </c>
      <c r="E12" s="73">
        <v>7200</v>
      </c>
      <c r="F12" s="44" t="s">
        <v>89</v>
      </c>
      <c r="G12" s="25" t="s">
        <v>48</v>
      </c>
      <c r="H12" s="25"/>
      <c r="I12" s="25"/>
      <c r="J12" s="74"/>
      <c r="K12" s="25"/>
      <c r="L12" s="25" t="str">
        <f>IF(K12=0,"0,00",IF(K12&gt;0,ROUND(E12/K12,2)))</f>
        <v>0,00</v>
      </c>
      <c r="M12" s="25"/>
      <c r="N12" s="26">
        <f>ROUND(L12*ROUND(M12,2),2)</f>
        <v>0</v>
      </c>
    </row>
    <row r="13" spans="1:17" ht="15">
      <c r="A13" s="27"/>
      <c r="B13" s="27"/>
      <c r="C13" s="27"/>
      <c r="D13" s="27"/>
      <c r="E13" s="29"/>
      <c r="F13" s="27"/>
      <c r="G13" s="27"/>
      <c r="H13" s="27"/>
      <c r="I13" s="27"/>
      <c r="J13" s="27"/>
      <c r="K13" s="27"/>
      <c r="L13" s="27"/>
      <c r="M13" s="27"/>
      <c r="N13" s="27"/>
      <c r="Q13" s="6"/>
    </row>
    <row r="14" spans="1:17" ht="35.25" customHeight="1">
      <c r="A14" s="27"/>
      <c r="B14" s="28"/>
      <c r="C14" s="27"/>
      <c r="D14" s="27"/>
      <c r="E14" s="29"/>
      <c r="F14" s="27"/>
      <c r="G14" s="27"/>
      <c r="H14" s="27"/>
      <c r="I14" s="27"/>
      <c r="J14" s="27"/>
      <c r="K14" s="27"/>
      <c r="L14" s="27"/>
      <c r="M14" s="27"/>
      <c r="N14" s="27"/>
      <c r="Q14" s="6"/>
    </row>
    <row r="15" spans="1:17" ht="15.75">
      <c r="A15" s="27"/>
      <c r="B15" s="101" t="s">
        <v>91</v>
      </c>
      <c r="C15" s="102"/>
      <c r="D15" s="75"/>
      <c r="E15" s="76"/>
      <c r="F15" s="27"/>
      <c r="G15" s="27"/>
      <c r="H15" s="27"/>
      <c r="I15" s="27"/>
      <c r="J15" s="27"/>
      <c r="K15" s="27"/>
      <c r="L15" s="27"/>
      <c r="M15" s="27"/>
      <c r="N15" s="27"/>
      <c r="Q15" s="6"/>
    </row>
    <row r="16" spans="1:17" ht="109.5" customHeight="1">
      <c r="A16" s="27"/>
      <c r="B16" s="103" t="s">
        <v>92</v>
      </c>
      <c r="C16" s="103"/>
      <c r="D16" s="103"/>
      <c r="E16" s="103"/>
      <c r="F16" s="27"/>
      <c r="G16" s="27"/>
      <c r="H16" s="27"/>
      <c r="I16" s="27"/>
      <c r="J16" s="27"/>
      <c r="K16" s="27"/>
      <c r="L16" s="27"/>
      <c r="M16" s="27"/>
      <c r="N16" s="27"/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</sheetData>
  <sheetProtection/>
  <mergeCells count="4">
    <mergeCell ref="G2:I2"/>
    <mergeCell ref="H6:I6"/>
    <mergeCell ref="B15:C15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89"/>
  <sheetViews>
    <sheetView showGridLines="0" tabSelected="1" zoomScalePageLayoutView="80" workbookViewId="0" topLeftCell="A1">
      <selection activeCell="P11" sqref="P11"/>
    </sheetView>
  </sheetViews>
  <sheetFormatPr defaultColWidth="9.00390625" defaultRowHeight="12.75"/>
  <cols>
    <col min="1" max="1" width="5.125" style="104" customWidth="1"/>
    <col min="2" max="2" width="28.75390625" style="104" customWidth="1"/>
    <col min="3" max="3" width="25.75390625" style="104" customWidth="1"/>
    <col min="4" max="4" width="22.875" style="104" hidden="1" customWidth="1"/>
    <col min="5" max="5" width="10.625" style="106" customWidth="1"/>
    <col min="6" max="6" width="12.875" style="104" customWidth="1"/>
    <col min="7" max="7" width="33.75390625" style="104" customWidth="1"/>
    <col min="8" max="8" width="17.625" style="104" customWidth="1"/>
    <col min="9" max="9" width="15.125" style="104" customWidth="1"/>
    <col min="10" max="10" width="20.375" style="104" customWidth="1"/>
    <col min="11" max="11" width="15.25390625" style="104" hidden="1" customWidth="1"/>
    <col min="12" max="14" width="15.25390625" style="104" customWidth="1"/>
    <col min="15" max="15" width="8.00390625" style="104" customWidth="1"/>
    <col min="16" max="16" width="15.875" style="104" customWidth="1"/>
    <col min="17" max="17" width="15.875" style="108" customWidth="1"/>
    <col min="18" max="18" width="15.875" style="104" customWidth="1"/>
    <col min="19" max="20" width="14.25390625" style="104" customWidth="1"/>
    <col min="21" max="21" width="15.25390625" style="104" customWidth="1"/>
    <col min="22" max="16384" width="9.125" style="104" customWidth="1"/>
  </cols>
  <sheetData>
    <row r="1" spans="2:20" ht="18.75">
      <c r="B1" s="105" t="str">
        <f>'formularz oferty'!C4</f>
        <v>DFP.271.25.2019.AJ</v>
      </c>
      <c r="N1" s="107" t="s">
        <v>50</v>
      </c>
      <c r="S1" s="105"/>
      <c r="T1" s="105"/>
    </row>
    <row r="2" spans="7:9" ht="18.75">
      <c r="G2" s="109"/>
      <c r="H2" s="109"/>
      <c r="I2" s="109"/>
    </row>
    <row r="3" ht="18.75">
      <c r="N3" s="107" t="s">
        <v>57</v>
      </c>
    </row>
    <row r="4" spans="2:17" ht="18.75">
      <c r="B4" s="110" t="s">
        <v>13</v>
      </c>
      <c r="C4" s="111">
        <v>4</v>
      </c>
      <c r="D4" s="112"/>
      <c r="E4" s="113"/>
      <c r="F4" s="114"/>
      <c r="G4" s="115" t="s">
        <v>18</v>
      </c>
      <c r="H4" s="114"/>
      <c r="I4" s="112"/>
      <c r="J4" s="114"/>
      <c r="K4" s="114"/>
      <c r="L4" s="114"/>
      <c r="M4" s="114"/>
      <c r="N4" s="114"/>
      <c r="Q4" s="104"/>
    </row>
    <row r="5" spans="2:17" ht="18.75">
      <c r="B5" s="110"/>
      <c r="C5" s="112"/>
      <c r="D5" s="112"/>
      <c r="E5" s="113"/>
      <c r="F5" s="114"/>
      <c r="G5" s="115"/>
      <c r="H5" s="114"/>
      <c r="I5" s="112"/>
      <c r="J5" s="114"/>
      <c r="K5" s="114"/>
      <c r="L5" s="114"/>
      <c r="M5" s="114"/>
      <c r="N5" s="114"/>
      <c r="Q5" s="104"/>
    </row>
    <row r="6" spans="1:17" ht="18.75">
      <c r="A6" s="110"/>
      <c r="B6" s="110"/>
      <c r="C6" s="116"/>
      <c r="D6" s="116"/>
      <c r="E6" s="113"/>
      <c r="F6" s="114"/>
      <c r="G6" s="117" t="s">
        <v>0</v>
      </c>
      <c r="H6" s="118">
        <f>SUM(N11:N11)</f>
        <v>0</v>
      </c>
      <c r="I6" s="119"/>
      <c r="Q6" s="104"/>
    </row>
    <row r="7" spans="1:17" ht="18.75">
      <c r="A7" s="110"/>
      <c r="C7" s="114"/>
      <c r="D7" s="114"/>
      <c r="E7" s="113"/>
      <c r="F7" s="114"/>
      <c r="G7" s="114"/>
      <c r="H7" s="114"/>
      <c r="I7" s="114"/>
      <c r="J7" s="114"/>
      <c r="K7" s="114"/>
      <c r="L7" s="114"/>
      <c r="Q7" s="104"/>
    </row>
    <row r="8" spans="1:17" ht="18.75">
      <c r="A8" s="110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Q8" s="104"/>
    </row>
    <row r="9" spans="2:17" ht="18.75">
      <c r="B9" s="110"/>
      <c r="Q9" s="104"/>
    </row>
    <row r="10" spans="1:14" s="110" customFormat="1" ht="75" customHeight="1">
      <c r="A10" s="111" t="s">
        <v>35</v>
      </c>
      <c r="B10" s="111" t="s">
        <v>14</v>
      </c>
      <c r="C10" s="111" t="s">
        <v>15</v>
      </c>
      <c r="D10" s="111" t="s">
        <v>59</v>
      </c>
      <c r="E10" s="122" t="s">
        <v>56</v>
      </c>
      <c r="F10" s="123"/>
      <c r="G10" s="111" t="str">
        <f>"Nazwa handlowa /
"&amp;C10&amp;" / 
"&amp;D10</f>
        <v>Nazwa handlowa /
Dawka / 
Postać/Opakowanie</v>
      </c>
      <c r="H10" s="111" t="s">
        <v>61</v>
      </c>
      <c r="I10" s="111" t="str">
        <f>B10</f>
        <v>Skład</v>
      </c>
      <c r="J10" s="111" t="s">
        <v>62</v>
      </c>
      <c r="K10" s="111" t="s">
        <v>27</v>
      </c>
      <c r="L10" s="111" t="s">
        <v>98</v>
      </c>
      <c r="M10" s="111" t="s">
        <v>99</v>
      </c>
      <c r="N10" s="111" t="s">
        <v>16</v>
      </c>
    </row>
    <row r="11" spans="1:14" ht="150.75" customHeight="1">
      <c r="A11" s="124" t="s">
        <v>1</v>
      </c>
      <c r="B11" s="125" t="s">
        <v>93</v>
      </c>
      <c r="C11" s="126" t="s">
        <v>94</v>
      </c>
      <c r="D11" s="126"/>
      <c r="E11" s="127">
        <v>600</v>
      </c>
      <c r="F11" s="123" t="s">
        <v>95</v>
      </c>
      <c r="G11" s="128" t="s">
        <v>96</v>
      </c>
      <c r="H11" s="128"/>
      <c r="I11" s="128"/>
      <c r="J11" s="128" t="s">
        <v>97</v>
      </c>
      <c r="K11" s="128"/>
      <c r="L11" s="128"/>
      <c r="M11" s="128"/>
      <c r="N11" s="129">
        <f>ROUND(L11*ROUND(M11,2),2)</f>
        <v>0</v>
      </c>
    </row>
    <row r="12" spans="2:6" ht="65.25" customHeight="1">
      <c r="B12" s="130" t="s">
        <v>100</v>
      </c>
      <c r="C12" s="130"/>
      <c r="D12" s="130"/>
      <c r="E12" s="130"/>
      <c r="F12" s="130"/>
    </row>
    <row r="13" spans="2:4" ht="18.75">
      <c r="B13" s="109"/>
      <c r="C13" s="109"/>
      <c r="D13" s="109"/>
    </row>
    <row r="14" ht="45" customHeight="1"/>
    <row r="89" ht="18.75">
      <c r="AF89" s="104">
        <v>0</v>
      </c>
    </row>
  </sheetData>
  <sheetProtection/>
  <mergeCells count="4">
    <mergeCell ref="G2:I2"/>
    <mergeCell ref="H6:I6"/>
    <mergeCell ref="B13:D13"/>
    <mergeCell ref="B12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2019-03-21T11:28:51Z</cp:lastPrinted>
  <dcterms:created xsi:type="dcterms:W3CDTF">2003-05-16T10:10:29Z</dcterms:created>
  <dcterms:modified xsi:type="dcterms:W3CDTF">2019-03-21T11:30:04Z</dcterms:modified>
  <cp:category/>
  <cp:version/>
  <cp:contentType/>
  <cp:contentStatus/>
</cp:coreProperties>
</file>