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 2021\DFP.271.20.2021- urologia\20. Pytania\Publikacja pytań\"/>
    </mc:Choice>
  </mc:AlternateContent>
  <bookViews>
    <workbookView xWindow="0" yWindow="0" windowWidth="28800" windowHeight="12330" tabRatio="894" activeTab="3"/>
  </bookViews>
  <sheets>
    <sheet name="Informacje ogólne" sheetId="1" r:id="rId1"/>
    <sheet name="część (1)" sheetId="64" r:id="rId2"/>
    <sheet name="część (2)" sheetId="91" r:id="rId3"/>
    <sheet name="część (3)" sheetId="85" r:id="rId4"/>
    <sheet name="część (4)" sheetId="92" r:id="rId5"/>
    <sheet name="część 5" sheetId="69" r:id="rId6"/>
    <sheet name="częśc 6" sheetId="86" r:id="rId7"/>
  </sheets>
  <definedNames>
    <definedName name="_xlnm.Print_Area" localSheetId="6">'częśc 6'!$A$1:$I$11</definedName>
    <definedName name="_xlnm.Print_Area" localSheetId="1">'część (1)'!$A$1:$I$12</definedName>
    <definedName name="_xlnm.Print_Area" localSheetId="2">'część (2)'!$A$1:$I$15</definedName>
    <definedName name="_xlnm.Print_Area" localSheetId="3">'część (3)'!$A$1:$I$11</definedName>
    <definedName name="_xlnm.Print_Area" localSheetId="4">'część (4)'!$A$1:$I$11</definedName>
    <definedName name="_xlnm.Print_Area" localSheetId="5">'część 5'!$A$1:$I$13</definedName>
    <definedName name="_xlnm.Print_Area" localSheetId="0">'Informacje ogólne'!$A$1:$D$54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64" l="1"/>
  <c r="I10" i="86" l="1"/>
  <c r="I11" i="69"/>
  <c r="I12" i="69"/>
  <c r="I10" i="69"/>
  <c r="I10" i="92"/>
  <c r="B1" i="92"/>
  <c r="I10" i="85"/>
  <c r="I11" i="91"/>
  <c r="I12" i="91"/>
  <c r="I13" i="91"/>
  <c r="I14" i="91"/>
  <c r="I10" i="91"/>
  <c r="I10" i="64"/>
  <c r="F7" i="64" s="1"/>
  <c r="B1" i="91"/>
  <c r="F7" i="91" l="1"/>
  <c r="C22" i="1" s="1"/>
  <c r="F7" i="92"/>
  <c r="C24" i="1" s="1"/>
  <c r="F7" i="86" l="1"/>
  <c r="C26" i="1" s="1"/>
  <c r="B1" i="86"/>
  <c r="F7" i="85"/>
  <c r="C23" i="1" s="1"/>
  <c r="B1" i="85"/>
  <c r="B1" i="69" l="1"/>
  <c r="F7" i="69" l="1"/>
  <c r="C25" i="1" s="1"/>
  <c r="B1" i="64"/>
  <c r="C21" i="1" l="1"/>
</calcChain>
</file>

<file path=xl/sharedStrings.xml><?xml version="1.0" encoding="utf-8"?>
<sst xmlns="http://schemas.openxmlformats.org/spreadsheetml/2006/main" count="179" uniqueCount="86">
  <si>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</si>
  <si>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</si>
  <si>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</si>
  <si>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</si>
  <si>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</si>
  <si>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</si>
  <si>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</si>
  <si>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</si>
  <si>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</si>
  <si>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</si>
  <si>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</si>
  <si>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</si>
  <si>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</si>
  <si>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</si>
  <si>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</si>
  <si>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</si>
  <si>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</si>
  <si>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</si>
  <si>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</si>
  <si>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</si>
  <si>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</si>
  <si>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</si>
  <si>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</si>
  <si>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</si>
  <si>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</si>
  <si>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</si>
  <si>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</si>
  <si>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</si>
  <si>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</si>
  <si>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</si>
  <si>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</si>
  <si>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</si>
  <si>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</si>
  <si>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</si>
  <si>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Cena jednostkowa brutto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</si>
  <si>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</si>
  <si>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</si>
  <si>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część 4</t>
  </si>
  <si>
    <t>część 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</si>
  <si>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</si>
  <si>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</si>
  <si>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</si>
  <si>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</si>
  <si>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</si>
  <si>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</si>
  <si>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</si>
  <si>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</si>
  <si>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</si>
  <si>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</si>
  <si>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</si>
  <si>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</si>
  <si>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</si>
  <si>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</si>
  <si>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</si>
  <si>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część 6</t>
  </si>
  <si>
    <t>12.</t>
  </si>
  <si>
    <t>sztuk</t>
  </si>
  <si>
    <t>opakowań</t>
  </si>
  <si>
    <t>Oświadczamy, że termin płatności wynosi: do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</si>
  <si>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</si>
  <si>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</si>
  <si>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</si>
  <si>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</si>
  <si>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r>
      <t xml:space="preserve">Oświadczamy, że jesteśmy </t>
    </r>
    <r>
      <rPr>
        <i/>
        <sz val="11"/>
        <rFont val="Garamond"/>
        <family val="1"/>
        <charset val="238"/>
      </rPr>
      <t>(podkreślić właściwe)</t>
    </r>
    <r>
      <rPr>
        <sz val="11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rodzaj.
</t>
    </r>
  </si>
  <si>
    <t>Załącznik nr 1 do SWZ</t>
  </si>
  <si>
    <t>DFP.271.20.2021.DB</t>
  </si>
  <si>
    <t>Dostawa materiałów urologicznych</t>
  </si>
  <si>
    <t xml:space="preserve">Oświadczamy, że zamówienie będziemy wykonywać do czasu wyczerpania kwoty wynagrodzenia umownego, jednak nie dłużej niż przez 36 miesięcy od daty zawarcia umowy (dotyczy części 1-6).
</t>
  </si>
  <si>
    <t>Dotyczy części 1-6: 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</si>
  <si>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Załącznik nr 1a do SWZ</t>
  </si>
  <si>
    <t>Trzykanałowy cewnik wodny do cystometrii oraz profilometrii 9Fr, długość 40cm z końcówką prostą. Nie zawiera lateksu. Oznaczenia podłączeń w kolorach czerwonym, niebieskim oraz przejrzysty.</t>
  </si>
  <si>
    <t>Dreny ciśnieniowe do posiadanego aparatu Laborie, długość 150cm, zawór trzykierunkowy.</t>
  </si>
  <si>
    <t>Dwukanałowy cewnik wodny, rektalny wyposażony w złącze typu Luer do pomiaru ciśnienia w jamie brzusznej 9Fr, 47cm. Nie zawiera lateksu.</t>
  </si>
  <si>
    <t>Kopułki do przetworników ciśnienia dla systemów UDS 94 (kompletne z zatyczką luer lock).</t>
  </si>
  <si>
    <t>Dreny do pompy infuzyjnej Laborie, z silikonu długość 400cm.</t>
  </si>
  <si>
    <t>Fartuch urologiczny. Sterylny, jednorazowy fartuch  wykonany  z niebieskiej włókniny typu sontara (celuloza i poliester) o gramaturze min. 68g/m2. dolna część fartucha (od klatki piersiowej w dół) i rękawy wykonana z całkowicie nieprzemakalnej folii PE o grubości 50 mikronów. Wykońecznie przy szyi jak i troki wykonane z włókniny typu Sontara (celuloza i poliester). Mankiety wykonane z miękkiej białej dzianiny (100% poliestru). Fartuch w przedniej części wyposażony w kontafałdy, obszerny i szeroki, umożliwiający zabezpieczenie kończyn operatora także w pozycji siedzącej. Rozmiar L: długość fartucha od najwyższego punktu 141cm, szerokość fartucha (od pachy do pachy) 64cm, długość rękawa (od szwu przy ramieniu do mankietu) 86cm; rozmiar XL: długość fartucha od najwyższego punktu 160cm, szerokość fartucha (od pachy do pachy) 71cm, długość rękawa (od szwu przy ramieniu do mankietu) 88cm. Pakowany indywidualnie z dwoma ręcznikami do osuszania rąk. Opakowanie ma posiadać informacje o dacie ważności i nr serii w postaci dwóch naklejek do umieszczenia w dokumentacji medycznej</t>
  </si>
  <si>
    <r>
      <t xml:space="preserve">Cewnik Pezzera z miękkiego lateksu dł. 40 Ch 10-36.
</t>
    </r>
    <r>
      <rPr>
        <sz val="11"/>
        <rFont val="Garamond"/>
        <family val="1"/>
        <charset val="238"/>
      </rPr>
      <t xml:space="preserve">Zamawiający dopuszcza cewnik o rozmiarach CH 10-34.   </t>
    </r>
    <r>
      <rPr>
        <sz val="11"/>
        <rFont val="Garamond"/>
        <family val="1"/>
      </rPr>
      <t xml:space="preserve">                  </t>
    </r>
  </si>
  <si>
    <t xml:space="preserve">Worek do opróżniania worka na mocz z substancją wiążącą płyny w żel (SAP), 2L, zastawka antyzwrotna, uniwersalny łącznik do kranika poprzecznego worka, regulowane podwieszenie, wzmocnione zgrzewy, szczegółowa skala co 25ml do 100ml, biała tylna ściana worka, zatyczka, do jednorazowego użytku
</t>
  </si>
  <si>
    <t xml:space="preserve">Worek do opróżniania worka na mocz z substancją wiążącą płyny w żel (SAP), 2L, zastawka antyzwrotna, regulowane podwieszenie, wzmocnione zgrzewy, szczegółowa skala co 25ml do 100ml, biała tylna ściana worka, dren o długości 120cm. Łącznik schodkowy do podłączenia worka bezpośrednio do cewnik
</t>
  </si>
  <si>
    <t>Jednorazowy cewnik dopęcherzowy CH 16 do elektromotorycznej dystrybucji leków, perforowany w części dystalnej, z kompletem nabrzusznym elektrod dyspersyjnych</t>
  </si>
  <si>
    <t>sztuka</t>
  </si>
  <si>
    <r>
      <t xml:space="preserve">Osłonki medyczne sterylne do zabiegu inwazyjengo biopsji gruboigłowej stercza- dł. ok. 25-26cm do głowicy dorektalnej aparat BK 3000 E 14C4t- UA. </t>
    </r>
    <r>
      <rPr>
        <u/>
        <sz val="11"/>
        <rFont val="Garamond"/>
        <family val="1"/>
        <charset val="238"/>
      </rPr>
      <t xml:space="preserve">Zamawiajacy wymaga: </t>
    </r>
    <r>
      <rPr>
        <i/>
        <sz val="11"/>
        <color rgb="FFFF0000"/>
        <rFont val="Garamond"/>
        <family val="1"/>
        <charset val="238"/>
      </rPr>
      <t>aby osłonki były sterylne, pakowane pojedynczo.</t>
    </r>
  </si>
  <si>
    <t>Załącznik nr 1a do SWZ - po zmianach z dnia 30.04.2021</t>
  </si>
  <si>
    <t>Załącznik nr 1a do SWZ- po zmianach z dnia 30.04.2021</t>
  </si>
  <si>
    <r>
      <t xml:space="preserve">"ZESTAW DO ZABIEGÓW UROLOGICZNYCH TUR:
1) 2 szt. osłony na kończyny 75x120 cm, wykonane z lamiantu o gramaturze 59 g/m2, odporność na przenikanie płynów 400 cm H2O, wytrzymałośc na rozerwanie na sucho 90 kPa.  
2) 1 szt. obłożenie chirurgiczne do zabiegów TUR 75X175 cm, otwór o średnicy 8 cm i 6 cm, osłona na palec. całośc wykonana z dwuwarstwowego lamiantu o gramaturze 59 g/m2, od strony pacjenta warstwa komfortowa o grubości 12 g/m2, wytrzymałość na rozerwanie sucho/mokro 90/93 kPa, odpornośc na przenikanie płynów 401 cm H2O, chloroprenowa osłona na palec. </t>
    </r>
    <r>
      <rPr>
        <i/>
        <u/>
        <sz val="11"/>
        <rFont val="Garamond"/>
        <family val="1"/>
        <charset val="238"/>
      </rPr>
      <t>Zamawiajacy wymaga</t>
    </r>
    <r>
      <rPr>
        <i/>
        <sz val="11"/>
        <color rgb="FFFF0000"/>
        <rFont val="Garamond"/>
        <family val="1"/>
        <charset val="238"/>
      </rPr>
      <t xml:space="preserve">  obłożenie dwu-warstwowe na całej powierzchni  (folia polietylenowa i druga warstwa od strony pacjenta delikatna włóknina).</t>
    </r>
    <r>
      <rPr>
        <sz val="11"/>
        <rFont val="Garamond"/>
        <family val="1"/>
        <charset val="238"/>
      </rPr>
      <t xml:space="preserve">
3) taśma samoprzylepna 9 x 49 cm. </t>
    </r>
    <r>
      <rPr>
        <u/>
        <sz val="11"/>
        <rFont val="Garamond"/>
        <family val="1"/>
        <charset val="238"/>
      </rPr>
      <t>Zamawiajacy dopuszcz</t>
    </r>
    <r>
      <rPr>
        <sz val="11"/>
        <rFont val="Garamond"/>
        <family val="1"/>
        <charset val="238"/>
      </rPr>
      <t xml:space="preserve">a: </t>
    </r>
    <r>
      <rPr>
        <i/>
        <sz val="11"/>
        <color rgb="FFFF0000"/>
        <rFont val="Garamond"/>
        <family val="1"/>
        <charset val="238"/>
      </rPr>
      <t>taśmę samoprzylepną w rozmiarze 10x50cm, pozostałe parametry zgodnie z SIWZ</t>
    </r>
    <r>
      <rPr>
        <sz val="11"/>
        <rFont val="Garamond"/>
        <family val="1"/>
        <charset val="238"/>
      </rPr>
      <t xml:space="preserve">
4) 1 szt. serweta na stolik - owinięcie zestawu 150x190 cm, wykonane z mocnej folii o grubości 55µm ze wzmocnieniem 75x190 cm, o gramaturze łącznej 74,7 cm". </t>
    </r>
    <r>
      <rPr>
        <u/>
        <sz val="11"/>
        <rFont val="Garamond"/>
        <family val="1"/>
        <charset val="238"/>
      </rPr>
      <t>Zamawiajacy dopuszcza</t>
    </r>
    <r>
      <rPr>
        <sz val="11"/>
        <rFont val="Garamond"/>
        <family val="1"/>
        <charset val="238"/>
      </rPr>
      <t xml:space="preserve">: </t>
    </r>
    <r>
      <rPr>
        <i/>
        <sz val="11"/>
        <color rgb="FFFF0000"/>
        <rFont val="Garamond"/>
        <family val="1"/>
        <charset val="238"/>
      </rPr>
      <t>serwety na stolik, służącej jako owinięcie zestawu w rozmiarze 150x190cm, ze wzmocnieniem na całej powierzchni serwety o łącznej gramaturze min. 59g/m2 pozostałe parametry zgodnie z SWZ</t>
    </r>
    <r>
      <rPr>
        <sz val="11"/>
        <rFont val="Garamond"/>
        <family val="1"/>
        <charset val="238"/>
      </rPr>
      <t xml:space="preserve">
</t>
    </r>
  </si>
  <si>
    <r>
      <t xml:space="preserve">Przystawka do biopsji stercza jednorazowego użytku, sterylna do głowicy dorektalnej aparat BK 3000 E 14C4t- UA. </t>
    </r>
    <r>
      <rPr>
        <u/>
        <sz val="11"/>
        <rFont val="Garamond"/>
        <family val="1"/>
        <charset val="238"/>
      </rPr>
      <t>Zamawiajacy wymaga</t>
    </r>
    <r>
      <rPr>
        <sz val="11"/>
        <rFont val="Garamond"/>
        <family val="1"/>
        <charset val="238"/>
      </rPr>
      <t xml:space="preserve">: 1) </t>
    </r>
    <r>
      <rPr>
        <i/>
        <sz val="11"/>
        <color rgb="FFFF0000"/>
        <rFont val="Garamond"/>
        <family val="1"/>
        <charset val="238"/>
      </rPr>
      <t xml:space="preserve">aby jednorazowe przystawki do biopsji stercza były produktem oryginalnym, pochodzącym lub oficjalnie akceptowanym przez producenta - posiadającym oświadczenie producenta potwierdzające, że zaoferowany przez Wykonawcę produkt jest kompatybilny z urządzeniem posiadanym przez Zamawiającego </t>
    </r>
    <r>
      <rPr>
        <i/>
        <sz val="11"/>
        <rFont val="Garamond"/>
        <family val="1"/>
        <charset val="238"/>
      </rPr>
      <t xml:space="preserve">2) </t>
    </r>
    <r>
      <rPr>
        <i/>
        <sz val="11"/>
        <color rgb="FF00B050"/>
        <rFont val="Garamond"/>
        <family val="1"/>
        <charset val="238"/>
      </rPr>
      <t xml:space="preserve">Zamawiajacy wymaga aby jednorazowe przystawki do biopsji stercza zawierały kanał biopsyjny ustawiony jest pod kątem 19˚ względem głowicy </t>
    </r>
    <r>
      <rPr>
        <sz val="11"/>
        <rFont val="Garamond"/>
        <family val="1"/>
        <charset val="238"/>
      </rPr>
      <t xml:space="preserve">3) </t>
    </r>
    <r>
      <rPr>
        <sz val="11"/>
        <color rgb="FF0070C0"/>
        <rFont val="Garamond"/>
        <family val="1"/>
        <charset val="238"/>
      </rPr>
      <t xml:space="preserve">Zamawiajacy wymaga </t>
    </r>
    <r>
      <rPr>
        <i/>
        <sz val="11"/>
        <color rgb="FF0070C0"/>
        <rFont val="Garamond"/>
        <family val="1"/>
        <charset val="238"/>
      </rPr>
      <t>aby jednorazowe przystawki do biopsji stercza zawierały kanał biopsyjny którego długość na zewnątrz przystawki wynosi min 7 cm oraz średnica 1,6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</si>
</sst>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Garamond"/>
      <family val="1"/>
    </font>
    <font>
      <u/>
      <sz val="11"/>
      <name val="Garamond"/>
      <family val="1"/>
      <charset val="238"/>
    </font>
    <font>
      <i/>
      <sz val="11"/>
      <color rgb="FFFF0000"/>
      <name val="Garamond"/>
      <family val="1"/>
      <charset val="238"/>
    </font>
    <font>
      <i/>
      <sz val="11"/>
      <color rgb="FF00B050"/>
      <name val="Garamond"/>
      <family val="1"/>
      <charset val="238"/>
    </font>
    <font>
      <i/>
      <sz val="11"/>
      <color rgb="FF0070C0"/>
      <name val="Garamond"/>
      <family val="1"/>
      <charset val="238"/>
    </font>
    <font>
      <i/>
      <u/>
      <sz val="11"/>
      <name val="Garamond"/>
      <family val="1"/>
      <charset val="238"/>
    </font>
    <font>
      <sz val="11"/>
      <color rgb="FF0070C0"/>
      <name val="Garamond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5" fontId="7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5" fillId="0" borderId="0"/>
    <xf numFmtId="0" fontId="30" fillId="0" borderId="0"/>
    <xf numFmtId="0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7" fontId="15" fillId="0" borderId="0"/>
    <xf numFmtId="165" fontId="7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</cellStyleXfs>
  <cellXfs count="114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  <protection locked="0"/>
    </xf>
    <xf numFmtId="164" fontId="5" fillId="0" borderId="1" xfId="0" applyNumberFormat="1" applyFont="1" applyBorder="1" applyAlignment="1">
      <alignment horizontal="justify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>
      <alignment horizontal="justify" vertical="center" wrapText="1"/>
    </xf>
    <xf numFmtId="0" fontId="39" fillId="0" borderId="1" xfId="0" applyFont="1" applyFill="1" applyBorder="1" applyAlignment="1" applyProtection="1">
      <alignment horizontal="justify" vertical="center" wrapText="1"/>
      <protection locked="0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1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4" fontId="5" fillId="0" borderId="1" xfId="11" applyNumberFormat="1" applyFont="1" applyFill="1" applyBorder="1" applyAlignment="1" applyProtection="1">
      <alignment horizontal="left" vertical="center" wrapText="1"/>
      <protection locked="0"/>
    </xf>
    <xf numFmtId="44" fontId="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3" fontId="6" fillId="0" borderId="15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top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2" xfId="0" applyNumberFormat="1" applyFont="1" applyFill="1" applyBorder="1" applyAlignment="1" applyProtection="1">
      <alignment horizontal="lef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Fill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56"/>
  <sheetViews>
    <sheetView showGridLines="0" view="pageBreakPreview" topLeftCell="A10" zoomScaleNormal="100" zoomScaleSheetLayoutView="100" zoomScalePageLayoutView="115" workbookViewId="0">
      <selection activeCell="C13" sqref="C13:D13"/>
    </sheetView>
  </sheetViews>
  <sheetFormatPr defaultColWidth="9.140625" defaultRowHeight="15"/>
  <cols>
    <col min="1" max="1" width="4.1406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64</v>
      </c>
    </row>
    <row r="2" spans="2:6" ht="18" customHeight="1">
      <c r="B2" s="3"/>
      <c r="C2" s="3" t="s">
        <v>31</v>
      </c>
      <c r="D2" s="3"/>
    </row>
    <row r="3" spans="2:6" ht="18" customHeight="1"/>
    <row r="4" spans="2:6" ht="18" customHeight="1">
      <c r="B4" s="1" t="s">
        <v>23</v>
      </c>
      <c r="C4" s="1" t="s">
        <v>65</v>
      </c>
      <c r="E4" s="5"/>
    </row>
    <row r="5" spans="2:6" ht="18" customHeight="1">
      <c r="E5" s="5"/>
    </row>
    <row r="6" spans="2:6" ht="24.75" customHeight="1">
      <c r="B6" s="1" t="s">
        <v>22</v>
      </c>
      <c r="C6" s="88" t="s">
        <v>66</v>
      </c>
      <c r="D6" s="88"/>
      <c r="E6" s="6"/>
      <c r="F6" s="7"/>
    </row>
    <row r="7" spans="2:6" ht="14.25" customHeight="1"/>
    <row r="8" spans="2:6" ht="14.25" customHeight="1">
      <c r="B8" s="8" t="s">
        <v>19</v>
      </c>
      <c r="C8" s="98"/>
      <c r="D8" s="99"/>
      <c r="E8" s="5"/>
    </row>
    <row r="9" spans="2:6" ht="31.5" customHeight="1">
      <c r="B9" s="8" t="s">
        <v>24</v>
      </c>
      <c r="C9" s="100"/>
      <c r="D9" s="101"/>
      <c r="E9" s="5"/>
    </row>
    <row r="10" spans="2:6" ht="18" customHeight="1">
      <c r="B10" s="8" t="s">
        <v>18</v>
      </c>
      <c r="C10" s="94"/>
      <c r="D10" s="95"/>
      <c r="E10" s="5"/>
    </row>
    <row r="11" spans="2:6" ht="18" customHeight="1">
      <c r="B11" s="8" t="s">
        <v>25</v>
      </c>
      <c r="C11" s="94"/>
      <c r="D11" s="95"/>
      <c r="E11" s="5"/>
    </row>
    <row r="12" spans="2:6" ht="18" customHeight="1">
      <c r="B12" s="8" t="s">
        <v>26</v>
      </c>
      <c r="C12" s="94"/>
      <c r="D12" s="95"/>
      <c r="E12" s="5"/>
    </row>
    <row r="13" spans="2:6" ht="18" customHeight="1">
      <c r="B13" s="8" t="s">
        <v>27</v>
      </c>
      <c r="C13" s="94"/>
      <c r="D13" s="95"/>
      <c r="E13" s="5"/>
    </row>
    <row r="14" spans="2:6" ht="18" customHeight="1">
      <c r="B14" s="8" t="s">
        <v>28</v>
      </c>
      <c r="C14" s="94"/>
      <c r="D14" s="95"/>
      <c r="E14" s="5"/>
    </row>
    <row r="15" spans="2:6" ht="18" customHeight="1">
      <c r="B15" s="8" t="s">
        <v>29</v>
      </c>
      <c r="C15" s="94"/>
      <c r="D15" s="95"/>
      <c r="E15" s="5"/>
    </row>
    <row r="16" spans="2:6" ht="18" customHeight="1">
      <c r="B16" s="8" t="s">
        <v>30</v>
      </c>
      <c r="C16" s="94"/>
      <c r="D16" s="95"/>
      <c r="E16" s="5"/>
    </row>
    <row r="17" spans="1:6" ht="18" customHeight="1">
      <c r="C17" s="5"/>
      <c r="D17" s="9"/>
      <c r="E17" s="5"/>
    </row>
    <row r="18" spans="1:6" ht="18" customHeight="1">
      <c r="A18" s="50" t="s">
        <v>39</v>
      </c>
      <c r="B18" s="91" t="s">
        <v>48</v>
      </c>
      <c r="C18" s="90"/>
      <c r="D18" s="10"/>
      <c r="E18" s="7"/>
    </row>
    <row r="19" spans="1:6" ht="9.6" customHeight="1" thickBot="1">
      <c r="C19" s="7"/>
      <c r="D19" s="10"/>
      <c r="E19" s="7"/>
    </row>
    <row r="20" spans="1:6" ht="18" customHeight="1">
      <c r="B20" s="73" t="s">
        <v>9</v>
      </c>
      <c r="C20" s="96" t="s">
        <v>0</v>
      </c>
      <c r="D20" s="97"/>
    </row>
    <row r="21" spans="1:6" ht="18" customHeight="1">
      <c r="A21" s="11"/>
      <c r="B21" s="12" t="s">
        <v>14</v>
      </c>
      <c r="C21" s="85">
        <f>'część (1)'!$F$7</f>
        <v>0</v>
      </c>
      <c r="D21" s="86"/>
    </row>
    <row r="22" spans="1:6" ht="18" customHeight="1">
      <c r="A22" s="11"/>
      <c r="B22" s="12" t="s">
        <v>15</v>
      </c>
      <c r="C22" s="85">
        <f>'część (2)'!$F$7</f>
        <v>0</v>
      </c>
      <c r="D22" s="86"/>
    </row>
    <row r="23" spans="1:6" s="49" customFormat="1" ht="18" customHeight="1">
      <c r="A23" s="11"/>
      <c r="B23" s="12" t="s">
        <v>16</v>
      </c>
      <c r="C23" s="85">
        <f>'część (3)'!$F$7</f>
        <v>0</v>
      </c>
      <c r="D23" s="86"/>
    </row>
    <row r="24" spans="1:6" s="49" customFormat="1" ht="18" customHeight="1">
      <c r="A24" s="11"/>
      <c r="B24" s="12" t="s">
        <v>37</v>
      </c>
      <c r="C24" s="85">
        <f>'część (4)'!$F$7</f>
        <v>0</v>
      </c>
      <c r="D24" s="86"/>
    </row>
    <row r="25" spans="1:6" s="51" customFormat="1" ht="18" customHeight="1">
      <c r="A25" s="54"/>
      <c r="B25" s="12" t="s">
        <v>38</v>
      </c>
      <c r="C25" s="85">
        <f>'część 5'!$F$7</f>
        <v>0</v>
      </c>
      <c r="D25" s="86"/>
    </row>
    <row r="26" spans="1:6" s="51" customFormat="1" ht="18" customHeight="1">
      <c r="A26" s="54"/>
      <c r="B26" s="12" t="s">
        <v>54</v>
      </c>
      <c r="C26" s="85">
        <f>'częśc 6'!$F$7</f>
        <v>0</v>
      </c>
      <c r="D26" s="86"/>
    </row>
    <row r="27" spans="1:6" s="43" customFormat="1" ht="15" customHeight="1">
      <c r="A27" s="11"/>
      <c r="B27" s="45"/>
      <c r="C27" s="46"/>
      <c r="D27" s="46"/>
    </row>
    <row r="28" spans="1:6" s="50" customFormat="1" ht="40.9" customHeight="1">
      <c r="A28" s="11" t="s">
        <v>40</v>
      </c>
      <c r="B28" s="93" t="s">
        <v>61</v>
      </c>
      <c r="C28" s="93"/>
      <c r="D28" s="93"/>
    </row>
    <row r="29" spans="1:6" ht="27.6" customHeight="1">
      <c r="A29" s="1" t="s">
        <v>41</v>
      </c>
      <c r="B29" s="90" t="s">
        <v>58</v>
      </c>
      <c r="C29" s="91"/>
      <c r="D29" s="92"/>
      <c r="E29" s="13"/>
    </row>
    <row r="30" spans="1:6" ht="44.25" customHeight="1">
      <c r="A30" s="11" t="s">
        <v>42</v>
      </c>
      <c r="B30" s="87" t="s">
        <v>67</v>
      </c>
      <c r="C30" s="87"/>
      <c r="D30" s="87"/>
      <c r="E30" s="14"/>
      <c r="F30" s="7"/>
    </row>
    <row r="31" spans="1:6" s="15" customFormat="1" ht="54.75" customHeight="1">
      <c r="A31" s="50" t="s">
        <v>43</v>
      </c>
      <c r="B31" s="88" t="s">
        <v>68</v>
      </c>
      <c r="C31" s="88"/>
      <c r="D31" s="88"/>
      <c r="E31" s="16"/>
    </row>
    <row r="32" spans="1:6" s="15" customFormat="1" ht="89.45" customHeight="1">
      <c r="A32" s="11" t="s">
        <v>44</v>
      </c>
      <c r="B32" s="88" t="s">
        <v>59</v>
      </c>
      <c r="C32" s="88"/>
      <c r="D32" s="88"/>
      <c r="E32" s="16"/>
    </row>
    <row r="33" spans="1:6" ht="47.25" customHeight="1">
      <c r="A33" s="50" t="s">
        <v>45</v>
      </c>
      <c r="B33" s="88" t="s">
        <v>60</v>
      </c>
      <c r="C33" s="89"/>
      <c r="D33" s="89"/>
      <c r="E33" s="13"/>
      <c r="F33" s="7"/>
    </row>
    <row r="34" spans="1:6" ht="27.75" customHeight="1">
      <c r="A34" s="11" t="s">
        <v>46</v>
      </c>
      <c r="B34" s="91" t="s">
        <v>62</v>
      </c>
      <c r="C34" s="90"/>
      <c r="D34" s="90"/>
      <c r="E34" s="13"/>
      <c r="F34" s="7"/>
    </row>
    <row r="35" spans="1:6" ht="44.25" customHeight="1">
      <c r="A35" s="50" t="s">
        <v>47</v>
      </c>
      <c r="B35" s="88" t="s">
        <v>17</v>
      </c>
      <c r="C35" s="89"/>
      <c r="D35" s="89"/>
      <c r="E35" s="13"/>
      <c r="F35" s="7"/>
    </row>
    <row r="36" spans="1:6" ht="103.5" customHeight="1">
      <c r="A36" s="11" t="s">
        <v>49</v>
      </c>
      <c r="B36" s="88" t="s">
        <v>35</v>
      </c>
      <c r="C36" s="108"/>
      <c r="D36" s="108"/>
      <c r="E36" s="13"/>
      <c r="F36" s="7"/>
    </row>
    <row r="37" spans="1:6" s="65" customFormat="1" ht="114.75" customHeight="1">
      <c r="A37" s="67" t="s">
        <v>50</v>
      </c>
      <c r="B37" s="88" t="s">
        <v>63</v>
      </c>
      <c r="C37" s="88"/>
      <c r="D37" s="88"/>
      <c r="E37" s="13"/>
      <c r="F37" s="66"/>
    </row>
    <row r="38" spans="1:6" ht="18" customHeight="1">
      <c r="A38" s="50" t="s">
        <v>55</v>
      </c>
      <c r="B38" s="6" t="s">
        <v>1</v>
      </c>
      <c r="C38" s="7"/>
      <c r="D38" s="1"/>
      <c r="E38" s="17"/>
    </row>
    <row r="39" spans="1:6" ht="6" customHeight="1">
      <c r="B39" s="7"/>
      <c r="C39" s="7"/>
      <c r="D39" s="18"/>
      <c r="E39" s="17"/>
    </row>
    <row r="40" spans="1:6" ht="18" customHeight="1">
      <c r="B40" s="103" t="s">
        <v>11</v>
      </c>
      <c r="C40" s="107"/>
      <c r="D40" s="104"/>
      <c r="E40" s="17"/>
    </row>
    <row r="41" spans="1:6" ht="18" customHeight="1">
      <c r="B41" s="103" t="s">
        <v>2</v>
      </c>
      <c r="C41" s="104"/>
      <c r="D41" s="8"/>
      <c r="E41" s="17"/>
    </row>
    <row r="42" spans="1:6" ht="18" customHeight="1">
      <c r="B42" s="105"/>
      <c r="C42" s="106"/>
      <c r="D42" s="8"/>
      <c r="E42" s="17"/>
    </row>
    <row r="43" spans="1:6" ht="18" customHeight="1">
      <c r="B43" s="105"/>
      <c r="C43" s="106"/>
      <c r="D43" s="8"/>
      <c r="E43" s="17"/>
    </row>
    <row r="44" spans="1:6" ht="18" customHeight="1">
      <c r="B44" s="105"/>
      <c r="C44" s="106"/>
      <c r="D44" s="8"/>
      <c r="E44" s="17"/>
    </row>
    <row r="45" spans="1:6" ht="15" customHeight="1">
      <c r="B45" s="20" t="s">
        <v>4</v>
      </c>
      <c r="C45" s="20"/>
      <c r="D45" s="18"/>
      <c r="E45" s="17"/>
    </row>
    <row r="46" spans="1:6" ht="18" customHeight="1">
      <c r="B46" s="103" t="s">
        <v>12</v>
      </c>
      <c r="C46" s="107"/>
      <c r="D46" s="104"/>
      <c r="E46" s="17"/>
    </row>
    <row r="47" spans="1:6" ht="18" customHeight="1">
      <c r="B47" s="21" t="s">
        <v>2</v>
      </c>
      <c r="C47" s="19" t="s">
        <v>3</v>
      </c>
      <c r="D47" s="22" t="s">
        <v>5</v>
      </c>
      <c r="E47" s="17"/>
    </row>
    <row r="48" spans="1:6" ht="18" customHeight="1">
      <c r="B48" s="23"/>
      <c r="C48" s="19"/>
      <c r="D48" s="24"/>
      <c r="E48" s="17"/>
    </row>
    <row r="49" spans="2:5" ht="18" customHeight="1">
      <c r="B49" s="23"/>
      <c r="C49" s="19"/>
      <c r="D49" s="24"/>
      <c r="E49" s="17"/>
    </row>
    <row r="50" spans="2:5" ht="18" customHeight="1">
      <c r="B50" s="20"/>
      <c r="C50" s="20"/>
      <c r="D50" s="18"/>
      <c r="E50" s="17"/>
    </row>
    <row r="51" spans="2:5" ht="18" customHeight="1">
      <c r="B51" s="103" t="s">
        <v>13</v>
      </c>
      <c r="C51" s="107"/>
      <c r="D51" s="104"/>
      <c r="E51" s="17"/>
    </row>
    <row r="52" spans="2:5" ht="18" customHeight="1">
      <c r="B52" s="102" t="s">
        <v>6</v>
      </c>
      <c r="C52" s="102"/>
      <c r="D52" s="8"/>
    </row>
    <row r="53" spans="2:5" ht="18" customHeight="1">
      <c r="B53" s="99"/>
      <c r="C53" s="99"/>
      <c r="D53" s="8"/>
    </row>
    <row r="54" spans="2:5" ht="10.5" customHeight="1"/>
    <row r="55" spans="2:5" ht="18" customHeight="1"/>
    <row r="56" spans="2:5" ht="18" customHeight="1">
      <c r="D56" s="1"/>
    </row>
  </sheetData>
  <mergeCells count="37">
    <mergeCell ref="B37:D37"/>
    <mergeCell ref="B36:D36"/>
    <mergeCell ref="B35:D35"/>
    <mergeCell ref="B34:D34"/>
    <mergeCell ref="B40:D40"/>
    <mergeCell ref="B53:C53"/>
    <mergeCell ref="B52:C52"/>
    <mergeCell ref="B41:C41"/>
    <mergeCell ref="B42:C42"/>
    <mergeCell ref="B44:C44"/>
    <mergeCell ref="B51:D51"/>
    <mergeCell ref="B46:D46"/>
    <mergeCell ref="B43:C43"/>
    <mergeCell ref="C6:D6"/>
    <mergeCell ref="C11:D11"/>
    <mergeCell ref="C8:D8"/>
    <mergeCell ref="C9:D9"/>
    <mergeCell ref="C10:D10"/>
    <mergeCell ref="C12:D12"/>
    <mergeCell ref="C14:D14"/>
    <mergeCell ref="C13:D13"/>
    <mergeCell ref="C20:D20"/>
    <mergeCell ref="C22:D22"/>
    <mergeCell ref="C21:D21"/>
    <mergeCell ref="C15:D15"/>
    <mergeCell ref="B18:C18"/>
    <mergeCell ref="C16:D16"/>
    <mergeCell ref="C23:D23"/>
    <mergeCell ref="C24:D24"/>
    <mergeCell ref="B30:D30"/>
    <mergeCell ref="B33:D33"/>
    <mergeCell ref="B29:D29"/>
    <mergeCell ref="B31:D31"/>
    <mergeCell ref="B32:D32"/>
    <mergeCell ref="B28:D28"/>
    <mergeCell ref="C25:D25"/>
    <mergeCell ref="C26:D2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"/>
  <sheetViews>
    <sheetView showGridLines="0" view="pageBreakPreview" zoomScale="110" zoomScaleNormal="100" zoomScaleSheetLayoutView="110" zoomScalePageLayoutView="85" workbookViewId="0">
      <selection activeCell="B17" sqref="B17"/>
    </sheetView>
  </sheetViews>
  <sheetFormatPr defaultColWidth="9.140625" defaultRowHeight="15"/>
  <cols>
    <col min="1" max="1" width="5.28515625" style="52" customWidth="1"/>
    <col min="2" max="2" width="78" style="52" customWidth="1"/>
    <col min="3" max="3" width="9.7109375" style="27" customWidth="1"/>
    <col min="4" max="4" width="10.7109375" style="55" customWidth="1"/>
    <col min="5" max="5" width="22.28515625" style="52" customWidth="1"/>
    <col min="6" max="6" width="21.42578125" style="52" customWidth="1"/>
    <col min="7" max="7" width="21.85546875" style="52" customWidth="1"/>
    <col min="8" max="8" width="18.28515625" style="52" customWidth="1"/>
    <col min="9" max="9" width="23" style="52" customWidth="1"/>
    <col min="10" max="11" width="14.28515625" style="52" customWidth="1"/>
    <col min="12" max="16384" width="9.140625" style="52"/>
  </cols>
  <sheetData>
    <row r="1" spans="1:11">
      <c r="B1" s="25" t="str">
        <f>'Informacje ogólne'!C4</f>
        <v>DFP.271.20.2021.DB</v>
      </c>
      <c r="C1" s="52"/>
      <c r="G1" s="112" t="s">
        <v>82</v>
      </c>
      <c r="H1" s="113"/>
      <c r="I1" s="113"/>
      <c r="J1" s="26"/>
      <c r="K1" s="26"/>
    </row>
    <row r="2" spans="1:11">
      <c r="E2" s="90"/>
      <c r="F2" s="90"/>
      <c r="G2" s="90"/>
      <c r="H2" s="109" t="s">
        <v>36</v>
      </c>
      <c r="I2" s="109"/>
    </row>
    <row r="4" spans="1:11">
      <c r="B4" s="6" t="s">
        <v>7</v>
      </c>
      <c r="C4" s="53">
        <v>1</v>
      </c>
      <c r="D4" s="28"/>
      <c r="E4" s="29" t="s">
        <v>10</v>
      </c>
      <c r="F4" s="29"/>
      <c r="G4" s="5"/>
      <c r="H4" s="51"/>
      <c r="I4" s="51"/>
    </row>
    <row r="5" spans="1:11">
      <c r="B5" s="6"/>
      <c r="C5" s="30"/>
      <c r="D5" s="28"/>
      <c r="E5" s="29"/>
      <c r="F5" s="29"/>
      <c r="G5" s="5"/>
      <c r="H5" s="51"/>
      <c r="I5" s="51"/>
    </row>
    <row r="6" spans="1:11">
      <c r="A6" s="6"/>
      <c r="C6" s="30"/>
      <c r="D6" s="28"/>
      <c r="E6" s="51"/>
      <c r="F6" s="51"/>
      <c r="G6" s="51"/>
      <c r="H6" s="51"/>
      <c r="I6" s="51"/>
    </row>
    <row r="7" spans="1:11">
      <c r="A7" s="31"/>
      <c r="B7" s="31"/>
      <c r="C7" s="32"/>
      <c r="D7" s="33"/>
      <c r="E7" s="34" t="s">
        <v>0</v>
      </c>
      <c r="F7" s="110">
        <f>SUM(I10:I11)</f>
        <v>0</v>
      </c>
      <c r="G7" s="111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45.75" customHeight="1">
      <c r="A10" s="60" t="s">
        <v>39</v>
      </c>
      <c r="B10" s="74" t="s">
        <v>81</v>
      </c>
      <c r="C10" s="42">
        <v>1800</v>
      </c>
      <c r="D10" s="83" t="s">
        <v>80</v>
      </c>
      <c r="E10" s="40"/>
      <c r="F10" s="40"/>
      <c r="G10" s="40"/>
      <c r="H10" s="72"/>
      <c r="I10" s="41">
        <f>ROUND(ROUND(C10,2)*ROUND(H10,2),2)</f>
        <v>0</v>
      </c>
    </row>
    <row r="11" spans="1:11" s="39" customFormat="1" ht="123" customHeight="1">
      <c r="A11" s="60" t="s">
        <v>40</v>
      </c>
      <c r="B11" s="74" t="s">
        <v>85</v>
      </c>
      <c r="C11" s="42">
        <v>1800</v>
      </c>
      <c r="D11" s="84" t="s">
        <v>80</v>
      </c>
      <c r="E11" s="40"/>
      <c r="F11" s="40"/>
      <c r="G11" s="40"/>
      <c r="H11" s="72"/>
      <c r="I11" s="41">
        <f>ROUND(ROUND(C11,2)*ROUND(H11,2),2)</f>
        <v>0</v>
      </c>
    </row>
  </sheetData>
  <mergeCells count="4">
    <mergeCell ref="E2:G2"/>
    <mergeCell ref="H2:I2"/>
    <mergeCell ref="F7:G7"/>
    <mergeCell ref="G1:I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showGridLines="0" view="pageBreakPreview" zoomScale="120" zoomScaleNormal="100" zoomScaleSheetLayoutView="120" zoomScalePageLayoutView="85" workbookViewId="0">
      <selection activeCell="H14" sqref="H14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7" customWidth="1"/>
    <col min="4" max="4" width="10.7109375" style="71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5" t="str">
        <f>'Informacje ogólne'!C4</f>
        <v>DFP.271.20.2021.DB</v>
      </c>
      <c r="C1" s="68"/>
      <c r="I1" s="26" t="s">
        <v>69</v>
      </c>
      <c r="J1" s="26"/>
      <c r="K1" s="26"/>
    </row>
    <row r="2" spans="1:11">
      <c r="E2" s="90"/>
      <c r="F2" s="90"/>
      <c r="G2" s="90"/>
      <c r="H2" s="109" t="s">
        <v>36</v>
      </c>
      <c r="I2" s="109"/>
    </row>
    <row r="4" spans="1:11">
      <c r="B4" s="6" t="s">
        <v>7</v>
      </c>
      <c r="C4" s="70">
        <v>2</v>
      </c>
      <c r="D4" s="28"/>
      <c r="E4" s="29" t="s">
        <v>10</v>
      </c>
      <c r="F4" s="29"/>
      <c r="G4" s="5"/>
      <c r="H4" s="69"/>
      <c r="I4" s="69"/>
    </row>
    <row r="5" spans="1:11">
      <c r="B5" s="6"/>
      <c r="C5" s="30"/>
      <c r="D5" s="28"/>
      <c r="E5" s="29"/>
      <c r="F5" s="29"/>
      <c r="G5" s="5"/>
      <c r="H5" s="69"/>
      <c r="I5" s="69"/>
    </row>
    <row r="6" spans="1:11">
      <c r="A6" s="6"/>
      <c r="C6" s="30"/>
      <c r="D6" s="28"/>
      <c r="E6" s="69"/>
      <c r="F6" s="69"/>
      <c r="G6" s="69"/>
      <c r="H6" s="69"/>
      <c r="I6" s="69"/>
    </row>
    <row r="7" spans="1:11">
      <c r="A7" s="31"/>
      <c r="B7" s="31"/>
      <c r="C7" s="32"/>
      <c r="D7" s="33"/>
      <c r="E7" s="34" t="s">
        <v>0</v>
      </c>
      <c r="F7" s="110">
        <f>SUM(I10:I14)</f>
        <v>0</v>
      </c>
      <c r="G7" s="111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45">
      <c r="A10" s="60" t="s">
        <v>39</v>
      </c>
      <c r="B10" s="75" t="s">
        <v>70</v>
      </c>
      <c r="C10" s="76">
        <v>360</v>
      </c>
      <c r="D10" s="77" t="s">
        <v>56</v>
      </c>
      <c r="E10" s="40"/>
      <c r="F10" s="40"/>
      <c r="G10" s="40"/>
      <c r="H10" s="72"/>
      <c r="I10" s="41">
        <f>ROUND(ROUND(C10,2)*ROUND(H10,2),2)</f>
        <v>0</v>
      </c>
    </row>
    <row r="11" spans="1:11" s="39" customFormat="1" ht="30">
      <c r="A11" s="60" t="s">
        <v>40</v>
      </c>
      <c r="B11" s="74" t="s">
        <v>71</v>
      </c>
      <c r="C11" s="76">
        <v>1080</v>
      </c>
      <c r="D11" s="77" t="s">
        <v>56</v>
      </c>
      <c r="E11" s="40"/>
      <c r="F11" s="40"/>
      <c r="G11" s="40"/>
      <c r="H11" s="72"/>
      <c r="I11" s="41">
        <f t="shared" ref="I11:I14" si="0">ROUND(ROUND(C11,2)*ROUND(H11,2),2)</f>
        <v>0</v>
      </c>
    </row>
    <row r="12" spans="1:11" s="39" customFormat="1" ht="30">
      <c r="A12" s="60" t="s">
        <v>41</v>
      </c>
      <c r="B12" s="74" t="s">
        <v>72</v>
      </c>
      <c r="C12" s="76">
        <v>360</v>
      </c>
      <c r="D12" s="77" t="s">
        <v>56</v>
      </c>
      <c r="E12" s="40"/>
      <c r="F12" s="40"/>
      <c r="G12" s="40"/>
      <c r="H12" s="72"/>
      <c r="I12" s="41">
        <f t="shared" si="0"/>
        <v>0</v>
      </c>
    </row>
    <row r="13" spans="1:11" s="39" customFormat="1" ht="30">
      <c r="A13" s="60" t="s">
        <v>42</v>
      </c>
      <c r="B13" s="74" t="s">
        <v>73</v>
      </c>
      <c r="C13" s="76">
        <v>510</v>
      </c>
      <c r="D13" s="77" t="s">
        <v>56</v>
      </c>
      <c r="E13" s="40"/>
      <c r="F13" s="40"/>
      <c r="G13" s="40"/>
      <c r="H13" s="72"/>
      <c r="I13" s="41">
        <f t="shared" si="0"/>
        <v>0</v>
      </c>
    </row>
    <row r="14" spans="1:11">
      <c r="A14" s="60" t="s">
        <v>43</v>
      </c>
      <c r="B14" s="74" t="s">
        <v>74</v>
      </c>
      <c r="C14" s="76">
        <v>360</v>
      </c>
      <c r="D14" s="77" t="s">
        <v>56</v>
      </c>
      <c r="E14" s="40"/>
      <c r="F14" s="40"/>
      <c r="G14" s="40"/>
      <c r="H14" s="72"/>
      <c r="I14" s="41">
        <f t="shared" si="0"/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"/>
  <sheetViews>
    <sheetView showGridLines="0" tabSelected="1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62" customWidth="1"/>
    <col min="2" max="2" width="81.140625" style="62" customWidth="1"/>
    <col min="3" max="3" width="9.7109375" style="27" customWidth="1"/>
    <col min="4" max="4" width="10.7109375" style="64" customWidth="1"/>
    <col min="5" max="5" width="22.28515625" style="62" customWidth="1"/>
    <col min="6" max="6" width="21.42578125" style="62" customWidth="1"/>
    <col min="7" max="7" width="21.85546875" style="62" customWidth="1"/>
    <col min="8" max="8" width="18.28515625" style="62" customWidth="1"/>
    <col min="9" max="9" width="23" style="62" customWidth="1"/>
    <col min="10" max="11" width="14.28515625" style="62" customWidth="1"/>
    <col min="12" max="16384" width="9.140625" style="62"/>
  </cols>
  <sheetData>
    <row r="1" spans="1:11">
      <c r="B1" s="25" t="str">
        <f>'Informacje ogólne'!C4</f>
        <v>DFP.271.20.2021.DB</v>
      </c>
      <c r="C1" s="62"/>
      <c r="G1" s="112" t="s">
        <v>83</v>
      </c>
      <c r="H1" s="112"/>
      <c r="I1" s="112"/>
      <c r="J1" s="26"/>
      <c r="K1" s="26"/>
    </row>
    <row r="2" spans="1:11">
      <c r="E2" s="90"/>
      <c r="F2" s="90"/>
      <c r="G2" s="90"/>
      <c r="H2" s="109" t="s">
        <v>36</v>
      </c>
      <c r="I2" s="109"/>
    </row>
    <row r="4" spans="1:11">
      <c r="B4" s="6" t="s">
        <v>7</v>
      </c>
      <c r="C4" s="63">
        <v>3</v>
      </c>
      <c r="D4" s="28"/>
      <c r="E4" s="29" t="s">
        <v>10</v>
      </c>
      <c r="F4" s="29"/>
      <c r="G4" s="5"/>
      <c r="H4" s="61"/>
      <c r="I4" s="61"/>
    </row>
    <row r="5" spans="1:11">
      <c r="B5" s="6"/>
      <c r="C5" s="30"/>
      <c r="D5" s="28"/>
      <c r="E5" s="29"/>
      <c r="F5" s="29"/>
      <c r="G5" s="5"/>
      <c r="H5" s="61"/>
      <c r="I5" s="61"/>
    </row>
    <row r="6" spans="1:11">
      <c r="A6" s="6"/>
      <c r="C6" s="30"/>
      <c r="D6" s="28"/>
      <c r="E6" s="61"/>
      <c r="F6" s="61"/>
      <c r="G6" s="61"/>
      <c r="H6" s="61"/>
      <c r="I6" s="61"/>
    </row>
    <row r="7" spans="1:11">
      <c r="A7" s="31"/>
      <c r="B7" s="31"/>
      <c r="C7" s="32"/>
      <c r="D7" s="33"/>
      <c r="E7" s="34" t="s">
        <v>0</v>
      </c>
      <c r="F7" s="110">
        <f>SUM(I10:I10)</f>
        <v>0</v>
      </c>
      <c r="G7" s="111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261" customHeight="1">
      <c r="A10" s="60" t="s">
        <v>39</v>
      </c>
      <c r="B10" s="75" t="s">
        <v>84</v>
      </c>
      <c r="C10" s="42">
        <v>3000</v>
      </c>
      <c r="D10" s="44" t="s">
        <v>57</v>
      </c>
      <c r="E10" s="40"/>
      <c r="F10" s="40"/>
      <c r="G10" s="40"/>
      <c r="H10" s="72"/>
      <c r="I10" s="41">
        <f>ROUND(ROUND(C10,2)*ROUND(H10,2),2)</f>
        <v>0</v>
      </c>
    </row>
  </sheetData>
  <mergeCells count="4">
    <mergeCell ref="E2:G2"/>
    <mergeCell ref="H2:I2"/>
    <mergeCell ref="F7:G7"/>
    <mergeCell ref="G1:I1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8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0"/>
  <sheetViews>
    <sheetView showGridLines="0" view="pageBreakPreview" zoomScaleNormal="100" zoomScaleSheetLayoutView="100" zoomScalePageLayoutView="85" workbookViewId="0">
      <selection activeCell="H10" sqref="H10"/>
    </sheetView>
  </sheetViews>
  <sheetFormatPr defaultColWidth="9.140625" defaultRowHeight="15"/>
  <cols>
    <col min="1" max="1" width="5.28515625" style="68" customWidth="1"/>
    <col min="2" max="2" width="78" style="68" customWidth="1"/>
    <col min="3" max="3" width="9.7109375" style="27" customWidth="1"/>
    <col min="4" max="4" width="10.7109375" style="71" customWidth="1"/>
    <col min="5" max="5" width="22.28515625" style="68" customWidth="1"/>
    <col min="6" max="6" width="21.42578125" style="68" customWidth="1"/>
    <col min="7" max="7" width="21.85546875" style="68" customWidth="1"/>
    <col min="8" max="8" width="18.28515625" style="68" customWidth="1"/>
    <col min="9" max="9" width="23" style="68" customWidth="1"/>
    <col min="10" max="11" width="14.28515625" style="68" customWidth="1"/>
    <col min="12" max="16384" width="9.140625" style="68"/>
  </cols>
  <sheetData>
    <row r="1" spans="1:11">
      <c r="B1" s="25" t="str">
        <f>'Informacje ogólne'!C4</f>
        <v>DFP.271.20.2021.DB</v>
      </c>
      <c r="C1" s="68"/>
      <c r="I1" s="26" t="s">
        <v>69</v>
      </c>
      <c r="J1" s="26"/>
      <c r="K1" s="26"/>
    </row>
    <row r="2" spans="1:11">
      <c r="E2" s="90"/>
      <c r="F2" s="90"/>
      <c r="G2" s="90"/>
      <c r="H2" s="109" t="s">
        <v>36</v>
      </c>
      <c r="I2" s="109"/>
    </row>
    <row r="4" spans="1:11">
      <c r="B4" s="6" t="s">
        <v>7</v>
      </c>
      <c r="C4" s="70">
        <v>4</v>
      </c>
      <c r="D4" s="28"/>
      <c r="E4" s="29" t="s">
        <v>10</v>
      </c>
      <c r="F4" s="29"/>
      <c r="G4" s="5"/>
      <c r="H4" s="69"/>
      <c r="I4" s="69"/>
    </row>
    <row r="5" spans="1:11">
      <c r="B5" s="6"/>
      <c r="C5" s="30"/>
      <c r="D5" s="28"/>
      <c r="E5" s="29"/>
      <c r="F5" s="29"/>
      <c r="G5" s="5"/>
      <c r="H5" s="69"/>
      <c r="I5" s="69"/>
    </row>
    <row r="6" spans="1:11">
      <c r="A6" s="6"/>
      <c r="C6" s="30"/>
      <c r="D6" s="28"/>
      <c r="E6" s="69"/>
      <c r="F6" s="69"/>
      <c r="G6" s="69"/>
      <c r="H6" s="69"/>
      <c r="I6" s="69"/>
    </row>
    <row r="7" spans="1:11">
      <c r="A7" s="31"/>
      <c r="B7" s="31"/>
      <c r="C7" s="32"/>
      <c r="D7" s="33"/>
      <c r="E7" s="34" t="s">
        <v>0</v>
      </c>
      <c r="F7" s="110">
        <f>SUM(I10:I10)</f>
        <v>0</v>
      </c>
      <c r="G7" s="111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207.75" customHeight="1">
      <c r="A10" s="60" t="s">
        <v>39</v>
      </c>
      <c r="B10" s="82" t="s">
        <v>75</v>
      </c>
      <c r="C10" s="42">
        <v>6000</v>
      </c>
      <c r="D10" s="44" t="s">
        <v>56</v>
      </c>
      <c r="E10" s="40"/>
      <c r="F10" s="40"/>
      <c r="G10" s="40"/>
      <c r="H10" s="72"/>
      <c r="I10" s="41">
        <f>ROUND(ROUND(C10,2)*ROUND(H10,2),2)</f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2"/>
  <sheetViews>
    <sheetView showGridLines="0" view="pageBreakPreview" zoomScale="110" zoomScaleNormal="100" zoomScaleSheetLayoutView="110" zoomScalePageLayoutView="85" workbookViewId="0">
      <selection activeCell="G12" sqref="G12"/>
    </sheetView>
  </sheetViews>
  <sheetFormatPr defaultColWidth="9.140625" defaultRowHeight="15"/>
  <cols>
    <col min="1" max="1" width="5.28515625" style="56" customWidth="1"/>
    <col min="2" max="2" width="78" style="56" customWidth="1"/>
    <col min="3" max="3" width="9.7109375" style="27" customWidth="1"/>
    <col min="4" max="4" width="10.7109375" style="59" customWidth="1"/>
    <col min="5" max="5" width="22.28515625" style="56" customWidth="1"/>
    <col min="6" max="6" width="21.42578125" style="56" customWidth="1"/>
    <col min="7" max="7" width="21.85546875" style="56" customWidth="1"/>
    <col min="8" max="8" width="18.28515625" style="56" customWidth="1"/>
    <col min="9" max="9" width="23" style="56" customWidth="1"/>
    <col min="10" max="11" width="14.28515625" style="56" customWidth="1"/>
    <col min="12" max="16384" width="9.140625" style="56"/>
  </cols>
  <sheetData>
    <row r="1" spans="1:11">
      <c r="B1" s="25" t="str">
        <f>'Informacje ogólne'!C4</f>
        <v>DFP.271.20.2021.DB</v>
      </c>
      <c r="C1" s="56"/>
      <c r="I1" s="26" t="s">
        <v>69</v>
      </c>
      <c r="J1" s="26"/>
      <c r="K1" s="26"/>
    </row>
    <row r="2" spans="1:11">
      <c r="E2" s="90"/>
      <c r="F2" s="90"/>
      <c r="G2" s="90"/>
      <c r="H2" s="109" t="s">
        <v>36</v>
      </c>
      <c r="I2" s="109"/>
    </row>
    <row r="4" spans="1:11">
      <c r="B4" s="6" t="s">
        <v>7</v>
      </c>
      <c r="C4" s="58">
        <v>5</v>
      </c>
      <c r="D4" s="28"/>
      <c r="E4" s="29" t="s">
        <v>10</v>
      </c>
      <c r="F4" s="29"/>
      <c r="G4" s="5"/>
      <c r="H4" s="57"/>
      <c r="I4" s="57"/>
    </row>
    <row r="5" spans="1:11">
      <c r="B5" s="6"/>
      <c r="C5" s="30"/>
      <c r="D5" s="28"/>
      <c r="E5" s="29"/>
      <c r="F5" s="29"/>
      <c r="G5" s="5"/>
      <c r="H5" s="57"/>
      <c r="I5" s="57"/>
    </row>
    <row r="6" spans="1:11">
      <c r="A6" s="6"/>
      <c r="C6" s="30"/>
      <c r="D6" s="28"/>
      <c r="E6" s="57"/>
      <c r="F6" s="57"/>
      <c r="G6" s="57"/>
      <c r="H6" s="57"/>
      <c r="I6" s="57"/>
    </row>
    <row r="7" spans="1:11">
      <c r="A7" s="31"/>
      <c r="B7" s="31"/>
      <c r="C7" s="32"/>
      <c r="D7" s="33"/>
      <c r="E7" s="34" t="s">
        <v>0</v>
      </c>
      <c r="F7" s="110">
        <f>SUM(I10:I12)</f>
        <v>0</v>
      </c>
      <c r="G7" s="111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30">
      <c r="A10" s="60" t="s">
        <v>39</v>
      </c>
      <c r="B10" s="78" t="s">
        <v>76</v>
      </c>
      <c r="C10" s="80">
        <v>210</v>
      </c>
      <c r="D10" s="77" t="s">
        <v>56</v>
      </c>
      <c r="E10" s="40"/>
      <c r="F10" s="40"/>
      <c r="G10" s="40"/>
      <c r="H10" s="72"/>
      <c r="I10" s="41">
        <f>ROUND(ROUND(C10,2)*ROUND(H10,2),2)</f>
        <v>0</v>
      </c>
    </row>
    <row r="11" spans="1:11" s="39" customFormat="1" ht="75">
      <c r="A11" s="60" t="s">
        <v>40</v>
      </c>
      <c r="B11" s="79" t="s">
        <v>77</v>
      </c>
      <c r="C11" s="80">
        <v>1500</v>
      </c>
      <c r="D11" s="77" t="s">
        <v>56</v>
      </c>
      <c r="E11" s="40"/>
      <c r="F11" s="40"/>
      <c r="G11" s="40"/>
      <c r="H11" s="72"/>
      <c r="I11" s="41">
        <f t="shared" ref="I11:I12" si="0">ROUND(ROUND(C11,2)*ROUND(H11,2),2)</f>
        <v>0</v>
      </c>
    </row>
    <row r="12" spans="1:11" s="39" customFormat="1" ht="69.75" customHeight="1">
      <c r="A12" s="60" t="s">
        <v>41</v>
      </c>
      <c r="B12" s="79" t="s">
        <v>78</v>
      </c>
      <c r="C12" s="80">
        <v>1500</v>
      </c>
      <c r="D12" s="77" t="s">
        <v>56</v>
      </c>
      <c r="E12" s="40"/>
      <c r="F12" s="40"/>
      <c r="G12" s="40"/>
      <c r="H12" s="72"/>
      <c r="I12" s="41">
        <f t="shared" si="0"/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0"/>
  <sheetViews>
    <sheetView showGridLines="0" view="pageBreakPreview" zoomScaleNormal="100" zoomScaleSheetLayoutView="100" zoomScalePageLayoutView="85" workbookViewId="0">
      <selection activeCell="F10" sqref="F10"/>
    </sheetView>
  </sheetViews>
  <sheetFormatPr defaultColWidth="9.140625" defaultRowHeight="15"/>
  <cols>
    <col min="1" max="1" width="5.28515625" style="62" customWidth="1"/>
    <col min="2" max="2" width="77.140625" style="62" customWidth="1"/>
    <col min="3" max="3" width="9.7109375" style="27" customWidth="1"/>
    <col min="4" max="4" width="10.7109375" style="64" customWidth="1"/>
    <col min="5" max="5" width="22.28515625" style="62" customWidth="1"/>
    <col min="6" max="6" width="21.42578125" style="62" customWidth="1"/>
    <col min="7" max="7" width="21.85546875" style="62" customWidth="1"/>
    <col min="8" max="8" width="18.28515625" style="62" customWidth="1"/>
    <col min="9" max="9" width="23" style="62" customWidth="1"/>
    <col min="10" max="11" width="14.28515625" style="62" customWidth="1"/>
    <col min="12" max="16384" width="9.140625" style="62"/>
  </cols>
  <sheetData>
    <row r="1" spans="1:11">
      <c r="B1" s="25" t="str">
        <f>'Informacje ogólne'!C4</f>
        <v>DFP.271.20.2021.DB</v>
      </c>
      <c r="C1" s="62"/>
      <c r="I1" s="26" t="s">
        <v>69</v>
      </c>
      <c r="J1" s="26"/>
      <c r="K1" s="26"/>
    </row>
    <row r="2" spans="1:11">
      <c r="E2" s="90"/>
      <c r="F2" s="90"/>
      <c r="G2" s="90"/>
      <c r="H2" s="109" t="s">
        <v>36</v>
      </c>
      <c r="I2" s="109"/>
    </row>
    <row r="4" spans="1:11">
      <c r="B4" s="6" t="s">
        <v>7</v>
      </c>
      <c r="C4" s="63">
        <v>6</v>
      </c>
      <c r="D4" s="28"/>
      <c r="E4" s="29" t="s">
        <v>10</v>
      </c>
      <c r="F4" s="29"/>
      <c r="G4" s="5"/>
      <c r="H4" s="61"/>
      <c r="I4" s="61"/>
    </row>
    <row r="5" spans="1:11">
      <c r="B5" s="6"/>
      <c r="C5" s="30"/>
      <c r="D5" s="28"/>
      <c r="E5" s="29"/>
      <c r="F5" s="29"/>
      <c r="G5" s="5"/>
      <c r="H5" s="61"/>
      <c r="I5" s="61"/>
    </row>
    <row r="6" spans="1:11">
      <c r="A6" s="6"/>
      <c r="C6" s="30"/>
      <c r="D6" s="28"/>
      <c r="E6" s="61"/>
      <c r="F6" s="61"/>
      <c r="G6" s="61"/>
      <c r="H6" s="61"/>
      <c r="I6" s="61"/>
    </row>
    <row r="7" spans="1:11">
      <c r="A7" s="31"/>
      <c r="B7" s="31"/>
      <c r="C7" s="32"/>
      <c r="D7" s="33"/>
      <c r="E7" s="34" t="s">
        <v>0</v>
      </c>
      <c r="F7" s="110">
        <f>SUM(I10:I10)</f>
        <v>0</v>
      </c>
      <c r="G7" s="111"/>
      <c r="H7" s="35"/>
      <c r="I7" s="35"/>
    </row>
    <row r="8" spans="1:11" ht="12.75" customHeight="1">
      <c r="A8" s="35"/>
      <c r="B8" s="31"/>
      <c r="C8" s="36"/>
      <c r="D8" s="37"/>
      <c r="E8" s="35"/>
      <c r="F8" s="35"/>
      <c r="G8" s="35"/>
      <c r="H8" s="35"/>
      <c r="I8" s="35"/>
    </row>
    <row r="9" spans="1:11" s="39" customFormat="1" ht="43.15" customHeight="1">
      <c r="A9" s="38" t="s">
        <v>20</v>
      </c>
      <c r="B9" s="38" t="s">
        <v>32</v>
      </c>
      <c r="C9" s="47" t="s">
        <v>21</v>
      </c>
      <c r="D9" s="48" t="s">
        <v>53</v>
      </c>
      <c r="E9" s="38" t="s">
        <v>52</v>
      </c>
      <c r="F9" s="38" t="s">
        <v>51</v>
      </c>
      <c r="G9" s="38" t="s">
        <v>33</v>
      </c>
      <c r="H9" s="38" t="s">
        <v>34</v>
      </c>
      <c r="I9" s="38" t="s">
        <v>8</v>
      </c>
    </row>
    <row r="10" spans="1:11" s="39" customFormat="1" ht="30">
      <c r="A10" s="60" t="s">
        <v>39</v>
      </c>
      <c r="B10" s="81" t="s">
        <v>79</v>
      </c>
      <c r="C10" s="42">
        <v>180</v>
      </c>
      <c r="D10" s="44" t="s">
        <v>56</v>
      </c>
      <c r="E10" s="40"/>
      <c r="F10" s="40"/>
      <c r="G10" s="40"/>
      <c r="H10" s="72"/>
      <c r="I10" s="41">
        <f>ROUND(ROUND(C10,2)*ROUND(H10,2),2)</f>
        <v>0</v>
      </c>
    </row>
  </sheetData>
  <mergeCells count="3">
    <mergeCell ref="E2:G2"/>
    <mergeCell ref="H2:I2"/>
    <mergeCell ref="F7:G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0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Informacje ogólne</vt:lpstr>
      <vt:lpstr>część (1)</vt:lpstr>
      <vt:lpstr>część (2)</vt:lpstr>
      <vt:lpstr>część (3)</vt:lpstr>
      <vt:lpstr>część (4)</vt:lpstr>
      <vt:lpstr>część 5</vt:lpstr>
      <vt:lpstr>częśc 6</vt:lpstr>
      <vt:lpstr>'częśc 6'!Obszar_wydruku</vt:lpstr>
      <vt:lpstr>'część (1)'!Obszar_wydruku</vt:lpstr>
      <vt:lpstr>'część (2)'!Obszar_wydruku</vt:lpstr>
      <vt:lpstr>'część (3)'!Obszar_wydruku</vt:lpstr>
      <vt:lpstr>'część (4)'!Obszar_wydruku</vt:lpstr>
      <vt:lpstr>'część 5'!Obszar_wydruku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2021-03-17T06:58:43Z</cp:lastPrinted>
  <dcterms:created xsi:type="dcterms:W3CDTF">2003-05-16T10:10:29Z</dcterms:created>
  <dcterms:modified xsi:type="dcterms:W3CDTF">2021-04-30T06:33:21Z</dcterms:modified>
</cp:coreProperties>
</file>