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0"/>
  </bookViews>
  <sheets>
    <sheet name="Formularz oferty -Załącznik nr1" sheetId="1" r:id="rId1"/>
    <sheet name="Arkusz Cenowy - Załącznik nr 1a" sheetId="2" r:id="rId2"/>
  </sheets>
  <definedNames>
    <definedName name="_xlnm.Print_Area" localSheetId="1">'Arkusz Cenowy - Załącznik nr 1a'!$A$1:$K$72</definedName>
  </definedNames>
  <calcPr fullCalcOnLoad="1"/>
</workbook>
</file>

<file path=xl/sharedStrings.xml><?xml version="1.0" encoding="utf-8"?>
<sst xmlns="http://schemas.openxmlformats.org/spreadsheetml/2006/main" count="165" uniqueCount="144">
  <si>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</si>
  <si>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</si>
  <si>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</si>
  <si>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</si>
  <si>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</si>
  <si>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</si>
  <si>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</si>
  <si>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</si>
  <si>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</si>
  <si>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</si>
  <si>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</si>
  <si>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</si>
  <si>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</si>
  <si>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</si>
  <si>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</si>
  <si>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</si>
  <si>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</si>
  <si>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</si>
  <si>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</si>
  <si>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</si>
  <si>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</si>
  <si>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</si>
  <si>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</si>
  <si>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</si>
  <si>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</si>
  <si>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</si>
  <si>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</si>
  <si>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</si>
  <si>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</si>
  <si>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</si>
  <si>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</si>
  <si>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</si>
  <si>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</si>
  <si>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</si>
  <si>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</si>
  <si>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</si>
  <si>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</si>
  <si>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</si>
  <si>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</si>
  <si>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</si>
  <si>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</si>
  <si>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Przedmiot zamówienia</t>
  </si>
  <si>
    <t>Lp.</t>
  </si>
  <si>
    <t>Nazwa oferowanego produktu</t>
  </si>
  <si>
    <t>Cena jednostkowa brutto***</t>
  </si>
  <si>
    <t>Cena brutto oferowanej ilości</t>
  </si>
  <si>
    <t>1</t>
  </si>
  <si>
    <t>Numer katalogowy (jeżli istnieje)</t>
  </si>
  <si>
    <t>…</t>
  </si>
  <si>
    <t>2</t>
  </si>
  <si>
    <t>3</t>
  </si>
  <si>
    <t>Oferowana ilość**</t>
  </si>
  <si>
    <t>Oferowana wielkość produktu*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</si>
  <si>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</si>
  <si>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Lp</t>
  </si>
  <si>
    <t>Koszt zużycia energi elektrycznej:</t>
  </si>
  <si>
    <t>Przyjęty koszt 1 kWh [zł]</t>
  </si>
  <si>
    <t>1.</t>
  </si>
  <si>
    <t>Cena brutto (A):</t>
  </si>
  <si>
    <t>Koszt dzierżawy aparatu(ów)(B)</t>
  </si>
  <si>
    <t>**bez kosztu zużycia energii elektrycznej</t>
  </si>
  <si>
    <t>Cena oferty brutto:</t>
  </si>
  <si>
    <t>Oświadczamy, że zamówienie będziemy wykonywać do czasu wyczerpania kwoty wynagrodzenia umownego jednak nie dłużej niż przez 36 miesięcy od dnia zawarcia umowy.</t>
  </si>
  <si>
    <t>DFP.271.243.2018.EP</t>
  </si>
  <si>
    <t xml:space="preserve">(dostawa odczynników i czynsz dzierżawny) </t>
  </si>
  <si>
    <r>
      <t xml:space="preserve">Oświadczam, że wybór niniejszej oferty będzie prowadził do powstania u Zamawiającego obowiązku podatkowego zgodnie z przepisami o podatku od towarów i usług w zakresie*: ……………….…….….….
……………………………………………………………………………………………….………….…
</t>
    </r>
    <r>
      <rPr>
        <i/>
        <sz val="11"/>
        <rFont val="Garamond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</rPr>
      <t xml:space="preserve">
</t>
    </r>
  </si>
  <si>
    <t>Albuminy</t>
  </si>
  <si>
    <t>Aminotransferaza alaninowa / GPT</t>
  </si>
  <si>
    <t>Aminotransferaza asparaginianowa AST/GOT</t>
  </si>
  <si>
    <t>Białko C-Reaktywne / CRP</t>
  </si>
  <si>
    <t>Białko całkowite / TP</t>
  </si>
  <si>
    <t>Białko w moczu i PMR   U/CSF</t>
  </si>
  <si>
    <t>Cholesterol LDL</t>
  </si>
  <si>
    <t>Bilirubina całkowita</t>
  </si>
  <si>
    <t>CK-MB</t>
  </si>
  <si>
    <t>Fosfataza zasadowa / ALP</t>
  </si>
  <si>
    <t>Fosforany nieorganiczne / PHOS</t>
  </si>
  <si>
    <t>Gamma-Glutamylotransferaza / GGT</t>
  </si>
  <si>
    <t>Glukoza</t>
  </si>
  <si>
    <t>Kinaza kreatynowa / CK</t>
  </si>
  <si>
    <t>Kreatynina (met. enzym.)</t>
  </si>
  <si>
    <t>Kwas moczowy / UA</t>
  </si>
  <si>
    <t>Magnez / Mg</t>
  </si>
  <si>
    <t>Mocznik / UREA</t>
  </si>
  <si>
    <t>Potas / K</t>
  </si>
  <si>
    <t>Sód / Na</t>
  </si>
  <si>
    <t>Triglicerydy / TRIG</t>
  </si>
  <si>
    <t>UIBC</t>
  </si>
  <si>
    <t>Wapń / Ca</t>
  </si>
  <si>
    <t>alfa-Amylaza / AMYL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</si>
  <si>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</si>
  <si>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</si>
  <si>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</si>
  <si>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</si>
  <si>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</si>
  <si>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</si>
  <si>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</si>
  <si>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</si>
  <si>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</si>
  <si>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</si>
  <si>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</si>
  <si>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</si>
  <si>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</si>
  <si>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</si>
  <si>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</si>
  <si>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</si>
  <si>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</si>
  <si>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</si>
  <si>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</si>
  <si>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</si>
  <si>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</si>
  <si>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Przedmiot zamówienia:  Dostawa odczynników, materiałów zużywalnych i kontrolnych oraz dzierżawa analizatora biochemicznego wraz ze stacją uzdatniania wody dla Zakładu Diagnostyki Biochemicznej i Molekularnej Szpitala Uniwersyteckiego w Krakowie.</t>
  </si>
  <si>
    <t>Dostawa odczynników, materiałów zużywalnych i kontrolnych oraz dzierżawa analizatora biochemicznego wraz ze stacją uzdatniania wody dla Zakładu Diagnostyki Biochemicznej i Molekularnej Szpitala Uniwersyteckiego w Krakowie</t>
  </si>
  <si>
    <t>Przedmiot dzierżawy</t>
  </si>
  <si>
    <t>Opis dzierżawionego aparatu</t>
  </si>
  <si>
    <t>Czynsz dzierżawny brutto za 1 miesiąc</t>
  </si>
  <si>
    <t>miesięcy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</si>
  <si>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</si>
  <si>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</si>
  <si>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</si>
  <si>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</si>
  <si>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</si>
  <si>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</si>
  <si>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</si>
  <si>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Razem:</t>
  </si>
  <si>
    <t>Moc oferowanego analizatora / zestawu w watach [W]</t>
  </si>
  <si>
    <t>Założony czas pracy urządzenia w godzinach [h]</t>
  </si>
  <si>
    <t>Koszt zużycia energii elektrycznej</t>
  </si>
  <si>
    <t>Koszt zużycia wody:</t>
  </si>
  <si>
    <t>Przyjęty koszt 1 litra wody destylowanej [zł]</t>
  </si>
  <si>
    <t>Koszt zużycia wody</t>
  </si>
  <si>
    <r>
      <t>Czynsz dzierżawny brutto (za</t>
    </r>
    <r>
      <rPr>
        <b/>
        <sz val="11"/>
        <rFont val="Garamond"/>
        <family val="1"/>
      </rPr>
      <t xml:space="preserve"> 36 </t>
    </r>
    <r>
      <rPr>
        <b/>
        <sz val="11"/>
        <color indexed="8"/>
        <rFont val="Garamond"/>
        <family val="1"/>
      </rPr>
      <t>m-cy)</t>
    </r>
  </si>
  <si>
    <t>Szacunkowa ilość wody np. destylowanej, jaką potrzebuje analizator w okresie dzierżawy (36 m-cy) [l]</t>
  </si>
  <si>
    <t xml:space="preserve">Dzierżawa analizatora biochemicznego wraz ze stacją uzdatniania wody </t>
  </si>
  <si>
    <t xml:space="preserve">Analizator biochemiczny wraz ze stacją uzdatniania wody </t>
  </si>
  <si>
    <r>
      <rPr>
        <b/>
        <sz val="11"/>
        <color indexed="10"/>
        <rFont val="Garamond"/>
        <family val="1"/>
      </rPr>
      <t xml:space="preserve">** </t>
    </r>
    <r>
      <rPr>
        <b/>
        <sz val="11"/>
        <rFont val="Garamond"/>
        <family val="1"/>
      </rPr>
      <t>Cena oferty brutto (A)+(B)</t>
    </r>
  </si>
  <si>
    <t>Oświadczamy, że oferowane przez nas produkty i analizator posiadają certyfikat CE IVD.</t>
  </si>
  <si>
    <t>Oświadczam, że oferowane odczynniki są dopuszczone do obrotu i używania na terenie Polski zgodnie z ustawą z dnia 20 maja 2010 roku o wyrobach medycznych.</t>
  </si>
  <si>
    <t>Żelazo</t>
  </si>
  <si>
    <t>Chlorki / Cl</t>
  </si>
  <si>
    <t>Cholesterol</t>
  </si>
  <si>
    <t>Cholesterol HDL</t>
  </si>
  <si>
    <t>Cholinesteraza /CHE</t>
  </si>
  <si>
    <t>Dehydrogenaza mleczanowa / LDH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</si>
</sst>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ddd\,\ d\ mmmm\ yyyy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10"/>
      <name val="Garamond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10"/>
      <name val="Garamond"/>
      <family val="1"/>
    </font>
    <font>
      <sz val="11"/>
      <color indexed="10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rgb="FF000000"/>
      <name val="Garamond"/>
      <family val="1"/>
    </font>
    <font>
      <sz val="11"/>
      <color rgb="FF000000"/>
      <name val="Garamond"/>
      <family val="1"/>
    </font>
    <font>
      <i/>
      <sz val="11"/>
      <color rgb="FFFF0000"/>
      <name val="Garamond"/>
      <family val="1"/>
    </font>
    <font>
      <sz val="11"/>
      <color rgb="FFFF0000"/>
      <name val="Garamond"/>
      <family val="1"/>
    </font>
    <font>
      <i/>
      <sz val="11"/>
      <color rgb="FF000000"/>
      <name val="Garamond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Border="0" applyProtection="0">
      <alignment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8" fillId="0" borderId="0" xfId="0" applyFont="1" applyFill="1" applyAlignment="1" applyProtection="1">
      <alignment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1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44" fontId="48" fillId="34" borderId="0" xfId="0" applyNumberFormat="1" applyFont="1" applyFill="1" applyBorder="1" applyAlignment="1" applyProtection="1">
      <alignment horizontal="left" vertical="top" wrapText="1"/>
      <protection locked="0"/>
    </xf>
    <xf numFmtId="0" fontId="48" fillId="34" borderId="0" xfId="0" applyFont="1" applyFill="1" applyAlignment="1" applyProtection="1">
      <alignment horizontal="left" vertical="top" wrapText="1"/>
      <protection locked="0"/>
    </xf>
    <xf numFmtId="0" fontId="48" fillId="33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Fill="1" applyBorder="1" applyAlignment="1" applyProtection="1">
      <alignment vertical="center" wrapText="1"/>
      <protection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44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8" fillId="0" borderId="10" xfId="0" applyNumberFormat="1" applyFont="1" applyFill="1" applyBorder="1" applyAlignment="1">
      <alignment horizontal="left" vertical="top" wrapText="1"/>
    </xf>
    <xf numFmtId="0" fontId="48" fillId="0" borderId="0" xfId="63" applyFont="1" applyBorder="1" applyAlignment="1">
      <alignment horizontal="center" vertical="center" wrapText="1"/>
      <protection/>
    </xf>
    <xf numFmtId="0" fontId="49" fillId="0" borderId="0" xfId="6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44" fontId="4" fillId="0" borderId="0" xfId="0" applyNumberFormat="1" applyFont="1" applyFill="1" applyBorder="1" applyAlignment="1" applyProtection="1">
      <alignment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8" fillId="0" borderId="11" xfId="0" applyNumberFormat="1" applyFont="1" applyFill="1" applyBorder="1" applyAlignment="1" applyProtection="1">
      <alignment horizontal="center" vertical="center" wrapText="1"/>
      <protection/>
    </xf>
    <xf numFmtId="175" fontId="49" fillId="35" borderId="11" xfId="4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8" fillId="0" borderId="10" xfId="50" applyNumberFormat="1" applyFont="1" applyFill="1" applyBorder="1" applyAlignment="1" applyProtection="1">
      <alignment horizontal="center" vertical="center"/>
      <protection/>
    </xf>
    <xf numFmtId="0" fontId="50" fillId="36" borderId="10" xfId="0" applyFont="1" applyFill="1" applyBorder="1" applyAlignment="1">
      <alignment vertical="top"/>
    </xf>
    <xf numFmtId="0" fontId="50" fillId="36" borderId="10" xfId="0" applyFont="1" applyFill="1" applyBorder="1" applyAlignment="1">
      <alignment horizontal="left" vertical="top" wrapText="1"/>
    </xf>
    <xf numFmtId="0" fontId="50" fillId="36" borderId="10" xfId="0" applyFont="1" applyFill="1" applyBorder="1" applyAlignment="1">
      <alignment horizontal="center" vertical="top" wrapText="1"/>
    </xf>
    <xf numFmtId="0" fontId="51" fillId="37" borderId="10" xfId="0" applyFont="1" applyFill="1" applyBorder="1" applyAlignment="1">
      <alignment horizontal="left" vertical="top" wrapText="1"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0" xfId="0" applyFont="1" applyFill="1" applyBorder="1" applyAlignment="1" applyProtection="1">
      <alignment horizontal="center" vertical="center" wrapText="1"/>
      <protection locked="0"/>
    </xf>
    <xf numFmtId="1" fontId="5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top" wrapText="1"/>
      <protection locked="0"/>
    </xf>
    <xf numFmtId="1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right" vertical="top" wrapText="1"/>
      <protection locked="0"/>
    </xf>
    <xf numFmtId="3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8" borderId="10" xfId="0" applyFont="1" applyFill="1" applyBorder="1" applyAlignment="1" applyProtection="1">
      <alignment horizontal="center" vertical="center" wrapText="1"/>
      <protection locked="0"/>
    </xf>
    <xf numFmtId="44" fontId="51" fillId="38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44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3" fontId="5" fillId="0" borderId="11" xfId="0" applyNumberFormat="1" applyFont="1" applyFill="1" applyBorder="1" applyAlignment="1" applyProtection="1">
      <alignment vertical="top" wrapText="1"/>
      <protection locked="0"/>
    </xf>
    <xf numFmtId="3" fontId="5" fillId="0" borderId="12" xfId="0" applyNumberFormat="1" applyFont="1" applyFill="1" applyBorder="1" applyAlignment="1" applyProtection="1">
      <alignment vertical="top" wrapText="1"/>
      <protection locked="0"/>
    </xf>
    <xf numFmtId="44" fontId="6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wrapText="1"/>
    </xf>
    <xf numFmtId="165" fontId="5" fillId="39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165" fontId="5" fillId="0" borderId="0" xfId="0" applyNumberFormat="1" applyFont="1" applyFill="1" applyBorder="1" applyAlignment="1" applyProtection="1">
      <alignment vertical="center" wrapText="1"/>
      <protection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 readingOrder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44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5" fontId="49" fillId="35" borderId="10" xfId="46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0" applyNumberFormat="1" applyFont="1" applyFill="1" applyBorder="1" applyAlignment="1" applyProtection="1">
      <alignment/>
      <protection/>
    </xf>
    <xf numFmtId="3" fontId="11" fillId="0" borderId="0" xfId="50" applyNumberFormat="1" applyFont="1" applyFill="1" applyBorder="1" applyAlignment="1" applyProtection="1">
      <alignment horizontal="right" vertical="center"/>
      <protection/>
    </xf>
    <xf numFmtId="0" fontId="48" fillId="34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Alignment="1">
      <alignment horizontal="justify" vertical="top" wrapText="1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44" fontId="4" fillId="0" borderId="11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 readingOrder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center" vertical="top" wrapText="1"/>
    </xf>
    <xf numFmtId="0" fontId="8" fillId="0" borderId="10" xfId="50" applyNumberFormat="1" applyFont="1" applyFill="1" applyBorder="1" applyAlignment="1" applyProtection="1">
      <alignment horizontal="left" vertical="center"/>
      <protection/>
    </xf>
    <xf numFmtId="0" fontId="51" fillId="36" borderId="10" xfId="0" applyFont="1" applyFill="1" applyBorder="1" applyAlignment="1">
      <alignment horizontal="left" vertical="center"/>
    </xf>
    <xf numFmtId="0" fontId="51" fillId="36" borderId="10" xfId="0" applyFont="1" applyFill="1" applyBorder="1" applyAlignment="1">
      <alignment horizontal="left" vertical="center" wrapText="1"/>
    </xf>
    <xf numFmtId="0" fontId="51" fillId="36" borderId="14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6" xfId="0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top" wrapText="1"/>
    </xf>
    <xf numFmtId="0" fontId="51" fillId="37" borderId="13" xfId="0" applyFont="1" applyFill="1" applyBorder="1" applyAlignment="1">
      <alignment horizontal="center" vertical="top" wrapText="1"/>
    </xf>
    <xf numFmtId="0" fontId="51" fillId="37" borderId="12" xfId="0" applyFont="1" applyFill="1" applyBorder="1" applyAlignment="1">
      <alignment horizontal="center" vertical="top" wrapText="1"/>
    </xf>
    <xf numFmtId="49" fontId="5" fillId="35" borderId="11" xfId="0" applyNumberFormat="1" applyFont="1" applyFill="1" applyBorder="1" applyAlignment="1" applyProtection="1">
      <alignment horizontal="right" vertical="center" wrapText="1"/>
      <protection/>
    </xf>
    <xf numFmtId="49" fontId="5" fillId="35" borderId="13" xfId="0" applyNumberFormat="1" applyFont="1" applyFill="1" applyBorder="1" applyAlignment="1" applyProtection="1">
      <alignment horizontal="right" vertical="center" wrapText="1"/>
      <protection/>
    </xf>
    <xf numFmtId="49" fontId="5" fillId="35" borderId="12" xfId="0" applyNumberFormat="1" applyFont="1" applyFill="1" applyBorder="1" applyAlignment="1" applyProtection="1">
      <alignment horizontal="right" vertical="center" wrapText="1"/>
      <protection/>
    </xf>
    <xf numFmtId="0" fontId="50" fillId="36" borderId="10" xfId="0" applyFont="1" applyFill="1" applyBorder="1" applyAlignment="1">
      <alignment horizontal="left" vertical="top" wrapText="1"/>
    </xf>
    <xf numFmtId="0" fontId="51" fillId="37" borderId="14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51" fillId="37" borderId="16" xfId="0" applyFont="1" applyFill="1" applyBorder="1" applyAlignment="1">
      <alignment horizontal="center" vertical="center" wrapText="1"/>
    </xf>
    <xf numFmtId="44" fontId="51" fillId="0" borderId="14" xfId="0" applyNumberFormat="1" applyFont="1" applyFill="1" applyBorder="1" applyAlignment="1">
      <alignment horizontal="center" vertical="center" wrapText="1"/>
    </xf>
    <xf numFmtId="44" fontId="51" fillId="0" borderId="15" xfId="0" applyNumberFormat="1" applyFont="1" applyFill="1" applyBorder="1" applyAlignment="1">
      <alignment horizontal="center" vertical="center" wrapText="1"/>
    </xf>
    <xf numFmtId="44" fontId="51" fillId="0" borderId="16" xfId="0" applyNumberFormat="1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left" vertical="top" wrapText="1"/>
    </xf>
    <xf numFmtId="0" fontId="51" fillId="37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49" fontId="5" fillId="33" borderId="11" xfId="0" applyNumberFormat="1" applyFont="1" applyFill="1" applyBorder="1" applyAlignment="1" applyProtection="1">
      <alignment horizontal="right" vertical="center" wrapText="1"/>
      <protection/>
    </xf>
    <xf numFmtId="49" fontId="5" fillId="33" borderId="13" xfId="0" applyNumberFormat="1" applyFont="1" applyFill="1" applyBorder="1" applyAlignment="1" applyProtection="1">
      <alignment horizontal="right" vertical="center" wrapText="1"/>
      <protection/>
    </xf>
    <xf numFmtId="49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0" borderId="17" xfId="0" applyFont="1" applyFill="1" applyBorder="1" applyAlignment="1" applyProtection="1">
      <alignment vertical="center" wrapText="1"/>
      <protection locked="0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0" fontId="5" fillId="39" borderId="10" xfId="0" applyFont="1" applyFill="1" applyBorder="1" applyAlignment="1" applyProtection="1">
      <alignment horizontal="right" vertical="center" wrapText="1"/>
      <protection/>
    </xf>
    <xf numFmtId="0" fontId="52" fillId="0" borderId="18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Alignment="1" applyProtection="1">
      <alignment horizontal="center" vertical="top" wrapText="1"/>
      <protection locked="0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4 2" xfId="49"/>
    <cellStyle name="Excel Built-in Normal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 7" xfId="62"/>
    <cellStyle name="Normalny 8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3" xfId="76"/>
    <cellStyle name="Walutowy 3 2" xfId="77"/>
    <cellStyle name="Walutowy 4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50"/>
  <sheetViews>
    <sheetView showGridLines="0" tabSelected="1" view="pageBreakPreview" zoomScale="130" zoomScaleNormal="130" zoomScaleSheetLayoutView="130" zoomScalePageLayoutView="115" workbookViewId="0" topLeftCell="A19">
      <selection activeCell="B23" sqref="B23:D23"/>
    </sheetView>
  </sheetViews>
  <sheetFormatPr defaultColWidth="9.00390625" defaultRowHeight="12.75"/>
  <cols>
    <col min="1" max="1" width="4.875" style="32" customWidth="1"/>
    <col min="2" max="3" width="30.00390625" style="27" customWidth="1"/>
    <col min="4" max="4" width="45.375" style="30" customWidth="1"/>
    <col min="5" max="8" width="9.125" style="27" customWidth="1"/>
    <col min="9" max="9" width="22.25390625" style="27" customWidth="1"/>
    <col min="10" max="11" width="16.125" style="27" customWidth="1"/>
    <col min="12" max="16384" width="9.125" style="27" customWidth="1"/>
  </cols>
  <sheetData>
    <row r="1" ht="15">
      <c r="D1" s="28" t="s">
        <v>34</v>
      </c>
    </row>
    <row r="2" spans="2:4" ht="15">
      <c r="B2" s="29"/>
      <c r="C2" s="29" t="s">
        <v>33</v>
      </c>
      <c r="D2" s="29"/>
    </row>
    <row r="4" spans="2:3" ht="15">
      <c r="B4" s="27" t="s">
        <v>24</v>
      </c>
      <c r="C4" s="27" t="s">
        <v>63</v>
      </c>
    </row>
    <row r="5" spans="3:4" ht="15">
      <c r="C5" s="79"/>
      <c r="D5" s="80"/>
    </row>
    <row r="6" spans="2:4" ht="51" customHeight="1">
      <c r="B6" s="27" t="s">
        <v>23</v>
      </c>
      <c r="C6" s="106" t="s">
        <v>112</v>
      </c>
      <c r="D6" s="106"/>
    </row>
    <row r="7" spans="2:4" ht="15">
      <c r="B7" s="31" t="s">
        <v>20</v>
      </c>
      <c r="C7" s="107"/>
      <c r="D7" s="108"/>
    </row>
    <row r="8" spans="2:4" ht="15">
      <c r="B8" s="31" t="s">
        <v>25</v>
      </c>
      <c r="C8" s="102"/>
      <c r="D8" s="103"/>
    </row>
    <row r="9" spans="2:4" ht="15">
      <c r="B9" s="31" t="s">
        <v>19</v>
      </c>
      <c r="C9" s="102"/>
      <c r="D9" s="103"/>
    </row>
    <row r="10" spans="2:4" ht="15">
      <c r="B10" s="31" t="s">
        <v>27</v>
      </c>
      <c r="C10" s="102"/>
      <c r="D10" s="103"/>
    </row>
    <row r="11" spans="2:4" ht="15">
      <c r="B11" s="31" t="s">
        <v>28</v>
      </c>
      <c r="C11" s="102"/>
      <c r="D11" s="103"/>
    </row>
    <row r="12" spans="2:4" ht="15">
      <c r="B12" s="31" t="s">
        <v>29</v>
      </c>
      <c r="C12" s="102"/>
      <c r="D12" s="103"/>
    </row>
    <row r="13" spans="2:4" ht="15">
      <c r="B13" s="31" t="s">
        <v>30</v>
      </c>
      <c r="C13" s="102"/>
      <c r="D13" s="103"/>
    </row>
    <row r="14" spans="2:4" ht="15">
      <c r="B14" s="31" t="s">
        <v>31</v>
      </c>
      <c r="C14" s="102"/>
      <c r="D14" s="103"/>
    </row>
    <row r="15" spans="2:4" ht="15">
      <c r="B15" s="31" t="s">
        <v>32</v>
      </c>
      <c r="C15" s="102"/>
      <c r="D15" s="103"/>
    </row>
    <row r="16" spans="3:4" ht="15">
      <c r="C16" s="32"/>
      <c r="D16" s="33"/>
    </row>
    <row r="17" spans="1:4" ht="15">
      <c r="A17" s="32" t="s">
        <v>57</v>
      </c>
      <c r="B17" s="99" t="s">
        <v>26</v>
      </c>
      <c r="C17" s="98"/>
      <c r="D17" s="35"/>
    </row>
    <row r="18" spans="3:4" ht="15">
      <c r="C18" s="34"/>
      <c r="D18" s="35"/>
    </row>
    <row r="19" spans="2:4" ht="21" customHeight="1">
      <c r="B19" s="66" t="s">
        <v>61</v>
      </c>
      <c r="C19" s="67"/>
      <c r="D19" s="32"/>
    </row>
    <row r="20" spans="2:4" ht="15">
      <c r="B20" s="104">
        <f>'Arkusz Cenowy - Załącznik nr 1a'!I56</f>
        <v>0</v>
      </c>
      <c r="C20" s="105"/>
      <c r="D20" s="68" t="s">
        <v>64</v>
      </c>
    </row>
    <row r="21" spans="2:4" ht="15">
      <c r="B21" s="81"/>
      <c r="C21" s="81"/>
      <c r="D21" s="68"/>
    </row>
    <row r="22" spans="1:4" ht="23.25" customHeight="1">
      <c r="A22" s="32" t="s">
        <v>0</v>
      </c>
      <c r="B22" s="88" t="s">
        <v>136</v>
      </c>
      <c r="C22" s="88"/>
      <c r="D22" s="88"/>
    </row>
    <row r="23" spans="1:4" ht="76.5" customHeight="1">
      <c r="A23" s="32" t="s">
        <v>1</v>
      </c>
      <c r="B23" s="88" t="s">
        <v>65</v>
      </c>
      <c r="C23" s="101"/>
      <c r="D23" s="101"/>
    </row>
    <row r="24" spans="1:4" ht="21" customHeight="1">
      <c r="A24" s="32" t="s">
        <v>2</v>
      </c>
      <c r="B24" s="98" t="s">
        <v>22</v>
      </c>
      <c r="C24" s="99"/>
      <c r="D24" s="100"/>
    </row>
    <row r="25" spans="1:4" ht="41.25" customHeight="1">
      <c r="A25" s="32" t="s">
        <v>16</v>
      </c>
      <c r="B25" s="97" t="s">
        <v>62</v>
      </c>
      <c r="C25" s="97"/>
      <c r="D25" s="97"/>
    </row>
    <row r="26" spans="1:4" s="37" customFormat="1" ht="33.75" customHeight="1">
      <c r="A26" s="46" t="s">
        <v>21</v>
      </c>
      <c r="B26" s="88" t="s">
        <v>137</v>
      </c>
      <c r="C26" s="88"/>
      <c r="D26" s="88"/>
    </row>
    <row r="27" spans="1:4" ht="36" customHeight="1">
      <c r="A27" s="46" t="s">
        <v>3</v>
      </c>
      <c r="B27" s="88" t="s">
        <v>14</v>
      </c>
      <c r="C27" s="89"/>
      <c r="D27" s="89"/>
    </row>
    <row r="28" spans="1:4" ht="21" customHeight="1">
      <c r="A28" s="46" t="s">
        <v>4</v>
      </c>
      <c r="B28" s="94" t="s">
        <v>17</v>
      </c>
      <c r="C28" s="95"/>
      <c r="D28" s="95"/>
    </row>
    <row r="29" spans="1:4" ht="39" customHeight="1">
      <c r="A29" s="46" t="s">
        <v>11</v>
      </c>
      <c r="B29" s="88" t="s">
        <v>18</v>
      </c>
      <c r="C29" s="89"/>
      <c r="D29" s="89"/>
    </row>
    <row r="30" spans="1:4" ht="33.75" customHeight="1">
      <c r="A30" s="46" t="s">
        <v>90</v>
      </c>
      <c r="B30" s="88" t="s">
        <v>38</v>
      </c>
      <c r="C30" s="88"/>
      <c r="D30" s="88"/>
    </row>
    <row r="31" spans="2:4" ht="33.75" customHeight="1">
      <c r="B31" s="88" t="s">
        <v>36</v>
      </c>
      <c r="C31" s="88"/>
      <c r="D31" s="88"/>
    </row>
    <row r="32" spans="2:4" ht="26.25" customHeight="1">
      <c r="B32" s="93" t="s">
        <v>37</v>
      </c>
      <c r="C32" s="93"/>
      <c r="D32" s="93"/>
    </row>
    <row r="33" spans="1:4" ht="18" customHeight="1">
      <c r="A33" s="32" t="s">
        <v>91</v>
      </c>
      <c r="B33" s="39" t="s">
        <v>5</v>
      </c>
      <c r="C33" s="34"/>
      <c r="D33" s="27"/>
    </row>
    <row r="34" spans="1:4" ht="18" customHeight="1">
      <c r="A34" s="47"/>
      <c r="B34" s="90" t="s">
        <v>12</v>
      </c>
      <c r="C34" s="91"/>
      <c r="D34" s="92"/>
    </row>
    <row r="35" spans="2:4" ht="18" customHeight="1">
      <c r="B35" s="90" t="s">
        <v>6</v>
      </c>
      <c r="C35" s="92"/>
      <c r="D35" s="31"/>
    </row>
    <row r="36" spans="2:4" ht="18" customHeight="1">
      <c r="B36" s="109"/>
      <c r="C36" s="110"/>
      <c r="D36" s="31"/>
    </row>
    <row r="37" spans="2:4" ht="18" customHeight="1">
      <c r="B37" s="109"/>
      <c r="C37" s="110"/>
      <c r="D37" s="31"/>
    </row>
    <row r="38" spans="2:4" ht="18" customHeight="1">
      <c r="B38" s="109"/>
      <c r="C38" s="110"/>
      <c r="D38" s="31"/>
    </row>
    <row r="39" spans="2:4" ht="18" customHeight="1">
      <c r="B39" s="41" t="s">
        <v>8</v>
      </c>
      <c r="C39" s="41"/>
      <c r="D39" s="28"/>
    </row>
    <row r="40" spans="2:4" ht="18" customHeight="1">
      <c r="B40" s="90" t="s">
        <v>13</v>
      </c>
      <c r="C40" s="91"/>
      <c r="D40" s="92"/>
    </row>
    <row r="41" spans="2:4" ht="18" customHeight="1">
      <c r="B41" s="42" t="s">
        <v>6</v>
      </c>
      <c r="C41" s="40" t="s">
        <v>7</v>
      </c>
      <c r="D41" s="43" t="s">
        <v>9</v>
      </c>
    </row>
    <row r="42" spans="2:4" ht="18" customHeight="1">
      <c r="B42" s="44"/>
      <c r="C42" s="40"/>
      <c r="D42" s="45"/>
    </row>
    <row r="43" spans="2:4" ht="18" customHeight="1">
      <c r="B43" s="44"/>
      <c r="C43" s="40"/>
      <c r="D43" s="45"/>
    </row>
    <row r="44" spans="2:4" ht="18" customHeight="1">
      <c r="B44" s="41"/>
      <c r="C44" s="41"/>
      <c r="D44" s="28"/>
    </row>
    <row r="45" spans="2:4" ht="18" customHeight="1">
      <c r="B45" s="90" t="s">
        <v>15</v>
      </c>
      <c r="C45" s="91"/>
      <c r="D45" s="92"/>
    </row>
    <row r="46" spans="2:4" ht="18" customHeight="1">
      <c r="B46" s="90" t="s">
        <v>10</v>
      </c>
      <c r="C46" s="92"/>
      <c r="D46" s="31"/>
    </row>
    <row r="47" spans="2:4" ht="18" customHeight="1">
      <c r="B47" s="96"/>
      <c r="C47" s="96"/>
      <c r="D47" s="31"/>
    </row>
    <row r="48" spans="2:4" ht="34.5" customHeight="1">
      <c r="B48" s="36"/>
      <c r="C48" s="38"/>
      <c r="D48" s="38"/>
    </row>
    <row r="49" spans="2:4" ht="15">
      <c r="B49" s="86"/>
      <c r="C49" s="87"/>
      <c r="D49" s="87"/>
    </row>
    <row r="50" spans="2:4" ht="15">
      <c r="B50" s="87"/>
      <c r="C50" s="87"/>
      <c r="D50" s="87"/>
    </row>
  </sheetData>
  <sheetProtection/>
  <mergeCells count="33">
    <mergeCell ref="B36:C36"/>
    <mergeCell ref="B37:C37"/>
    <mergeCell ref="B38:C38"/>
    <mergeCell ref="B40:D40"/>
    <mergeCell ref="B46:C46"/>
    <mergeCell ref="B45:D45"/>
    <mergeCell ref="C6:D6"/>
    <mergeCell ref="C12:D12"/>
    <mergeCell ref="B17:C17"/>
    <mergeCell ref="C10:D10"/>
    <mergeCell ref="C13:D13"/>
    <mergeCell ref="C7:D7"/>
    <mergeCell ref="C8:D8"/>
    <mergeCell ref="C9:D9"/>
    <mergeCell ref="C11:D11"/>
    <mergeCell ref="B25:D25"/>
    <mergeCell ref="B24:D24"/>
    <mergeCell ref="B26:D26"/>
    <mergeCell ref="B23:D23"/>
    <mergeCell ref="C15:D15"/>
    <mergeCell ref="C14:D14"/>
    <mergeCell ref="B20:C20"/>
    <mergeCell ref="B22:D22"/>
    <mergeCell ref="B49:D50"/>
    <mergeCell ref="B27:D27"/>
    <mergeCell ref="B34:D34"/>
    <mergeCell ref="B32:D32"/>
    <mergeCell ref="B35:C35"/>
    <mergeCell ref="B29:D29"/>
    <mergeCell ref="B28:D28"/>
    <mergeCell ref="B31:D31"/>
    <mergeCell ref="B30:D30"/>
    <mergeCell ref="B47:C4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2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showGridLines="0" view="pageBreakPreview" zoomScale="115" zoomScaleNormal="93" zoomScaleSheetLayoutView="115" zoomScalePageLayoutView="80" workbookViewId="0" topLeftCell="A34">
      <selection activeCell="E48" sqref="E48:E53"/>
    </sheetView>
  </sheetViews>
  <sheetFormatPr defaultColWidth="9.00390625" defaultRowHeight="12.75"/>
  <cols>
    <col min="1" max="1" width="5.375" style="34" customWidth="1"/>
    <col min="2" max="2" width="13.00390625" style="34" customWidth="1"/>
    <col min="3" max="3" width="26.625" style="34" customWidth="1"/>
    <col min="4" max="4" width="29.625" style="35" customWidth="1"/>
    <col min="5" max="5" width="20.25390625" style="34" customWidth="1"/>
    <col min="6" max="6" width="25.875" style="34" customWidth="1"/>
    <col min="7" max="7" width="21.75390625" style="34" customWidth="1"/>
    <col min="8" max="8" width="20.625" style="34" customWidth="1"/>
    <col min="9" max="9" width="24.375" style="34" customWidth="1"/>
    <col min="10" max="13" width="15.25390625" style="34" customWidth="1"/>
    <col min="14" max="14" width="8.00390625" style="34" customWidth="1"/>
    <col min="15" max="15" width="15.875" style="34" customWidth="1"/>
    <col min="16" max="16" width="15.875" style="71" customWidth="1"/>
    <col min="17" max="17" width="15.875" style="34" customWidth="1"/>
    <col min="18" max="19" width="14.25390625" style="34" customWidth="1"/>
    <col min="20" max="20" width="15.25390625" style="34" customWidth="1"/>
    <col min="21" max="16384" width="9.125" style="34" customWidth="1"/>
  </cols>
  <sheetData>
    <row r="1" spans="2:19" ht="15">
      <c r="B1" s="69" t="str">
        <f>'Formularz oferty -Załącznik nr1'!C4</f>
        <v>DFP.271.243.2018.EP</v>
      </c>
      <c r="I1" s="70" t="s">
        <v>35</v>
      </c>
      <c r="M1" s="70"/>
      <c r="R1" s="69"/>
      <c r="S1" s="69"/>
    </row>
    <row r="2" spans="9:13" ht="15">
      <c r="I2" s="70" t="s">
        <v>40</v>
      </c>
      <c r="M2" s="70"/>
    </row>
    <row r="3" spans="1:16" ht="15">
      <c r="A3" s="39"/>
      <c r="C3" s="27"/>
      <c r="D3" s="30"/>
      <c r="E3" s="27"/>
      <c r="F3" s="27"/>
      <c r="G3" s="27"/>
      <c r="H3" s="27"/>
      <c r="I3" s="27"/>
      <c r="J3" s="27"/>
      <c r="K3" s="27"/>
      <c r="P3" s="34"/>
    </row>
    <row r="4" spans="1:12" s="65" customFormat="1" ht="30" customHeight="1">
      <c r="A4" s="1"/>
      <c r="B4" s="111" t="s">
        <v>111</v>
      </c>
      <c r="C4" s="111"/>
      <c r="D4" s="111"/>
      <c r="E4" s="111"/>
      <c r="F4" s="111"/>
      <c r="G4" s="111"/>
      <c r="H4" s="111"/>
      <c r="I4" s="111"/>
      <c r="L4" s="72"/>
    </row>
    <row r="5" spans="1:12" s="65" customFormat="1" ht="15">
      <c r="A5" s="1"/>
      <c r="B5" s="4"/>
      <c r="C5" s="5"/>
      <c r="D5" s="2"/>
      <c r="E5" s="3"/>
      <c r="F5" s="3"/>
      <c r="G5" s="3"/>
      <c r="H5" s="3"/>
      <c r="I5" s="3"/>
      <c r="L5" s="72"/>
    </row>
    <row r="6" spans="2:11" s="73" customFormat="1" ht="33.75" customHeight="1">
      <c r="B6" s="13" t="s">
        <v>42</v>
      </c>
      <c r="C6" s="142" t="s">
        <v>41</v>
      </c>
      <c r="D6" s="142"/>
      <c r="E6" s="82" t="s">
        <v>39</v>
      </c>
      <c r="F6" s="8"/>
      <c r="G6" s="8"/>
      <c r="H6" s="8"/>
      <c r="I6" s="8"/>
      <c r="J6" s="65"/>
      <c r="K6" s="65"/>
    </row>
    <row r="7" spans="2:11" s="73" customFormat="1" ht="22.5" customHeight="1">
      <c r="B7" s="6" t="s">
        <v>57</v>
      </c>
      <c r="C7" s="113" t="s">
        <v>66</v>
      </c>
      <c r="D7" s="113"/>
      <c r="E7" s="48">
        <v>18000</v>
      </c>
      <c r="F7" s="83"/>
      <c r="G7" s="84"/>
      <c r="H7" s="85"/>
      <c r="I7" s="8"/>
      <c r="J7" s="65"/>
      <c r="K7" s="65"/>
    </row>
    <row r="8" spans="2:11" s="73" customFormat="1" ht="18.75" customHeight="1">
      <c r="B8" s="6" t="s">
        <v>0</v>
      </c>
      <c r="C8" s="113" t="s">
        <v>67</v>
      </c>
      <c r="D8" s="113"/>
      <c r="E8" s="48">
        <v>38000</v>
      </c>
      <c r="F8" s="83"/>
      <c r="G8" s="84"/>
      <c r="H8" s="85"/>
      <c r="I8" s="8"/>
      <c r="J8" s="65"/>
      <c r="K8" s="65"/>
    </row>
    <row r="9" spans="2:11" s="73" customFormat="1" ht="18.75" customHeight="1">
      <c r="B9" s="6" t="s">
        <v>1</v>
      </c>
      <c r="C9" s="113" t="s">
        <v>68</v>
      </c>
      <c r="D9" s="113"/>
      <c r="E9" s="48">
        <v>38000</v>
      </c>
      <c r="F9" s="83"/>
      <c r="G9" s="84"/>
      <c r="H9" s="85"/>
      <c r="I9" s="8"/>
      <c r="J9" s="65"/>
      <c r="K9" s="65"/>
    </row>
    <row r="10" spans="2:11" s="73" customFormat="1" ht="17.25" customHeight="1">
      <c r="B10" s="6" t="s">
        <v>2</v>
      </c>
      <c r="C10" s="113" t="s">
        <v>69</v>
      </c>
      <c r="D10" s="113"/>
      <c r="E10" s="48">
        <v>60000</v>
      </c>
      <c r="F10" s="83"/>
      <c r="G10" s="84"/>
      <c r="H10" s="85"/>
      <c r="I10" s="8"/>
      <c r="J10" s="65"/>
      <c r="K10" s="65"/>
    </row>
    <row r="11" spans="2:11" s="73" customFormat="1" ht="17.25" customHeight="1">
      <c r="B11" s="6" t="s">
        <v>16</v>
      </c>
      <c r="C11" s="113" t="s">
        <v>70</v>
      </c>
      <c r="D11" s="113"/>
      <c r="E11" s="48">
        <v>18000</v>
      </c>
      <c r="F11" s="83"/>
      <c r="G11" s="84"/>
      <c r="H11" s="85"/>
      <c r="I11" s="8"/>
      <c r="J11" s="65"/>
      <c r="K11" s="65"/>
    </row>
    <row r="12" spans="2:11" s="73" customFormat="1" ht="21" customHeight="1">
      <c r="B12" s="6" t="s">
        <v>21</v>
      </c>
      <c r="C12" s="113" t="s">
        <v>71</v>
      </c>
      <c r="D12" s="113"/>
      <c r="E12" s="48">
        <v>14000</v>
      </c>
      <c r="F12" s="83"/>
      <c r="G12" s="84"/>
      <c r="H12" s="85"/>
      <c r="I12" s="8"/>
      <c r="J12" s="65"/>
      <c r="K12" s="65"/>
    </row>
    <row r="13" spans="2:11" s="73" customFormat="1" ht="21" customHeight="1">
      <c r="B13" s="6" t="s">
        <v>3</v>
      </c>
      <c r="C13" s="113" t="s">
        <v>72</v>
      </c>
      <c r="D13" s="113"/>
      <c r="E13" s="48">
        <v>12000</v>
      </c>
      <c r="F13" s="83"/>
      <c r="G13" s="84"/>
      <c r="H13" s="85"/>
      <c r="I13" s="8"/>
      <c r="J13" s="65"/>
      <c r="K13" s="65"/>
    </row>
    <row r="14" spans="2:11" s="73" customFormat="1" ht="21" customHeight="1">
      <c r="B14" s="6" t="s">
        <v>4</v>
      </c>
      <c r="C14" s="113" t="s">
        <v>73</v>
      </c>
      <c r="D14" s="113"/>
      <c r="E14" s="48">
        <v>28000</v>
      </c>
      <c r="F14" s="83"/>
      <c r="G14" s="84"/>
      <c r="H14" s="85"/>
      <c r="I14" s="8"/>
      <c r="J14" s="65"/>
      <c r="K14" s="65"/>
    </row>
    <row r="15" spans="2:11" s="73" customFormat="1" ht="21" customHeight="1">
      <c r="B15" s="6" t="s">
        <v>11</v>
      </c>
      <c r="C15" s="113" t="s">
        <v>74</v>
      </c>
      <c r="D15" s="113"/>
      <c r="E15" s="48">
        <v>4000</v>
      </c>
      <c r="F15" s="83"/>
      <c r="G15" s="84"/>
      <c r="H15" s="85"/>
      <c r="I15" s="8"/>
      <c r="J15" s="65"/>
      <c r="K15" s="65"/>
    </row>
    <row r="16" spans="2:11" s="73" customFormat="1" ht="24" customHeight="1">
      <c r="B16" s="6" t="s">
        <v>90</v>
      </c>
      <c r="C16" s="113" t="s">
        <v>138</v>
      </c>
      <c r="D16" s="113"/>
      <c r="E16" s="48">
        <v>7000</v>
      </c>
      <c r="F16" s="83"/>
      <c r="G16" s="84"/>
      <c r="H16" s="85"/>
      <c r="I16" s="8"/>
      <c r="J16" s="65"/>
      <c r="K16" s="65"/>
    </row>
    <row r="17" spans="2:11" s="73" customFormat="1" ht="22.5" customHeight="1">
      <c r="B17" s="6" t="s">
        <v>91</v>
      </c>
      <c r="C17" s="113" t="s">
        <v>139</v>
      </c>
      <c r="D17" s="113"/>
      <c r="E17" s="48">
        <v>4000</v>
      </c>
      <c r="F17" s="83"/>
      <c r="G17" s="84"/>
      <c r="H17" s="85"/>
      <c r="I17" s="8"/>
      <c r="J17" s="65"/>
      <c r="K17" s="65"/>
    </row>
    <row r="18" spans="2:11" s="73" customFormat="1" ht="21.75" customHeight="1">
      <c r="B18" s="6" t="s">
        <v>92</v>
      </c>
      <c r="C18" s="113" t="s">
        <v>140</v>
      </c>
      <c r="D18" s="113"/>
      <c r="E18" s="48">
        <v>14000</v>
      </c>
      <c r="F18" s="83"/>
      <c r="G18" s="84"/>
      <c r="H18" s="85"/>
      <c r="I18" s="8"/>
      <c r="J18" s="65"/>
      <c r="K18" s="65"/>
    </row>
    <row r="19" spans="2:11" s="73" customFormat="1" ht="15.75" customHeight="1">
      <c r="B19" s="6" t="s">
        <v>93</v>
      </c>
      <c r="C19" s="113" t="s">
        <v>141</v>
      </c>
      <c r="D19" s="113"/>
      <c r="E19" s="48">
        <v>12000</v>
      </c>
      <c r="F19" s="83"/>
      <c r="G19" s="84"/>
      <c r="H19" s="85"/>
      <c r="I19" s="8"/>
      <c r="J19" s="65"/>
      <c r="K19" s="65"/>
    </row>
    <row r="20" spans="2:11" s="73" customFormat="1" ht="21" customHeight="1">
      <c r="B20" s="6" t="s">
        <v>94</v>
      </c>
      <c r="C20" s="113" t="s">
        <v>142</v>
      </c>
      <c r="D20" s="113"/>
      <c r="E20" s="48">
        <v>4000</v>
      </c>
      <c r="F20" s="83"/>
      <c r="G20" s="84"/>
      <c r="H20" s="85"/>
      <c r="I20" s="8"/>
      <c r="J20" s="65"/>
      <c r="K20" s="65"/>
    </row>
    <row r="21" spans="2:11" s="73" customFormat="1" ht="16.5" customHeight="1">
      <c r="B21" s="6" t="s">
        <v>95</v>
      </c>
      <c r="C21" s="113" t="s">
        <v>143</v>
      </c>
      <c r="D21" s="113"/>
      <c r="E21" s="48">
        <v>20000</v>
      </c>
      <c r="F21" s="83"/>
      <c r="G21" s="84"/>
      <c r="H21" s="85"/>
      <c r="I21" s="8"/>
      <c r="J21" s="65"/>
      <c r="K21" s="65"/>
    </row>
    <row r="22" spans="2:11" s="73" customFormat="1" ht="16.5" customHeight="1">
      <c r="B22" s="6" t="s">
        <v>96</v>
      </c>
      <c r="C22" s="113" t="s">
        <v>75</v>
      </c>
      <c r="D22" s="113"/>
      <c r="E22" s="48">
        <v>16000</v>
      </c>
      <c r="F22" s="83"/>
      <c r="G22" s="84"/>
      <c r="H22" s="85"/>
      <c r="I22" s="8"/>
      <c r="J22" s="65"/>
      <c r="K22" s="65"/>
    </row>
    <row r="23" spans="2:11" s="73" customFormat="1" ht="17.25" customHeight="1">
      <c r="B23" s="6" t="s">
        <v>97</v>
      </c>
      <c r="C23" s="113" t="s">
        <v>76</v>
      </c>
      <c r="D23" s="113"/>
      <c r="E23" s="48">
        <v>8000</v>
      </c>
      <c r="F23" s="83"/>
      <c r="G23" s="84"/>
      <c r="H23" s="85"/>
      <c r="I23" s="8"/>
      <c r="J23" s="65"/>
      <c r="K23" s="65"/>
    </row>
    <row r="24" spans="2:11" s="73" customFormat="1" ht="21" customHeight="1">
      <c r="B24" s="6" t="s">
        <v>98</v>
      </c>
      <c r="C24" s="113" t="s">
        <v>77</v>
      </c>
      <c r="D24" s="113"/>
      <c r="E24" s="48">
        <v>26000</v>
      </c>
      <c r="F24" s="83"/>
      <c r="G24" s="84"/>
      <c r="H24" s="85"/>
      <c r="I24" s="8"/>
      <c r="J24" s="65"/>
      <c r="K24" s="65"/>
    </row>
    <row r="25" spans="2:11" s="73" customFormat="1" ht="20.25" customHeight="1">
      <c r="B25" s="6" t="s">
        <v>99</v>
      </c>
      <c r="C25" s="113" t="s">
        <v>78</v>
      </c>
      <c r="D25" s="113"/>
      <c r="E25" s="48">
        <v>28000</v>
      </c>
      <c r="F25" s="83"/>
      <c r="G25" s="84"/>
      <c r="H25" s="85"/>
      <c r="I25" s="8"/>
      <c r="J25" s="65"/>
      <c r="K25" s="65"/>
    </row>
    <row r="26" spans="2:11" s="73" customFormat="1" ht="21.75" customHeight="1">
      <c r="B26" s="6" t="s">
        <v>100</v>
      </c>
      <c r="C26" s="113" t="s">
        <v>79</v>
      </c>
      <c r="D26" s="113"/>
      <c r="E26" s="48">
        <v>14000</v>
      </c>
      <c r="F26" s="83"/>
      <c r="G26" s="84"/>
      <c r="H26" s="85"/>
      <c r="I26" s="8"/>
      <c r="J26" s="65"/>
      <c r="K26" s="65"/>
    </row>
    <row r="27" spans="2:11" s="73" customFormat="1" ht="20.25" customHeight="1">
      <c r="B27" s="6" t="s">
        <v>101</v>
      </c>
      <c r="C27" s="113" t="s">
        <v>80</v>
      </c>
      <c r="D27" s="113"/>
      <c r="E27" s="48">
        <v>100000</v>
      </c>
      <c r="F27" s="83"/>
      <c r="G27" s="84"/>
      <c r="H27" s="85"/>
      <c r="I27" s="8"/>
      <c r="J27" s="65"/>
      <c r="K27" s="65"/>
    </row>
    <row r="28" spans="2:11" s="73" customFormat="1" ht="23.25" customHeight="1">
      <c r="B28" s="6" t="s">
        <v>102</v>
      </c>
      <c r="C28" s="113" t="s">
        <v>81</v>
      </c>
      <c r="D28" s="113"/>
      <c r="E28" s="48">
        <v>8000</v>
      </c>
      <c r="F28" s="83"/>
      <c r="G28" s="84"/>
      <c r="H28" s="85"/>
      <c r="I28" s="8"/>
      <c r="J28" s="65"/>
      <c r="K28" s="65"/>
    </row>
    <row r="29" spans="2:11" s="73" customFormat="1" ht="21" customHeight="1">
      <c r="B29" s="6" t="s">
        <v>103</v>
      </c>
      <c r="C29" s="113" t="s">
        <v>82</v>
      </c>
      <c r="D29" s="113"/>
      <c r="E29" s="48">
        <v>16000</v>
      </c>
      <c r="F29" s="83"/>
      <c r="G29" s="84"/>
      <c r="H29" s="85"/>
      <c r="I29" s="8"/>
      <c r="J29" s="65"/>
      <c r="K29" s="65"/>
    </row>
    <row r="30" spans="2:11" s="73" customFormat="1" ht="21" customHeight="1">
      <c r="B30" s="6" t="s">
        <v>104</v>
      </c>
      <c r="C30" s="113" t="s">
        <v>83</v>
      </c>
      <c r="D30" s="113"/>
      <c r="E30" s="48">
        <v>60000</v>
      </c>
      <c r="F30" s="83"/>
      <c r="G30" s="84"/>
      <c r="H30" s="85"/>
      <c r="I30" s="8"/>
      <c r="J30" s="65"/>
      <c r="K30" s="65"/>
    </row>
    <row r="31" spans="2:11" s="73" customFormat="1" ht="20.25" customHeight="1">
      <c r="B31" s="6" t="s">
        <v>105</v>
      </c>
      <c r="C31" s="113" t="s">
        <v>84</v>
      </c>
      <c r="D31" s="113"/>
      <c r="E31" s="48">
        <v>80000</v>
      </c>
      <c r="F31" s="83"/>
      <c r="G31" s="84"/>
      <c r="H31" s="85"/>
      <c r="I31" s="8"/>
      <c r="J31" s="65"/>
      <c r="K31" s="65"/>
    </row>
    <row r="32" spans="2:11" s="73" customFormat="1" ht="22.5" customHeight="1">
      <c r="B32" s="6" t="s">
        <v>106</v>
      </c>
      <c r="C32" s="113" t="s">
        <v>85</v>
      </c>
      <c r="D32" s="113"/>
      <c r="E32" s="48">
        <v>80000</v>
      </c>
      <c r="F32" s="83"/>
      <c r="G32" s="84"/>
      <c r="H32" s="85"/>
      <c r="I32" s="8"/>
      <c r="J32" s="65"/>
      <c r="K32" s="65"/>
    </row>
    <row r="33" spans="2:11" s="73" customFormat="1" ht="22.5" customHeight="1">
      <c r="B33" s="6" t="s">
        <v>107</v>
      </c>
      <c r="C33" s="113" t="s">
        <v>86</v>
      </c>
      <c r="D33" s="113"/>
      <c r="E33" s="48">
        <v>14000</v>
      </c>
      <c r="F33" s="83"/>
      <c r="G33" s="84"/>
      <c r="H33" s="85"/>
      <c r="I33" s="8"/>
      <c r="J33" s="65"/>
      <c r="K33" s="65"/>
    </row>
    <row r="34" spans="2:11" s="73" customFormat="1" ht="15">
      <c r="B34" s="6" t="s">
        <v>108</v>
      </c>
      <c r="C34" s="113" t="s">
        <v>87</v>
      </c>
      <c r="D34" s="113"/>
      <c r="E34" s="48">
        <v>3000</v>
      </c>
      <c r="F34" s="83"/>
      <c r="G34" s="84"/>
      <c r="H34" s="85"/>
      <c r="I34" s="8"/>
      <c r="J34" s="65"/>
      <c r="K34" s="65"/>
    </row>
    <row r="35" spans="2:11" s="73" customFormat="1" ht="26.25" customHeight="1">
      <c r="B35" s="6" t="s">
        <v>109</v>
      </c>
      <c r="C35" s="113" t="s">
        <v>88</v>
      </c>
      <c r="D35" s="113"/>
      <c r="E35" s="48">
        <v>16000</v>
      </c>
      <c r="F35" s="83"/>
      <c r="G35" s="84"/>
      <c r="H35" s="85"/>
      <c r="I35" s="8"/>
      <c r="J35" s="65"/>
      <c r="K35" s="65"/>
    </row>
    <row r="36" spans="2:11" s="73" customFormat="1" ht="15">
      <c r="B36" s="6" t="s">
        <v>110</v>
      </c>
      <c r="C36" s="113" t="s">
        <v>89</v>
      </c>
      <c r="D36" s="113"/>
      <c r="E36" s="48">
        <v>4000</v>
      </c>
      <c r="F36" s="83"/>
      <c r="G36" s="84"/>
      <c r="H36" s="85"/>
      <c r="I36" s="8"/>
      <c r="J36" s="65"/>
      <c r="K36" s="65"/>
    </row>
    <row r="37" spans="1:11" s="73" customFormat="1" ht="15">
      <c r="A37" s="9"/>
      <c r="B37" s="10"/>
      <c r="C37" s="11"/>
      <c r="D37" s="3"/>
      <c r="E37" s="7"/>
      <c r="F37" s="7"/>
      <c r="G37" s="7"/>
      <c r="H37" s="85"/>
      <c r="I37" s="8"/>
      <c r="J37" s="65"/>
      <c r="K37" s="65"/>
    </row>
    <row r="38" spans="1:9" s="65" customFormat="1" ht="22.5" customHeight="1">
      <c r="A38" s="112"/>
      <c r="B38" s="112"/>
      <c r="C38" s="112"/>
      <c r="D38" s="112"/>
      <c r="E38" s="112"/>
      <c r="F38" s="112"/>
      <c r="G38" s="112"/>
      <c r="H38" s="112"/>
      <c r="I38" s="112"/>
    </row>
    <row r="39" spans="1:16" ht="30">
      <c r="A39" s="12" t="s">
        <v>54</v>
      </c>
      <c r="B39" s="12" t="s">
        <v>41</v>
      </c>
      <c r="C39" s="26" t="s">
        <v>39</v>
      </c>
      <c r="D39" s="12" t="s">
        <v>43</v>
      </c>
      <c r="E39" s="12" t="s">
        <v>47</v>
      </c>
      <c r="F39" s="12" t="s">
        <v>52</v>
      </c>
      <c r="G39" s="12" t="s">
        <v>51</v>
      </c>
      <c r="H39" s="13" t="s">
        <v>44</v>
      </c>
      <c r="I39" s="13" t="s">
        <v>45</v>
      </c>
      <c r="P39" s="34"/>
    </row>
    <row r="40" spans="1:16" ht="15">
      <c r="A40" s="24" t="s">
        <v>46</v>
      </c>
      <c r="B40" s="14"/>
      <c r="C40" s="25"/>
      <c r="D40" s="15"/>
      <c r="E40" s="15"/>
      <c r="F40" s="15"/>
      <c r="G40" s="15"/>
      <c r="H40" s="16"/>
      <c r="I40" s="17"/>
      <c r="P40" s="34"/>
    </row>
    <row r="41" spans="1:16" ht="18.75" customHeight="1">
      <c r="A41" s="24" t="s">
        <v>49</v>
      </c>
      <c r="B41" s="14"/>
      <c r="C41" s="25"/>
      <c r="D41" s="15"/>
      <c r="E41" s="15"/>
      <c r="F41" s="15"/>
      <c r="G41" s="15"/>
      <c r="H41" s="16"/>
      <c r="I41" s="17"/>
      <c r="P41" s="34"/>
    </row>
    <row r="42" spans="1:16" ht="15" customHeight="1">
      <c r="A42" s="24" t="s">
        <v>50</v>
      </c>
      <c r="B42" s="14"/>
      <c r="C42" s="25"/>
      <c r="D42" s="15"/>
      <c r="E42" s="15"/>
      <c r="F42" s="15"/>
      <c r="G42" s="15"/>
      <c r="H42" s="16"/>
      <c r="I42" s="17"/>
      <c r="P42" s="34"/>
    </row>
    <row r="43" spans="1:16" ht="18.75" customHeight="1">
      <c r="A43" s="24" t="s">
        <v>48</v>
      </c>
      <c r="B43" s="14"/>
      <c r="C43" s="25"/>
      <c r="D43" s="15"/>
      <c r="E43" s="15"/>
      <c r="F43" s="15"/>
      <c r="G43" s="15"/>
      <c r="H43" s="16"/>
      <c r="I43" s="17"/>
      <c r="P43" s="34"/>
    </row>
    <row r="44" spans="1:16" ht="21" customHeight="1">
      <c r="A44" s="122" t="s">
        <v>58</v>
      </c>
      <c r="B44" s="123"/>
      <c r="C44" s="123"/>
      <c r="D44" s="123"/>
      <c r="E44" s="123"/>
      <c r="F44" s="123"/>
      <c r="G44" s="123"/>
      <c r="H44" s="124"/>
      <c r="I44" s="17">
        <f>SUM(I40:I43)</f>
        <v>0</v>
      </c>
      <c r="P44" s="34"/>
    </row>
    <row r="45" spans="1:16" ht="30.75" customHeight="1">
      <c r="A45" s="18"/>
      <c r="B45" s="19"/>
      <c r="C45" s="20"/>
      <c r="D45" s="21"/>
      <c r="E45" s="21"/>
      <c r="F45" s="22"/>
      <c r="G45" s="23"/>
      <c r="H45" s="74"/>
      <c r="I45" s="74"/>
      <c r="P45" s="34"/>
    </row>
    <row r="46" ht="15">
      <c r="P46" s="34"/>
    </row>
    <row r="47" spans="2:16" ht="60">
      <c r="B47" s="49" t="s">
        <v>42</v>
      </c>
      <c r="C47" s="50" t="s">
        <v>113</v>
      </c>
      <c r="D47" s="50" t="s">
        <v>39</v>
      </c>
      <c r="E47" s="50"/>
      <c r="F47" s="125" t="s">
        <v>114</v>
      </c>
      <c r="G47" s="125"/>
      <c r="H47" s="125"/>
      <c r="I47" s="125"/>
      <c r="J47" s="51" t="s">
        <v>115</v>
      </c>
      <c r="K47" s="51" t="s">
        <v>131</v>
      </c>
      <c r="P47" s="34"/>
    </row>
    <row r="48" spans="2:16" ht="15">
      <c r="B48" s="114" t="s">
        <v>57</v>
      </c>
      <c r="C48" s="115" t="s">
        <v>133</v>
      </c>
      <c r="D48" s="116">
        <v>36</v>
      </c>
      <c r="E48" s="116" t="s">
        <v>116</v>
      </c>
      <c r="F48" s="52" t="s">
        <v>117</v>
      </c>
      <c r="G48" s="119"/>
      <c r="H48" s="120"/>
      <c r="I48" s="121"/>
      <c r="J48" s="126"/>
      <c r="K48" s="129">
        <f>D48*J48</f>
        <v>0</v>
      </c>
      <c r="P48" s="34"/>
    </row>
    <row r="49" spans="2:16" ht="15">
      <c r="B49" s="114"/>
      <c r="C49" s="115"/>
      <c r="D49" s="117"/>
      <c r="E49" s="117"/>
      <c r="F49" s="52" t="s">
        <v>118</v>
      </c>
      <c r="G49" s="119"/>
      <c r="H49" s="120"/>
      <c r="I49" s="121"/>
      <c r="J49" s="127"/>
      <c r="K49" s="130"/>
      <c r="P49" s="34"/>
    </row>
    <row r="50" spans="2:16" ht="15">
      <c r="B50" s="114"/>
      <c r="C50" s="115"/>
      <c r="D50" s="117"/>
      <c r="E50" s="117"/>
      <c r="F50" s="52" t="s">
        <v>119</v>
      </c>
      <c r="G50" s="132" t="s">
        <v>120</v>
      </c>
      <c r="H50" s="132"/>
      <c r="I50" s="132"/>
      <c r="J50" s="127"/>
      <c r="K50" s="130"/>
      <c r="P50" s="34"/>
    </row>
    <row r="51" spans="2:16" ht="15">
      <c r="B51" s="114"/>
      <c r="C51" s="115"/>
      <c r="D51" s="117"/>
      <c r="E51" s="117"/>
      <c r="F51" s="52" t="s">
        <v>121</v>
      </c>
      <c r="G51" s="133"/>
      <c r="H51" s="133"/>
      <c r="I51" s="133"/>
      <c r="J51" s="127"/>
      <c r="K51" s="130"/>
      <c r="P51" s="34"/>
    </row>
    <row r="52" spans="2:16" ht="15">
      <c r="B52" s="114"/>
      <c r="C52" s="115"/>
      <c r="D52" s="117"/>
      <c r="E52" s="117"/>
      <c r="F52" s="52" t="s">
        <v>122</v>
      </c>
      <c r="G52" s="134"/>
      <c r="H52" s="135"/>
      <c r="I52" s="136"/>
      <c r="J52" s="127"/>
      <c r="K52" s="130"/>
      <c r="P52" s="34"/>
    </row>
    <row r="53" spans="2:16" ht="15">
      <c r="B53" s="114"/>
      <c r="C53" s="115"/>
      <c r="D53" s="118"/>
      <c r="E53" s="118"/>
      <c r="F53" s="52" t="s">
        <v>123</v>
      </c>
      <c r="G53" s="134"/>
      <c r="H53" s="135"/>
      <c r="I53" s="136"/>
      <c r="J53" s="128"/>
      <c r="K53" s="131"/>
      <c r="P53" s="34"/>
    </row>
    <row r="54" spans="2:16" ht="15">
      <c r="B54" s="137" t="s">
        <v>59</v>
      </c>
      <c r="C54" s="138"/>
      <c r="D54" s="138"/>
      <c r="E54" s="138"/>
      <c r="F54" s="138"/>
      <c r="G54" s="138"/>
      <c r="H54" s="138"/>
      <c r="I54" s="138"/>
      <c r="J54" s="139"/>
      <c r="K54" s="17">
        <f>SUM(K48:K53)</f>
        <v>0</v>
      </c>
      <c r="P54" s="34"/>
    </row>
    <row r="55" spans="4:16" ht="15">
      <c r="D55" s="34"/>
      <c r="F55" s="35"/>
      <c r="P55" s="34"/>
    </row>
    <row r="56" spans="4:16" ht="15">
      <c r="D56" s="34"/>
      <c r="G56" s="143" t="s">
        <v>135</v>
      </c>
      <c r="H56" s="143"/>
      <c r="I56" s="75">
        <f>(I44+K54)</f>
        <v>0</v>
      </c>
      <c r="J56" s="144" t="s">
        <v>60</v>
      </c>
      <c r="K56" s="145"/>
      <c r="P56" s="34"/>
    </row>
    <row r="57" spans="2:16" ht="15">
      <c r="B57" s="4"/>
      <c r="C57" s="4"/>
      <c r="D57" s="4"/>
      <c r="E57" s="4"/>
      <c r="F57" s="4"/>
      <c r="G57" s="4"/>
      <c r="H57" s="76"/>
      <c r="I57" s="77"/>
      <c r="K57" s="78"/>
      <c r="P57" s="34"/>
    </row>
    <row r="58" spans="2:16" ht="15">
      <c r="B58" s="140" t="s">
        <v>55</v>
      </c>
      <c r="C58" s="140"/>
      <c r="D58" s="140"/>
      <c r="E58" s="140"/>
      <c r="F58" s="140"/>
      <c r="G58" s="140"/>
      <c r="H58" s="76"/>
      <c r="I58" s="77"/>
      <c r="K58" s="78"/>
      <c r="P58" s="34"/>
    </row>
    <row r="59" spans="2:16" ht="15">
      <c r="B59" s="4"/>
      <c r="C59" s="4"/>
      <c r="D59" s="4"/>
      <c r="E59" s="4"/>
      <c r="F59" s="4"/>
      <c r="G59" s="4"/>
      <c r="H59" s="76"/>
      <c r="I59" s="77"/>
      <c r="K59" s="78"/>
      <c r="P59" s="34"/>
    </row>
    <row r="60" spans="2:16" ht="45">
      <c r="B60" s="53"/>
      <c r="C60" s="54"/>
      <c r="D60" s="55" t="s">
        <v>125</v>
      </c>
      <c r="E60" s="56" t="s">
        <v>126</v>
      </c>
      <c r="F60" s="55" t="s">
        <v>56</v>
      </c>
      <c r="G60" s="55" t="s">
        <v>127</v>
      </c>
      <c r="P60" s="34"/>
    </row>
    <row r="61" spans="2:16" ht="30">
      <c r="B61" s="57" t="s">
        <v>57</v>
      </c>
      <c r="C61" s="58" t="s">
        <v>134</v>
      </c>
      <c r="D61" s="59"/>
      <c r="E61" s="60">
        <v>17196</v>
      </c>
      <c r="F61" s="61">
        <v>0.27</v>
      </c>
      <c r="G61" s="62">
        <f>(D61*E61*F61)/1000</f>
        <v>0</v>
      </c>
      <c r="P61" s="34"/>
    </row>
    <row r="62" spans="2:16" ht="15">
      <c r="B62" s="53"/>
      <c r="C62" s="54"/>
      <c r="D62" s="63"/>
      <c r="E62" s="54"/>
      <c r="F62" s="63" t="s">
        <v>124</v>
      </c>
      <c r="G62" s="62">
        <f>SUM(G61:G61)</f>
        <v>0</v>
      </c>
      <c r="P62" s="34"/>
    </row>
    <row r="63" spans="2:16" ht="15">
      <c r="B63" s="53"/>
      <c r="C63" s="54"/>
      <c r="D63" s="63"/>
      <c r="E63" s="54"/>
      <c r="F63" s="63"/>
      <c r="G63" s="64"/>
      <c r="P63" s="34"/>
    </row>
    <row r="64" spans="2:16" ht="15">
      <c r="B64" s="140" t="s">
        <v>128</v>
      </c>
      <c r="C64" s="140"/>
      <c r="D64" s="140"/>
      <c r="E64" s="140"/>
      <c r="F64" s="140"/>
      <c r="G64" s="65"/>
      <c r="P64" s="34"/>
    </row>
    <row r="65" spans="2:16" ht="60">
      <c r="B65" s="53"/>
      <c r="C65" s="54"/>
      <c r="D65" s="55" t="s">
        <v>132</v>
      </c>
      <c r="E65" s="55" t="s">
        <v>129</v>
      </c>
      <c r="F65" s="55" t="s">
        <v>130</v>
      </c>
      <c r="G65" s="65"/>
      <c r="P65" s="34"/>
    </row>
    <row r="66" spans="2:16" ht="34.5" customHeight="1">
      <c r="B66" s="57" t="s">
        <v>57</v>
      </c>
      <c r="C66" s="58" t="s">
        <v>134</v>
      </c>
      <c r="D66" s="59"/>
      <c r="E66" s="61">
        <v>0.3</v>
      </c>
      <c r="F66" s="62">
        <f>D66*E66</f>
        <v>0</v>
      </c>
      <c r="G66" s="65"/>
      <c r="P66" s="34"/>
    </row>
    <row r="67" spans="4:16" ht="15">
      <c r="D67" s="34"/>
      <c r="E67" s="63" t="s">
        <v>124</v>
      </c>
      <c r="F67" s="62">
        <f>SUM(F66)</f>
        <v>0</v>
      </c>
      <c r="P67" s="34"/>
    </row>
    <row r="68" ht="15">
      <c r="P68" s="34"/>
    </row>
    <row r="69" ht="15">
      <c r="P69" s="34"/>
    </row>
    <row r="70" ht="15">
      <c r="P70" s="34"/>
    </row>
    <row r="71" spans="2:16" ht="80.25" customHeight="1">
      <c r="B71" s="141" t="s">
        <v>53</v>
      </c>
      <c r="C71" s="141"/>
      <c r="D71" s="141"/>
      <c r="E71" s="141"/>
      <c r="F71" s="141"/>
      <c r="G71" s="141"/>
      <c r="H71" s="141"/>
      <c r="I71" s="141"/>
      <c r="J71" s="141"/>
      <c r="P71" s="34"/>
    </row>
    <row r="72" ht="15">
      <c r="P72" s="34"/>
    </row>
    <row r="73" ht="15">
      <c r="P73" s="34"/>
    </row>
    <row r="74" ht="15">
      <c r="P74" s="34"/>
    </row>
    <row r="75" ht="15">
      <c r="P75" s="34"/>
    </row>
    <row r="76" ht="15">
      <c r="P76" s="34"/>
    </row>
    <row r="77" ht="15">
      <c r="P77" s="34"/>
    </row>
    <row r="78" ht="15">
      <c r="P78" s="34"/>
    </row>
    <row r="79" ht="15">
      <c r="P79" s="34"/>
    </row>
    <row r="80" ht="15">
      <c r="P80" s="34"/>
    </row>
    <row r="81" ht="15">
      <c r="P81" s="34"/>
    </row>
    <row r="82" ht="15">
      <c r="P82" s="34"/>
    </row>
    <row r="83" ht="15">
      <c r="P83" s="34"/>
    </row>
    <row r="84" ht="15">
      <c r="P84" s="34"/>
    </row>
    <row r="85" ht="15">
      <c r="P85" s="34"/>
    </row>
    <row r="86" ht="15">
      <c r="P86" s="34"/>
    </row>
  </sheetData>
  <sheetProtection/>
  <mergeCells count="53">
    <mergeCell ref="C34:D34"/>
    <mergeCell ref="C35:D35"/>
    <mergeCell ref="C36:D36"/>
    <mergeCell ref="G56:H56"/>
    <mergeCell ref="J56:K56"/>
    <mergeCell ref="C28:D28"/>
    <mergeCell ref="C29:D29"/>
    <mergeCell ref="C30:D30"/>
    <mergeCell ref="C31:D31"/>
    <mergeCell ref="C32:D32"/>
    <mergeCell ref="C20:D20"/>
    <mergeCell ref="C21:D21"/>
    <mergeCell ref="C33:D33"/>
    <mergeCell ref="C22:D22"/>
    <mergeCell ref="C23:D23"/>
    <mergeCell ref="C24:D24"/>
    <mergeCell ref="C25:D25"/>
    <mergeCell ref="C26:D26"/>
    <mergeCell ref="C27:D27"/>
    <mergeCell ref="B54:J54"/>
    <mergeCell ref="B58:G58"/>
    <mergeCell ref="B64:F64"/>
    <mergeCell ref="B71:J71"/>
    <mergeCell ref="C6:D6"/>
    <mergeCell ref="C7:D7"/>
    <mergeCell ref="C8:D8"/>
    <mergeCell ref="C9:D9"/>
    <mergeCell ref="C10:D10"/>
    <mergeCell ref="C11:D11"/>
    <mergeCell ref="J48:J53"/>
    <mergeCell ref="K48:K53"/>
    <mergeCell ref="G49:I49"/>
    <mergeCell ref="G50:I50"/>
    <mergeCell ref="G51:I51"/>
    <mergeCell ref="G52:I52"/>
    <mergeCell ref="G53:I53"/>
    <mergeCell ref="B48:B53"/>
    <mergeCell ref="C48:C53"/>
    <mergeCell ref="D48:D53"/>
    <mergeCell ref="E48:E53"/>
    <mergeCell ref="G48:I48"/>
    <mergeCell ref="A44:H44"/>
    <mergeCell ref="F47:I47"/>
    <mergeCell ref="B4:I4"/>
    <mergeCell ref="A38:I38"/>
    <mergeCell ref="C12:D12"/>
    <mergeCell ref="C13:D13"/>
    <mergeCell ref="C14:D14"/>
    <mergeCell ref="C15:D15"/>
    <mergeCell ref="C16:D16"/>
    <mergeCell ref="C17:D17"/>
    <mergeCell ref="C18:D18"/>
    <mergeCell ref="C19:D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2019-02-01T08:03:08Z</cp:lastPrinted>
  <dcterms:created xsi:type="dcterms:W3CDTF">2003-05-16T10:10:29Z</dcterms:created>
  <dcterms:modified xsi:type="dcterms:W3CDTF">2019-02-01T08:03:12Z</dcterms:modified>
  <cp:category/>
  <cp:version/>
  <cp:contentType/>
  <cp:contentStatus/>
</cp:coreProperties>
</file>