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7470" windowHeight="2100" tabRatio="937" activeTab="1"/>
  </bookViews>
  <sheets>
    <sheet name="Informacje ogólne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</sheets>
  <definedNames>
    <definedName name="_xlnm.Print_Area" localSheetId="1">'część (1)'!$A$1:$H$51</definedName>
    <definedName name="_xlnm.Print_Area" localSheetId="2">'część (2)'!$A$1:$H$47</definedName>
    <definedName name="_xlnm.Print_Area" localSheetId="3">'część (3)'!$A$1:$H$19</definedName>
    <definedName name="_xlnm.Print_Area" localSheetId="4">'część (4)'!$A$1:$H$14</definedName>
    <definedName name="_xlnm.Print_Area" localSheetId="5">'część (5)'!$A$1:$H$15</definedName>
    <definedName name="_xlnm.Print_Area" localSheetId="6">'część (6)'!$A$1:$H$13</definedName>
    <definedName name="_xlnm.Print_Area" localSheetId="7">'część (7)'!$A$1:$H$14</definedName>
    <definedName name="_xlnm.Print_Area" localSheetId="8">'część (8)'!$A$1:$H$11</definedName>
    <definedName name="_xlnm.Print_Area" localSheetId="0">'Informacje ogólne'!$A$1:$D$55</definedName>
  </definedNames>
  <calcPr fullCalcOnLoad="1"/>
</workbook>
</file>

<file path=xl/sharedStrings.xml><?xml version="1.0" encoding="utf-8"?>
<sst xmlns="http://schemas.openxmlformats.org/spreadsheetml/2006/main" count="343" uniqueCount="161">
  <si>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</si>
  <si>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</si>
  <si>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</si>
  <si>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</si>
  <si>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</si>
  <si>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</si>
  <si>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</si>
  <si>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</si>
  <si>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</si>
  <si>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</si>
  <si>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</si>
  <si>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</si>
  <si>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</si>
  <si>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</si>
  <si>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</si>
  <si>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</si>
  <si>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</si>
  <si>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</si>
  <si>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</si>
  <si>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</si>
  <si>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</si>
  <si>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</si>
  <si>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</si>
  <si>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</si>
  <si>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</si>
  <si>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</si>
  <si>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Oświadczamy, że termin płatności wynosi 60 dni.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</si>
  <si>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</si>
  <si>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</si>
  <si>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</si>
  <si>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</si>
  <si>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</si>
  <si>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</si>
  <si>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</si>
  <si>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</si>
  <si>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</si>
  <si>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</si>
  <si>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</si>
  <si>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</si>
  <si>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</si>
  <si>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</si>
  <si>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sztuk</t>
  </si>
  <si>
    <t>Załącznik nr 1 do specyfikacji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</si>
  <si>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</rPr>
      <t>* Jeżeli wykonawca nie poda tych informacji to Zamawiający przyjmie, że wykonawca nie zamierza powierzać żadnej części zamówienia podwykonawcy</t>
    </r>
  </si>
  <si>
    <t>Załącznik nr …… do umowy</t>
  </si>
  <si>
    <t>Załącznik nr 1a do specyfikacji</t>
  </si>
  <si>
    <t>J.M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</si>
  <si>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</si>
  <si>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</si>
  <si>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</si>
  <si>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</si>
  <si>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</si>
  <si>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</si>
  <si>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</si>
  <si>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</si>
  <si>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</si>
  <si>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</si>
  <si>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część 6</t>
  </si>
  <si>
    <t>część 7</t>
  </si>
  <si>
    <t>część 8</t>
  </si>
  <si>
    <r>
      <t xml:space="preserve">Oświadczamy, że wybór niniejszej oferty będzie prowadził do powstania u Zamawiającego obowiązku podatkowego zgodnie z przepisami o podatku od towarów i usług w zakresie*: 
………………………………………………………………………………………………………
</t>
    </r>
    <r>
      <rPr>
        <i/>
        <sz val="11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</si>
  <si>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Nazwa zamówienia:</t>
  </si>
  <si>
    <t>Dostawa materiałów ortopedycznych</t>
  </si>
  <si>
    <t>DFP.271.18.2019.EP</t>
  </si>
  <si>
    <t>Naczynie laboratoryjne w formie miski o pojemności 400-500 ml. Wielorazowe wykonane ze stali nierdzewnej</t>
  </si>
  <si>
    <t>Nożyczki chirurgiczne typu METZENBAUM, długość ostrza 145 mm odgięte końce tępe z tw. wkładką. Wielorazowe wykonane ze stali nierdzewnej</t>
  </si>
  <si>
    <t>Nożyczki chirurgiczne typu REYNOLDS, długość 145 mm odgięte końce TĘPE. Wielorazowe wykonane ze stali nierdzewnej.</t>
  </si>
  <si>
    <t>Nożyczki mikrochirurgiczne sprężynowe długość 105 mm odgięte końce ostrze. Wielorazowe wykonane ze stali nierdzewnej.</t>
  </si>
  <si>
    <t>Nożyczki typu Mayo, 170 mm podgięte, tępo tępe. Wielorazowe wykonane ze stali nierdzewnej.</t>
  </si>
  <si>
    <t>Odgryzacz kostny typu FRIEDMAN, długość 140 mm 12 x 3 mm. Wielorazowe wykonane ze stali nierdzewnej.</t>
  </si>
  <si>
    <t>Pinceta chirurgiczna 1 x 2 ząbki dł. 140 mm (+/- 10%),  prosta. Wielorazowe wykonane ze stali nierdzewnej.</t>
  </si>
  <si>
    <t>Pinceta chirurgiczna 1 x 2 ząbki dł. 180 mm, prosta. Wielorazowe wykonane ze stali nierdzewnej.</t>
  </si>
  <si>
    <t>Pinceta do mikrochirurgii typu ADSON-BROWN, długość 120 mm, ostra z dwoma rzędami ząbków, wymiary końca szczęk 3x2mm Wielorazowe wykonane ze stali nierdzewnej.</t>
  </si>
  <si>
    <t>Podważka kostna typu BUCK GRAMIKO, długość 160 mm końcówka 6 mm. Wielorazowe wykonane ze stali nierdzewnej.</t>
  </si>
  <si>
    <t>Podważka kostna typu BUCK GRAMIKO, długość 160 mm końcówka 8 mm. Wielorazowe wykonane ze stali nierdzewnej.</t>
  </si>
  <si>
    <t>Podważka kostna typu BUCK-GRAMCKO, długość 150 mm, szerkosc łyzki 7,5 mm. Wielorazowe wykonane ze stali nierdzewnej.</t>
  </si>
  <si>
    <t>Podważka kostna typu PERIOSTEAL ELEVATO, długość 175 mm delikatnie odgięta 5 mm. Wielorazowe wykonane ze stali nierdzewnej.</t>
  </si>
  <si>
    <t xml:space="preserve">Tytanowe płytki do złamań pięty obwodowe oraz przezskórne sinus tarsi (tunel miedzy kości skokowej a kością piętowej). Dostępne w 9 rodzajach mocowane za pomocą śrub 3,5 mm/4,0 mm. </t>
  </si>
  <si>
    <t>Implant w wersji PEEK do stabilizacji niestabilności stawu barkowego, implant bezwęzłowy wbijany o średnicy 3.0 mm długości 12.7 mm. Kotwica z dwiema nićmi niewchłanialnymi  o dwurodzajowej strukturze, polietylenowych włókien wewnętrznych i plecionych poliestrowych włókien zewnętrznych, z czego jedna służy do przeszywania tkanek miękkich, a druga jest nicią pomocniczą zakończoną pętlą do wprowadzania pierwszej nici do wnętrza kotwicy, gdzie jedna nić blokuje drugą.Zestaw to implant wbijany z  dwiema nićmi na podajniku, z czego jedna zakończona pętlą – jednorazowy. Podajnik ze znacznikami oznaczającymi optymalną głębokość zakotwiczenia implantu. Separacja podajnika od implantu samoistna po zwolnieniu nici. Może występować również w wersji węzłowej.</t>
  </si>
  <si>
    <t>Płytka wykonana z PEEK z dodatkiem włókna węglowego w postaci wbudowanych prętów węglowych do osteotomii kosci piszczelowej. Płytka posiada cztery otwory w części proksymalnej i trzy otwory w części dystalnej. Możliwosc wieloosiowego montażu śrub z blokowaniem ich poprzez wcinanie się w otwów płytki.</t>
  </si>
  <si>
    <t>Płytka wykonana z PEEK z dodatkiem włókna węglowego w postaci wbudowanych prętów węglowych do osteotomii kosci udowej, występuje w postaci lewej i prawej płytki. Płytka posiada cztery otwory w części proksymalnej i cztery otwory w części dystalnej. Możliwosc wieloosiowego montażu śrub z blokowaniem ich poprzez wcinanie się w otwów płytki.</t>
  </si>
  <si>
    <t>Retraktor tnący typu Kolbel, do zabiegu latarjet w technie miniopen.</t>
  </si>
  <si>
    <t xml:space="preserve">Śruba blokująca, całkowicie lub częściowo gwintowana, tytanowa typu Hex lub równoważna, średnica 5 mm długość 30 mm – 75 mm. </t>
  </si>
  <si>
    <t xml:space="preserve">Zestaw foliowy, 3- częściowy na ramię "C", sterylny, składający się z: osłona na ramię "C" o wymiarach 46x178 cm, osłona na pedał w kształcie kuli z elastyczna gumką o głębokości 56 cm, osłona na klawiaturę w kształcie kuli z elastyczną gumka o głębokości 68 cm. </t>
  </si>
  <si>
    <t>* Tolerancja długości narzędzi +/- 2mm, i inne rozmiary +/-5%</t>
  </si>
  <si>
    <t>Dłuto typu MINI-LAMBOTTE, długość 125 mm końcówka dł. 6 mm. Wielorazowe wykonane ze stali nierdzewnej.</t>
  </si>
  <si>
    <t>Dłuto typu MINI-LAMBOTTE, długość 125 mm końcówka dł. 8 mm. Wielorazowe wykonane ze stali nierdzewnej.</t>
  </si>
  <si>
    <t>Elewator typu ST CLAIR THOMPSON, długość 160 mm jednostronny ostry. Wielorazowe wykonane ze stali nierdzewnej.</t>
  </si>
  <si>
    <t>Hak typu CRILE, długość 110 mm dwustronny,  końcówka w formie łopaty o wymiarach 11 x 4 mm, drugiej 19x6 mm. Wielorazowe wykonane ze stali nierdzewnej.</t>
  </si>
  <si>
    <t>Hak typu SENN-MUALLER, długość 160 mm, dwustronny, 3 zębny, ostry, szerokosc  8 mm łopata szerokość 7 mm 18x5,5 mm. Wielorazowe wykonane ze stali nierdzewnej.</t>
  </si>
  <si>
    <t>Igłotrzymacz typu BABY-CIRCLE-WOOD, długość 150 mm prosty z tw. Wkładką, szczęki ząbkowane krzyżowo skok 0,4 mm. Wielorazowe wykonane ze stali nierdzewnej.</t>
  </si>
  <si>
    <t>Igłotrzymacz typu BABY-CRILE-WOOD, długość 150 mm prosty. Wielorazowe wykonane ze stali nierdzewnej.</t>
  </si>
  <si>
    <t>Igłotrzymacz typu DE BAKEY, długość 170 mm (+/-10%) prosty z tw. wkładką. Wielorazowe wykonane ze stali nierdzewnej.</t>
  </si>
  <si>
    <t>Imadło typu Crile-Wood mocne, 160 mm z zapadką dolną szczęki, proste z nacięciami krzyżowymi 0,5 mm. Wielorazowe wykonane ze stali nierdzewnej.</t>
  </si>
  <si>
    <t>Imadło typu Hegar-Mayo o długości 235 mm z zapadką dolną, szczęki prostez nacięciami krzyżowymi 0,5 mm i kanalikami. Wielorazowe wykonane ze stali nierdzewnej.</t>
  </si>
  <si>
    <t>Kleszcze do chrząstek typu BIRCHER-GANSKE zakrzywione długość 200 mm. Dwa rodzaje proste i odgięte. Wielorazowe wykonane ze stali nierdzewnej.</t>
  </si>
  <si>
    <t>Kleszcze naczyniowe typu Kochar, długość 140 mm, końcówka robocza 1x2 ząbki skok ząbków 0,8 mm. Wielorazowe wykonane ze stali nierdzewnej.</t>
  </si>
  <si>
    <t>Kleszcze typu Kocher, 200 mm proste, końcówka robocza 1x2 ząbki skok ząbków 0,9 mm. Wielorazowe wykonane ze stali nierdzewnej.</t>
  </si>
  <si>
    <t>Kleszcze typu Rochester-Pean, proste 160 mm, skok ząbków 0,9 mm. Wielorazowe wykonane ze stali nierdzewnej.</t>
  </si>
  <si>
    <t>Kleszczyki typu BRAND, długość 150 mm podgięte, koniec roboczy 1x2 zęby. Wielorazowe wykonane ze stali nierdzewnej.</t>
  </si>
  <si>
    <t>Trzonek do noży wymiennych z podziałką dł. 125 mm nr.3 oraz 5. Wielorazowe wykonane ze stali nierdzewnej.</t>
  </si>
  <si>
    <t>Sonda typu DOYEN  długość 145 mm rowkowana na całej długości. Wielorazowe wykonane ze stali nierdzewnej.</t>
  </si>
  <si>
    <t>Kosz do sterylizacji z uszami z siatki 400mm x 250 mm x 50 mm (+/-10) dla każdego parametru). Wielorazowe wykonane ze stali nierdzewnej.</t>
  </si>
  <si>
    <t>Łyżeczka kostna typu Volkmann szerokość 4,4 mm, długość 170 mm. Wielorazowe wykonane ze stali nierdzewnej.</t>
  </si>
  <si>
    <t>Koszyk do sterylizacji z uszami z siatki 240 x 250 x 50 mm (+/- 10%) dla każdego parametru). Wielorazowe wykonane ze stali nierdzewnej.</t>
  </si>
  <si>
    <t>Młotek typu Healt 1000 g, 240 mm. Wielorazowe wykonane ze stali nierdzewnej.</t>
  </si>
  <si>
    <t>Nożyczki chirurgiczne typu MAYO, długość 155 mm odgięte, tępo tępe. Wielorazowe wykonane ze stali nierdzewnej.</t>
  </si>
  <si>
    <t>Nożyczki chirurgiczne typu GOLDMAN-FOX TĘPE, długość 130 mm odgięte z tw. Wkładk. Wielorazowe wykonane ze stali nierdzewnej.</t>
  </si>
  <si>
    <t>Pęseta typu WAUGH, długość 180 mm, końcówka robocza 1/2 ząbki. Wielorazowe wykonane ze stali nierdzewnej.</t>
  </si>
  <si>
    <t>Podważka kostna typu PERIOSTEAL ELEVATOR, długość 175 mm średnia 10 mm. Wielorazowe wykonane ze stali nierdzewnej.</t>
  </si>
  <si>
    <t>Rozwieracz typu WEITLANER, długość 105 mm 2x3 zęby tępy końcówka 15x12 mm typ A. Wielorazowe wykonane ze stali nierdzewnej.</t>
  </si>
  <si>
    <t>Skrobaczka kostna typu FARABEUF, długość 150 mm (+/- 10%) odgięta. Wielorazowe wykonane ze stali nierdzewnej.</t>
  </si>
  <si>
    <t>Klamra kompresyjna nitinolowa w rozmiarze 15 mm x 15 mm, 18 mm x 15 mm, 18 mm x 18/15 mm, 20 mm x 15 mm, 20 mm x 20 mm, 25 mm x 20 mm, zestaw sterylny zawierający regulowany podajnik, celownik, wiertło, pobijak.</t>
  </si>
  <si>
    <t>Klamra kompresyjna nitinolowa w rozmiarze 15 mm x 15 mm, 18 mm x 15 mm, 18 mm x 18/15 mm, 20 mm x 15 mm, 20 mm x 20 mm, 25 mm x 20 mm, zestaw sterylny zawierający regulowany podajnik.</t>
  </si>
  <si>
    <t>Śruba kompresyjna gąbczasta ze stopu tytanu, średnica 4mm (długość 14-60mm).</t>
  </si>
  <si>
    <t>Śruba ze stopu tytanu, blokowana i korowa, średnica 3,0mm (długość 10-40mm).</t>
  </si>
  <si>
    <t>Śruba kompresyjna gąbczasta+B17 ze stopu tytanu, średnica 4mm (długość 14-60mm).</t>
  </si>
  <si>
    <t>Śruba ze stopu tytanu, blokowana i korowa, średnica 3,5mm (długość 14-60mm).</t>
  </si>
  <si>
    <t>Śruba ze stopu tytanu, blokowana, średnica 4,5 mm, długość 18 - 65 mm.</t>
  </si>
  <si>
    <t>Śruba ze stopu tytanu, średnica 4,5 mm, długość 18 - 65 mm.</t>
  </si>
  <si>
    <t>Śruba ze stopu tytanu, średnica 5,5 mm, długość 20 - 75 mm.</t>
  </si>
  <si>
    <t>Tytanowa płyta do kolumny przyśrodkowej, płyta prawa i lewa dostępna w trzech rozmiarach.</t>
  </si>
  <si>
    <t>Tytanowa płytka grzbietowa do fuzji TMT 1,2 lub TMT 2,3. Płytka o profilu 1,5mm pod śruby 3,0 mm.</t>
  </si>
  <si>
    <t>Tytanowe śruby Herberta, kaniulowane, z podwójnym gwintem,- średnica 4,3mm (długość 14-50mm, skok co 2mm),- średnica 4,3mm (długość 55-80mm, skok co 5mm),- średnica 6,5mm (długość 30-120mm, skok co 5mm).</t>
  </si>
  <si>
    <t>Tytanowe śruby kompresyjne, średnica 5,0mm (długość 20-90mm) oraz 7,0mm (długość 35-140mm).</t>
  </si>
  <si>
    <t>Jednorazowa igła do przeszywacza Scorpion kolanowy i Scorpion do stawu skokowego pogięty.</t>
  </si>
  <si>
    <t>Płytka tytanowa klinowa do Latarjet z dwoma otworami na śruby oraz z czterema kolcami w celu stabilizacji kości.</t>
  </si>
  <si>
    <t xml:space="preserve">Osteotom prosty z rączką 12 mm,  wykomnany ze stali nierdzewnej, wielorazowy. </t>
  </si>
  <si>
    <t>Retraktor z zakrzywionym ostrzem, 26 mm, do zabiegu latarjet w technice miniopen.</t>
  </si>
  <si>
    <t>Retraktor z zakrzywionym ostrzem, 18 mm, do zabiegu latarjet w technice miniopen.</t>
  </si>
  <si>
    <t>Klin kościozastępczy dostępny w rozmiarach 6 mm, 8 mm, 10 mm, 12 mm oraz 14 mm. Klin wykonany z hydroksyapatytu.</t>
  </si>
  <si>
    <t>Płytka do osteotomii wysoko piszczelowej, w kształcie litery T. Profil płytki 2,8 mm. Anatomiczny kształt, z systemem blokowania, bez konieczności stosowania klucza dynamometrycznego. Płytki dostępne w rozmiarach: (1) 32 mm /51 mm z 4 otworami, (2) 32 mm/63 mm z 6 otworami (3) 32 mm /80 mm z 7 otworami.</t>
  </si>
  <si>
    <t>Uwodniony siarczan wapnia czystości farmaceutycznej (PG) używany do wypełniania pustych przestrzeni w układzie mięśniowo szkieletowym oraz w tkankach miękkich. Biodegradowalny i biokompatybilny. Możliwość używania w miejscach zainfekowanych. Wchłaniany całkowicie w sposób kontrolowany i powtarzalny co eliminuje ryzyko kolonizacji przez bakterie. Pojemność 20 cc.</t>
  </si>
  <si>
    <t>Uwodniony siarczan wapnia czystości farmaceutycznej (PG) używany do wypełniania pustych przestrzeni w układzie mięśniowo szkieletowym oraz w tkankach miękkich. Biodegradowalny i biokompatybilny. Możliwość używania w miejscach zainfekowanych. Wchłaniany całkowicie w sposób kontrolowany i powtarzalny co eliminuje ryzyko kolonizacji przez bakterie. Pojemność 10 cc.</t>
  </si>
  <si>
    <t>Uwodniony siarczan wapnia czystości farmaceutycznej (PG) używany do wypełniania pustych przestrzeni w układzie mięśniowo szkieletowym oraz w tkankach miękkich. Biodegradowalny i biokompatybilny. Możliwość używania w miejscach zainfekowanych. Wchłaniany całkowicie w sposób kontrolowany i powtarzalny co eliminuje ryzyko kolonizacji przez bakterie. Pojemność 5 cc.</t>
  </si>
  <si>
    <t>Ostrze spiralne.</t>
  </si>
  <si>
    <t>Śruby ryglujące 5mm oraz 6mm.</t>
  </si>
  <si>
    <t>Zaślepka.</t>
  </si>
  <si>
    <t>Opaska kohezyjna pakowane pojedyńcze. Rozmiar 10cm x 4-5 m, służąca do stabilizacji kości po osteotomiach.</t>
  </si>
  <si>
    <t xml:space="preserve">Zestaw zawierający sterylne formy jednorazowe, 4 cementy kostne z dwoma antybiotykami, mieszalnik próżniowy podwójny. Sterylne formy jednorazowe do wytwarzania tzw. spacerów przeznaczonych do tymczasowego zastąpienia protezy stawu kolanowego w ramach dwuczasowej septycznej wymiany endoprotezy. Składają się z komponentu piszczelowego i udowego, które tworzą artykulację i są ruchome względem siebie. Istnieje mozliwość ich stosowania zarówno w prawym stawie kolanowym, jak i w lewym. Formy te występują w rozmiarach S - komponent udowy 60 mm, komponent piszczelowy 65 mm; M - komponent udowy 70 mm, komponent piszczelowy 75 mm; L - komponent udowy 80 mm, komponent piszczelowy 85 mm. </t>
  </si>
  <si>
    <t>Kleszcze kompresyjne na druty kirschnera o grubości max 3,2 mm z mozliwością blokady stopnia kompresji. Wielorazowe, wykonane ze stali.</t>
  </si>
  <si>
    <t>Dystraktor typu Hintermanna na druty kirschnera o średnicy maksymalnie 1,6 mm z rozchylonymi ramionami o długości 15 cm. Wielorazowe, wykonane ze stali nierdzewnej.</t>
  </si>
  <si>
    <t>Dystraktor typu Hintermanna na druty kirschnera o śr. maksymalnie 2,5 mm z rozchylonymi ramionami o długości 21 cm. Wielorazowe, wykonane ze stali nierdzewnej.</t>
  </si>
  <si>
    <t>Gwóźdź tytanowy odpiętowy, anatomiczny umożliwiający wykonanie pełnej artrodezy stawu skokowego. Gwóźdź wygięty pod katem 12 stopni w części bliższej. Wielopłaszczyznowe blokowanie gwoździa. Możliwość blokowania gwoździa w kości piętowej przy pomocy ostrza spiralo-nożowego i śrub o śr. 6,0 mm blokowanych kątowo przy pomocy zaślepki. Możliwość blokowania śrubami w części bliższej gwoździa śrubami 5,0 mm prostopadle przez kość piszczelową oraz skośnie przez kość skokowa. Otwór dynamizacyjny w części bliższej gwoździa. Ramię celownika umożliwiające blokowanie wszystkich otworów w gwoździu. Średnice: 10, 12,13 mm i długości 150, 180 i 240 mm. Śruby blokujące z gniazdem gwiazdkowym.</t>
  </si>
  <si>
    <t>Implant do blokady zatoki stępu w 6 rozmiarach. Tytanowy stent do małoinwazyjnej korekcji stopy płasko-koślawej, wprowadzany do kanału zatoki stępu, kaniulowany, w kształcie kielicha, gwintowany w części węższej. Gwintowana część stentu mocuje implant w kanale. Część środkowa w kształcie stożka (bez gwintu) wypełnia najszerszą część zatoki stępu, styka się z krawędzią lateralną kości skokowej i nie pozwala stentowi na przenikanie w głąb kanału. Rozmiary: 5 mm, 6 mm, 7 mm, 8 mm, 9 mm oraz 10 mm.</t>
  </si>
  <si>
    <t>Płytka do osteotomii wysoko piszczelowej w kształcie anatomicznym oraz symetrycznym. Płytka dostępne w rozmiarach: (1) 27,50 mm /87,50 mm z 10 otworami.</t>
  </si>
  <si>
    <t>Płyta do artrodezy typ Posterior Tibiotalocalcaneal lub równoważna, materiał tytan, płyta 10 otworowa dostępna w wersji prawej i lewej, w części dystalnej trzy rozbieżne otwory do mocowania w kości piętowej i dwa otwory do mocowania w kości skokowej z użyciem śrub 4,5mm (śruby blokowane) lub śrub gąbczastych 5,5 mm, w części proksymalnej owalny otwór umożliwiający wstępną kompresję, centralny otwór do anatomicznej kompresji z użyciem śruby 5,5 mm.</t>
  </si>
  <si>
    <t>Płyta do artrodezy typ Lateral Tibiotalocalcaneal lub równoważna, materiał tytan, płyta 15 otworowa, w części dystalnej cztery rozbieżne otwory do mocowania w kości skokowej i pięć otworów do mocowania w kości piętowej z użyciem śrub 4,5 mm (śruby blokowane) lub śrub gąbczastych 5,5 mm, w części proksymalnej owalny otwór umożliwiający wstępną kompresję, centralny otwór do anatomicznej kompresji z użyciem śruby 5, 5mm.</t>
  </si>
  <si>
    <t>Płyta do artrodezy typ Lateral Tibiotalar lub równoważna, materiał tytan, płyta 10 otworowa, w części dystalnej cztery rozbieżne otwory do mocowania w kości skokowej z użyciem śrub 4,5 mm (śruby blokowane) lub śrub gąbczastych 5,5 mm, w części proksymalnej owalny otwór umożliwiający wstępną kompresję, centralny otwór do anatomicznej kompresji z użyciem śruby 5,5 mm.</t>
  </si>
  <si>
    <t>Płyta do artrodezy typ Anterior Tibiotalar lub równoważna, materiał tytan, płyta 10 otworowa dostępna w wersji prawej i lewej, w części dystalnej cztery rozbieżne otwory do mocowania w kości skokowej z użyciem śrub 4,5 mm (śruby blokowane) lub śrub gąbczastych 5,5 mm, w części proksymalnej owalny otwór umożliwiający wstępną kompresję, centralny otwór do anatomicznej kompresji z użyciem śruby 5,5 mm, wysokość płyty w części proksymalnej 2,7 mm, w części dystalnej 2,9 mm.</t>
  </si>
  <si>
    <t>Śruby tytanowe do osteotomi blokowane w płytce o średnicy 5 mm i długościach 24 mm-50 mm co 2 mm i od 55 mm-90 mm co 5 mm oraz śruba kompresyjna nieblokowana o średnicy 4,5mm i długościach 24 mm-52 mm co 5 mm.</t>
  </si>
  <si>
    <t>Śruby tytanowe do osteotomi blokowane w płytce o średnicy 5 mm i długościach 24 mm-50 mm co 2 mm i od 55 mm-90 mm co 5 mm oraz śruba kompresyjna nieblokowana o średnicy 4,5 mm i długościach 24 mm-52 mm co 5mm.</t>
  </si>
  <si>
    <t>Śruba kaniulowana do techniki Latarjet średnica 3,75 długości 30, 32, 34, 36, 38, 40, 42 mm.</t>
  </si>
  <si>
    <t>Super mocna nić ortopedyczna w postaci taśmy szerokości 1,3 mm o długości 91cm +/- 1 cm , zakończona nitką #2 oraz igłą półkolistą z drugiej strony.</t>
  </si>
  <si>
    <t xml:space="preserve">Osteotom,  prosty z rączką 5,5 mm, wykomnany ze stali nierdzewnej, wielorazowy. </t>
  </si>
  <si>
    <t>Osteotom zakrzywiony z rączką, 5,5 mm, wykonany ze stali nierdzewnej, wielorazowy.</t>
  </si>
  <si>
    <t>Sterylny zestaw pakowany jako gotowy do użycia podczas tenodezy dystalnego odcinka biceps z możliwością wciągnięcia bicepsa i podwójnej fiksacji. W skład zestawu wchodzą: Dedykowany do tenodezy bicepsa guzik tytanowy z dwoma otworami na nici, śruba PEEK średnicy 7mm i długości 10 mm, NIć typu FiberLoop #2 w postaci okrągłej pętli z prostą igłą, podajnik do guzika, drut wiercący z miarką o średnicy dedykowanej do guzika</t>
  </si>
  <si>
    <r>
      <t>Śruba typu MFB lub równoważna do artrodezy kości śródstopia do unieruchamiania stawów przyśrodkowego śródstopnoklinowatego, łódkowato – klinowatego. Instrumentarium wyposażone w tuleję kompresyjną umożliwiającą kontrolowaną kompresję podczas wkręcania śruby. Identyczny skok gwintu na głowie i trzonie śruby. Koniec śruby gładko zakończony. Głowa śruby wkręcana całkowicie pod zewnętrzną powierzchnię korową. Śruba o średnicy 6,5 mm, lita, samogwintująca, długość od 50 do 160 mm ze skokiem co 5 mm.</t>
    </r>
    <r>
      <rPr>
        <sz val="11"/>
        <rFont val="Garamond"/>
        <family val="1"/>
      </rPr>
      <t xml:space="preserve"> Zamawiający wymaga śrub tytanowych oraz stalowych.</t>
    </r>
  </si>
  <si>
    <r>
      <t>Automatyczny wielorazowy retraktor typu Gelpi</t>
    </r>
    <r>
      <rPr>
        <sz val="11"/>
        <color indexed="8"/>
        <rFont val="Garamond"/>
        <family val="1"/>
      </rPr>
      <t xml:space="preserve"> z atraumatycznymi cienkimi rozszerzaczami, uchwytem nożyczkowym z blokadą, stosowany do zabiegów mini open Latarjet. Wielorazowe wykonane ze stali nierdzewnej.</t>
    </r>
  </si>
  <si>
    <t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</t>
  </si>
  <si>
    <r>
      <t xml:space="preserve">Oświadczamy, że zamówienie będziemy wykonywać do czasu wyczerpania kwoty wynagrodzenia umownego, jednak nie dłużej niż przez: </t>
    </r>
    <r>
      <rPr>
        <b/>
        <sz val="11"/>
        <rFont val="Garamond"/>
        <family val="1"/>
      </rPr>
      <t xml:space="preserve">6 miesięcy </t>
    </r>
    <r>
      <rPr>
        <sz val="11"/>
        <rFont val="Garamond"/>
        <family val="1"/>
      </rPr>
      <t xml:space="preserve">w zakresie części 1 i 5, </t>
    </r>
    <r>
      <rPr>
        <b/>
        <sz val="11"/>
        <rFont val="Garamond"/>
        <family val="1"/>
      </rPr>
      <t>26 miesięcy</t>
    </r>
    <r>
      <rPr>
        <sz val="11"/>
        <rFont val="Garamond"/>
        <family val="1"/>
      </rPr>
      <t xml:space="preserve"> w zakresie części 2 – 4, 8 oraz </t>
    </r>
    <r>
      <rPr>
        <b/>
        <sz val="11"/>
        <rFont val="Garamond"/>
        <family val="1"/>
      </rPr>
      <t>36 miesięcy</t>
    </r>
    <r>
      <rPr>
        <sz val="11"/>
        <rFont val="Garamond"/>
        <family val="1"/>
      </rPr>
      <t xml:space="preserve"> w zakresie części 6 – 7 od dnia zawarcia umowy.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</si>
</sst>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  <numFmt numFmtId="168" formatCode="#,##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ddd\,\ d\ mmmm\ yyyy"/>
  </numFmts>
  <fonts count="76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i/>
      <sz val="11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name val="Tahoma"/>
      <family val="2"/>
    </font>
    <font>
      <sz val="11"/>
      <name val="Book Antiqua"/>
      <family val="1"/>
    </font>
    <font>
      <b/>
      <sz val="11"/>
      <color indexed="52"/>
      <name val="Czcionka tekstu podstawowego"/>
      <family val="2"/>
    </font>
    <font>
      <sz val="12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0"/>
      <color indexed="8"/>
      <name val="RotisSansSerif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Garamond"/>
      <family val="1"/>
    </font>
    <font>
      <b/>
      <i/>
      <sz val="11"/>
      <color indexed="6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sz val="11"/>
      <color rgb="FF000000"/>
      <name val="Garamond"/>
      <family val="1"/>
    </font>
    <font>
      <b/>
      <i/>
      <sz val="11"/>
      <color rgb="FFC00000"/>
      <name val="Garamond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6" fillId="3" borderId="0" applyNumberFormat="0" applyBorder="0" applyAlignment="0" applyProtection="0"/>
    <xf numFmtId="0" fontId="50" fillId="4" borderId="0" applyNumberFormat="0" applyBorder="0" applyAlignment="0" applyProtection="0"/>
    <xf numFmtId="0" fontId="6" fillId="5" borderId="0" applyNumberFormat="0" applyBorder="0" applyAlignment="0" applyProtection="0"/>
    <xf numFmtId="0" fontId="50" fillId="6" borderId="0" applyNumberFormat="0" applyBorder="0" applyAlignment="0" applyProtection="0"/>
    <xf numFmtId="0" fontId="6" fillId="7" borderId="0" applyNumberFormat="0" applyBorder="0" applyAlignment="0" applyProtection="0"/>
    <xf numFmtId="0" fontId="50" fillId="8" borderId="0" applyNumberFormat="0" applyBorder="0" applyAlignment="0" applyProtection="0"/>
    <xf numFmtId="0" fontId="6" fillId="9" borderId="0" applyNumberFormat="0" applyBorder="0" applyAlignment="0" applyProtection="0"/>
    <xf numFmtId="0" fontId="50" fillId="10" borderId="0" applyNumberFormat="0" applyBorder="0" applyAlignment="0" applyProtection="0"/>
    <xf numFmtId="0" fontId="6" fillId="11" borderId="0" applyNumberFormat="0" applyBorder="0" applyAlignment="0" applyProtection="0"/>
    <xf numFmtId="0" fontId="50" fillId="12" borderId="0" applyNumberFormat="0" applyBorder="0" applyAlignment="0" applyProtection="0"/>
    <xf numFmtId="0" fontId="6" fillId="13" borderId="0" applyNumberFormat="0" applyBorder="0" applyAlignment="0" applyProtection="0"/>
    <xf numFmtId="0" fontId="50" fillId="14" borderId="0" applyNumberFormat="0" applyBorder="0" applyAlignment="0" applyProtection="0"/>
    <xf numFmtId="0" fontId="6" fillId="15" borderId="0" applyNumberFormat="0" applyBorder="0" applyAlignment="0" applyProtection="0"/>
    <xf numFmtId="0" fontId="50" fillId="16" borderId="0" applyNumberFormat="0" applyBorder="0" applyAlignment="0" applyProtection="0"/>
    <xf numFmtId="0" fontId="6" fillId="17" borderId="0" applyNumberFormat="0" applyBorder="0" applyAlignment="0" applyProtection="0"/>
    <xf numFmtId="0" fontId="50" fillId="18" borderId="0" applyNumberFormat="0" applyBorder="0" applyAlignment="0" applyProtection="0"/>
    <xf numFmtId="0" fontId="6" fillId="19" borderId="0" applyNumberFormat="0" applyBorder="0" applyAlignment="0" applyProtection="0"/>
    <xf numFmtId="0" fontId="50" fillId="20" borderId="0" applyNumberFormat="0" applyBorder="0" applyAlignment="0" applyProtection="0"/>
    <xf numFmtId="0" fontId="6" fillId="9" borderId="0" applyNumberFormat="0" applyBorder="0" applyAlignment="0" applyProtection="0"/>
    <xf numFmtId="0" fontId="50" fillId="21" borderId="0" applyNumberFormat="0" applyBorder="0" applyAlignment="0" applyProtection="0"/>
    <xf numFmtId="0" fontId="6" fillId="15" borderId="0" applyNumberFormat="0" applyBorder="0" applyAlignment="0" applyProtection="0"/>
    <xf numFmtId="0" fontId="50" fillId="22" borderId="0" applyNumberFormat="0" applyBorder="0" applyAlignment="0" applyProtection="0"/>
    <xf numFmtId="0" fontId="6" fillId="23" borderId="0" applyNumberFormat="0" applyBorder="0" applyAlignment="0" applyProtection="0"/>
    <xf numFmtId="0" fontId="51" fillId="24" borderId="0" applyNumberFormat="0" applyBorder="0" applyAlignment="0" applyProtection="0"/>
    <xf numFmtId="0" fontId="7" fillId="25" borderId="0" applyNumberFormat="0" applyBorder="0" applyAlignment="0" applyProtection="0"/>
    <xf numFmtId="0" fontId="51" fillId="26" borderId="0" applyNumberFormat="0" applyBorder="0" applyAlignment="0" applyProtection="0"/>
    <xf numFmtId="0" fontId="7" fillId="17" borderId="0" applyNumberFormat="0" applyBorder="0" applyAlignment="0" applyProtection="0"/>
    <xf numFmtId="0" fontId="51" fillId="27" borderId="0" applyNumberFormat="0" applyBorder="0" applyAlignment="0" applyProtection="0"/>
    <xf numFmtId="0" fontId="7" fillId="19" borderId="0" applyNumberFormat="0" applyBorder="0" applyAlignment="0" applyProtection="0"/>
    <xf numFmtId="0" fontId="51" fillId="28" borderId="0" applyNumberFormat="0" applyBorder="0" applyAlignment="0" applyProtection="0"/>
    <xf numFmtId="0" fontId="7" fillId="29" borderId="0" applyNumberFormat="0" applyBorder="0" applyAlignment="0" applyProtection="0"/>
    <xf numFmtId="0" fontId="51" fillId="30" borderId="0" applyNumberFormat="0" applyBorder="0" applyAlignment="0" applyProtection="0"/>
    <xf numFmtId="0" fontId="7" fillId="31" borderId="0" applyNumberFormat="0" applyBorder="0" applyAlignment="0" applyProtection="0"/>
    <xf numFmtId="0" fontId="51" fillId="32" borderId="0" applyNumberFormat="0" applyBorder="0" applyAlignment="0" applyProtection="0"/>
    <xf numFmtId="0" fontId="7" fillId="33" borderId="0" applyNumberFormat="0" applyBorder="0" applyAlignment="0" applyProtection="0"/>
    <xf numFmtId="0" fontId="51" fillId="34" borderId="0" applyNumberFormat="0" applyBorder="0" applyAlignment="0" applyProtection="0"/>
    <xf numFmtId="0" fontId="7" fillId="35" borderId="0" applyNumberFormat="0" applyBorder="0" applyAlignment="0" applyProtection="0"/>
    <xf numFmtId="0" fontId="51" fillId="36" borderId="0" applyNumberFormat="0" applyBorder="0" applyAlignment="0" applyProtection="0"/>
    <xf numFmtId="0" fontId="7" fillId="37" borderId="0" applyNumberFormat="0" applyBorder="0" applyAlignment="0" applyProtection="0"/>
    <xf numFmtId="0" fontId="51" fillId="38" borderId="0" applyNumberFormat="0" applyBorder="0" applyAlignment="0" applyProtection="0"/>
    <xf numFmtId="0" fontId="7" fillId="39" borderId="0" applyNumberFormat="0" applyBorder="0" applyAlignment="0" applyProtection="0"/>
    <xf numFmtId="0" fontId="51" fillId="40" borderId="0" applyNumberFormat="0" applyBorder="0" applyAlignment="0" applyProtection="0"/>
    <xf numFmtId="0" fontId="7" fillId="29" borderId="0" applyNumberFormat="0" applyBorder="0" applyAlignment="0" applyProtection="0"/>
    <xf numFmtId="0" fontId="51" fillId="41" borderId="0" applyNumberFormat="0" applyBorder="0" applyAlignment="0" applyProtection="0"/>
    <xf numFmtId="0" fontId="7" fillId="31" borderId="0" applyNumberFormat="0" applyBorder="0" applyAlignment="0" applyProtection="0"/>
    <xf numFmtId="0" fontId="51" fillId="42" borderId="0" applyNumberFormat="0" applyBorder="0" applyAlignment="0" applyProtection="0"/>
    <xf numFmtId="0" fontId="7" fillId="43" borderId="0" applyNumberFormat="0" applyBorder="0" applyAlignment="0" applyProtection="0"/>
    <xf numFmtId="165" fontId="0" fillId="0" borderId="0" applyFill="0" applyBorder="0" applyAlignment="0" applyProtection="0"/>
    <xf numFmtId="0" fontId="52" fillId="44" borderId="1" applyNumberFormat="0" applyAlignment="0" applyProtection="0"/>
    <xf numFmtId="0" fontId="8" fillId="13" borderId="2" applyNumberFormat="0" applyAlignment="0" applyProtection="0"/>
    <xf numFmtId="0" fontId="53" fillId="45" borderId="3" applyNumberFormat="0" applyAlignment="0" applyProtection="0"/>
    <xf numFmtId="0" fontId="9" fillId="46" borderId="4" applyNumberFormat="0" applyAlignment="0" applyProtection="0"/>
    <xf numFmtId="0" fontId="10" fillId="7" borderId="0" applyNumberFormat="0" applyBorder="0" applyAlignment="0" applyProtection="0"/>
    <xf numFmtId="0" fontId="54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0" fillId="0" borderId="0" applyFill="0" applyBorder="0" applyAlignment="0" applyProtection="0"/>
    <xf numFmtId="43" fontId="2" fillId="0" borderId="0" applyFont="0" applyFill="0" applyBorder="0" applyAlignment="0" applyProtection="0"/>
    <xf numFmtId="166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0" fillId="0" borderId="0" applyFill="0" applyBorder="0" applyAlignment="0" applyProtection="0"/>
    <xf numFmtId="43" fontId="2" fillId="0" borderId="0" applyFont="0" applyFill="0" applyBorder="0" applyAlignment="0" applyProtection="0"/>
    <xf numFmtId="166" fontId="0" fillId="0" borderId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>
      <alignment/>
      <protection/>
    </xf>
    <xf numFmtId="0" fontId="11" fillId="0" borderId="0" applyNumberFormat="0" applyFill="0" applyBorder="0" applyProtection="0">
      <alignment vertical="top" wrapText="1"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13" fillId="0" borderId="6" applyNumberFormat="0" applyFill="0" applyAlignment="0" applyProtection="0"/>
    <xf numFmtId="0" fontId="57" fillId="48" borderId="7" applyNumberFormat="0" applyAlignment="0" applyProtection="0"/>
    <xf numFmtId="0" fontId="14" fillId="49" borderId="8" applyNumberFormat="0" applyAlignment="0" applyProtection="0"/>
    <xf numFmtId="0" fontId="58" fillId="0" borderId="9" applyNumberFormat="0" applyFill="0" applyAlignment="0" applyProtection="0"/>
    <xf numFmtId="0" fontId="15" fillId="0" borderId="10" applyNumberFormat="0" applyFill="0" applyAlignment="0" applyProtection="0"/>
    <xf numFmtId="0" fontId="59" fillId="0" borderId="11" applyNumberFormat="0" applyFill="0" applyAlignment="0" applyProtection="0"/>
    <xf numFmtId="0" fontId="16" fillId="0" borderId="12" applyNumberFormat="0" applyFill="0" applyAlignment="0" applyProtection="0"/>
    <xf numFmtId="0" fontId="60" fillId="0" borderId="13" applyNumberFormat="0" applyFill="0" applyAlignment="0" applyProtection="0"/>
    <xf numFmtId="0" fontId="17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62" fillId="5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top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65" fillId="45" borderId="1" applyNumberFormat="0" applyAlignment="0" applyProtection="0"/>
    <xf numFmtId="0" fontId="20" fillId="46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66" fillId="0" borderId="15" applyNumberFormat="0" applyFill="0" applyAlignment="0" applyProtection="0"/>
    <xf numFmtId="0" fontId="22" fillId="0" borderId="16" applyNumberFormat="0" applyFill="0" applyAlignment="0" applyProtection="0"/>
    <xf numFmtId="167" fontId="1" fillId="0" borderId="0">
      <alignment/>
      <protection/>
    </xf>
    <xf numFmtId="165" fontId="0" fillId="0" borderId="0" applyBorder="0" applyProtection="0">
      <alignment/>
    </xf>
    <xf numFmtId="0" fontId="6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8" fillId="51" borderId="0" applyBorder="0" applyProtection="0">
      <alignment/>
    </xf>
    <xf numFmtId="0" fontId="6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0" fillId="0" borderId="0" applyFill="0" applyBorder="0" applyAlignment="0" applyProtection="0"/>
    <xf numFmtId="44" fontId="2" fillId="0" borderId="0" applyFont="0" applyFill="0" applyBorder="0" applyAlignment="0" applyProtection="0"/>
    <xf numFmtId="165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ont="0" applyFill="0" applyBorder="0" applyAlignment="0" applyProtection="0"/>
    <xf numFmtId="165" fontId="2" fillId="0" borderId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5" borderId="0" applyNumberFormat="0" applyBorder="0" applyAlignment="0" applyProtection="0"/>
    <xf numFmtId="0" fontId="71" fillId="5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3" fontId="3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3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3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top" wrapText="1"/>
      <protection locked="0"/>
    </xf>
    <xf numFmtId="49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3" fontId="3" fillId="0" borderId="0" xfId="0" applyNumberFormat="1" applyFont="1" applyFill="1" applyBorder="1" applyAlignment="1" applyProtection="1">
      <alignment horizontal="right" vertical="top" wrapText="1"/>
      <protection locked="0"/>
    </xf>
    <xf numFmtId="49" fontId="3" fillId="0" borderId="21" xfId="0" applyNumberFormat="1" applyFont="1" applyFill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Alignment="1" applyProtection="1">
      <alignment horizontal="left" vertical="top" wrapText="1"/>
      <protection locked="0"/>
    </xf>
    <xf numFmtId="49" fontId="3" fillId="0" borderId="19" xfId="0" applyNumberFormat="1" applyFont="1" applyFill="1" applyBorder="1" applyAlignment="1" applyProtection="1">
      <alignment horizontal="left" vertical="top" wrapText="1"/>
      <protection locked="0"/>
    </xf>
    <xf numFmtId="3" fontId="3" fillId="0" borderId="19" xfId="0" applyNumberFormat="1" applyFont="1" applyFill="1" applyBorder="1" applyAlignment="1" applyProtection="1">
      <alignment horizontal="right" vertical="top" wrapText="1"/>
      <protection locked="0"/>
    </xf>
    <xf numFmtId="49" fontId="4" fillId="0" borderId="19" xfId="0" applyNumberFormat="1" applyFont="1" applyFill="1" applyBorder="1" applyAlignment="1" applyProtection="1">
      <alignment horizontal="left" vertical="top" wrapText="1"/>
      <protection locked="0"/>
    </xf>
    <xf numFmtId="3" fontId="4" fillId="0" borderId="19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 applyProtection="1">
      <alignment horizontal="right" vertical="top" wrapText="1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1" fontId="3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1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55" borderId="0" xfId="0" applyFont="1" applyFill="1" applyAlignment="1" applyProtection="1">
      <alignment horizontal="left" vertical="top" wrapText="1"/>
      <protection locked="0"/>
    </xf>
    <xf numFmtId="1" fontId="3" fillId="55" borderId="0" xfId="0" applyNumberFormat="1" applyFont="1" applyFill="1" applyBorder="1" applyAlignment="1" applyProtection="1">
      <alignment horizontal="left" vertical="top" wrapText="1"/>
      <protection locked="0"/>
    </xf>
    <xf numFmtId="0" fontId="3" fillId="55" borderId="0" xfId="0" applyFont="1" applyFill="1" applyBorder="1" applyAlignment="1" applyProtection="1">
      <alignment horizontal="center" vertical="top" wrapText="1"/>
      <protection locked="0"/>
    </xf>
    <xf numFmtId="0" fontId="4" fillId="55" borderId="19" xfId="0" applyFont="1" applyFill="1" applyBorder="1" applyAlignment="1" applyProtection="1">
      <alignment horizontal="left" vertical="top" wrapText="1"/>
      <protection locked="0"/>
    </xf>
    <xf numFmtId="44" fontId="3" fillId="55" borderId="22" xfId="0" applyNumberFormat="1" applyFont="1" applyFill="1" applyBorder="1" applyAlignment="1" applyProtection="1">
      <alignment horizontal="left" vertical="top" wrapText="1"/>
      <protection locked="0"/>
    </xf>
    <xf numFmtId="0" fontId="3" fillId="55" borderId="0" xfId="0" applyFont="1" applyFill="1" applyAlignment="1" applyProtection="1">
      <alignment horizontal="left" vertical="top" wrapText="1"/>
      <protection locked="0"/>
    </xf>
    <xf numFmtId="1" fontId="3" fillId="55" borderId="0" xfId="0" applyNumberFormat="1" applyFont="1" applyFill="1" applyAlignment="1" applyProtection="1">
      <alignment horizontal="left" vertical="top" wrapText="1"/>
      <protection locked="0"/>
    </xf>
    <xf numFmtId="0" fontId="3" fillId="55" borderId="0" xfId="0" applyFont="1" applyFill="1" applyAlignment="1" applyProtection="1">
      <alignment horizontal="center" vertical="top" wrapText="1"/>
      <protection locked="0"/>
    </xf>
    <xf numFmtId="0" fontId="3" fillId="55" borderId="2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/>
    </xf>
    <xf numFmtId="44" fontId="3" fillId="0" borderId="0" xfId="251" applyNumberFormat="1" applyFont="1" applyFill="1" applyBorder="1" applyAlignment="1" applyProtection="1">
      <alignment horizontal="right" vertical="center" wrapText="1"/>
      <protection locked="0"/>
    </xf>
    <xf numFmtId="0" fontId="3" fillId="55" borderId="19" xfId="0" applyFont="1" applyFill="1" applyBorder="1" applyAlignment="1" applyProtection="1">
      <alignment horizontal="left" vertical="center" wrapText="1"/>
      <protection locked="0"/>
    </xf>
    <xf numFmtId="44" fontId="3" fillId="0" borderId="0" xfId="251" applyNumberFormat="1" applyFont="1" applyFill="1" applyBorder="1" applyAlignment="1" applyProtection="1">
      <alignment horizontal="left" vertical="center" wrapText="1"/>
      <protection locked="0"/>
    </xf>
    <xf numFmtId="44" fontId="3" fillId="0" borderId="0" xfId="0" applyNumberFormat="1" applyFont="1" applyBorder="1" applyAlignment="1">
      <alignment horizontal="left" vertical="center" wrapText="1"/>
    </xf>
    <xf numFmtId="0" fontId="4" fillId="55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3" fillId="55" borderId="19" xfId="0" applyNumberFormat="1" applyFont="1" applyFill="1" applyBorder="1" applyAlignment="1" applyProtection="1">
      <alignment horizontal="left" vertical="center" wrapText="1" shrinkToFit="1"/>
      <protection locked="0"/>
    </xf>
    <xf numFmtId="4" fontId="3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44" fontId="3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3" fillId="55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44" fontId="3" fillId="55" borderId="19" xfId="0" applyNumberFormat="1" applyFont="1" applyFill="1" applyBorder="1" applyAlignment="1" applyProtection="1">
      <alignment horizontal="left" vertical="center" wrapText="1"/>
      <protection locked="0"/>
    </xf>
    <xf numFmtId="0" fontId="3" fillId="55" borderId="0" xfId="0" applyFont="1" applyFill="1" applyBorder="1" applyAlignment="1">
      <alignment horizontal="left" vertical="center" wrapText="1"/>
    </xf>
    <xf numFmtId="0" fontId="4" fillId="55" borderId="0" xfId="0" applyFont="1" applyFill="1" applyBorder="1" applyAlignment="1" applyProtection="1">
      <alignment horizontal="left" vertical="center" wrapText="1"/>
      <protection locked="0"/>
    </xf>
    <xf numFmtId="44" fontId="3" fillId="55" borderId="0" xfId="0" applyNumberFormat="1" applyFont="1" applyFill="1" applyBorder="1" applyAlignment="1" applyProtection="1">
      <alignment horizontal="left" vertical="center" wrapText="1"/>
      <protection locked="0"/>
    </xf>
    <xf numFmtId="44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2" fillId="0" borderId="0" xfId="131" applyFont="1" applyFill="1" applyBorder="1" applyAlignment="1">
      <alignment horizontal="center" vertical="center"/>
      <protection/>
    </xf>
    <xf numFmtId="0" fontId="73" fillId="0" borderId="0" xfId="0" applyFont="1" applyFill="1" applyBorder="1" applyAlignment="1">
      <alignment horizontal="left" vertical="center" wrapText="1"/>
    </xf>
    <xf numFmtId="44" fontId="3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56" borderId="19" xfId="0" applyFont="1" applyFill="1" applyBorder="1" applyAlignment="1" applyProtection="1">
      <alignment horizontal="left" vertical="center" wrapText="1"/>
      <protection locked="0"/>
    </xf>
    <xf numFmtId="0" fontId="4" fillId="56" borderId="23" xfId="0" applyFont="1" applyFill="1" applyBorder="1" applyAlignment="1" applyProtection="1">
      <alignment horizontal="left" vertical="top" wrapText="1"/>
      <protection locked="0"/>
    </xf>
    <xf numFmtId="0" fontId="4" fillId="56" borderId="19" xfId="0" applyFont="1" applyFill="1" applyBorder="1" applyAlignment="1" applyProtection="1">
      <alignment horizontal="center" vertical="center" wrapText="1"/>
      <protection locked="0"/>
    </xf>
    <xf numFmtId="164" fontId="4" fillId="56" borderId="19" xfId="70" applyNumberFormat="1" applyFont="1" applyFill="1" applyBorder="1" applyAlignment="1" applyProtection="1">
      <alignment horizontal="center" vertical="center" wrapText="1"/>
      <protection locked="0"/>
    </xf>
    <xf numFmtId="0" fontId="4" fillId="56" borderId="19" xfId="0" applyFont="1" applyFill="1" applyBorder="1" applyAlignment="1">
      <alignment horizontal="center" vertical="center" wrapText="1"/>
    </xf>
    <xf numFmtId="164" fontId="4" fillId="56" borderId="21" xfId="7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74" fillId="0" borderId="19" xfId="0" applyFont="1" applyFill="1" applyBorder="1" applyAlignment="1">
      <alignment horizontal="center" vertical="center" wrapText="1"/>
    </xf>
    <xf numFmtId="0" fontId="73" fillId="0" borderId="19" xfId="0" applyFont="1" applyFill="1" applyBorder="1" applyAlignment="1">
      <alignment horizontal="left" vertical="center" wrapText="1"/>
    </xf>
    <xf numFmtId="3" fontId="74" fillId="0" borderId="19" xfId="0" applyNumberFormat="1" applyFont="1" applyFill="1" applyBorder="1" applyAlignment="1">
      <alignment horizontal="center" vertical="center" wrapText="1"/>
    </xf>
    <xf numFmtId="0" fontId="73" fillId="0" borderId="19" xfId="0" applyFont="1" applyFill="1" applyBorder="1" applyAlignment="1">
      <alignment horizontal="center" vertical="center" wrapText="1"/>
    </xf>
    <xf numFmtId="44" fontId="3" fillId="0" borderId="21" xfId="251" applyNumberFormat="1" applyFont="1" applyFill="1" applyBorder="1" applyAlignment="1" applyProtection="1">
      <alignment horizontal="center" vertical="center" wrapText="1"/>
      <protection locked="0"/>
    </xf>
    <xf numFmtId="44" fontId="3" fillId="0" borderId="22" xfId="251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49" fontId="3" fillId="0" borderId="19" xfId="0" applyNumberFormat="1" applyFont="1" applyFill="1" applyBorder="1" applyAlignment="1" applyProtection="1">
      <alignment horizontal="left" vertical="top" wrapText="1"/>
      <protection locked="0"/>
    </xf>
    <xf numFmtId="49" fontId="3" fillId="0" borderId="21" xfId="0" applyNumberFormat="1" applyFont="1" applyFill="1" applyBorder="1" applyAlignment="1" applyProtection="1">
      <alignment horizontal="left" vertical="top" wrapText="1"/>
      <protection locked="0"/>
    </xf>
    <xf numFmtId="49" fontId="3" fillId="0" borderId="22" xfId="0" applyNumberFormat="1" applyFont="1" applyFill="1" applyBorder="1" applyAlignment="1" applyProtection="1">
      <alignment horizontal="left" vertical="top" wrapText="1"/>
      <protection locked="0"/>
    </xf>
    <xf numFmtId="49" fontId="4" fillId="0" borderId="21" xfId="0" applyNumberFormat="1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49" fontId="3" fillId="0" borderId="24" xfId="0" applyNumberFormat="1" applyFont="1" applyFill="1" applyBorder="1" applyAlignment="1" applyProtection="1">
      <alignment horizontal="left" vertical="top" wrapText="1"/>
      <protection locked="0"/>
    </xf>
    <xf numFmtId="44" fontId="3" fillId="0" borderId="20" xfId="251" applyNumberFormat="1" applyFont="1" applyFill="1" applyBorder="1" applyAlignment="1" applyProtection="1">
      <alignment horizontal="left" vertical="center" wrapText="1"/>
      <protection locked="0"/>
    </xf>
    <xf numFmtId="44" fontId="3" fillId="0" borderId="20" xfId="0" applyNumberFormat="1" applyFont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4" fillId="56" borderId="19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Fill="1" applyBorder="1" applyAlignment="1" applyProtection="1">
      <alignment horizontal="left" vertical="top" wrapText="1"/>
      <protection locked="0"/>
    </xf>
    <xf numFmtId="0" fontId="4" fillId="0" borderId="22" xfId="0" applyFont="1" applyFill="1" applyBorder="1" applyAlignment="1" applyProtection="1">
      <alignment horizontal="left" vertical="top" wrapText="1"/>
      <protection locked="0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0" fontId="4" fillId="0" borderId="21" xfId="0" applyFont="1" applyFill="1" applyBorder="1" applyAlignment="1" applyProtection="1">
      <alignment horizontal="center" vertical="top" wrapText="1"/>
      <protection locked="0"/>
    </xf>
    <xf numFmtId="0" fontId="4" fillId="0" borderId="22" xfId="0" applyFont="1" applyFill="1" applyBorder="1" applyAlignment="1" applyProtection="1">
      <alignment horizontal="center" vertical="top" wrapText="1"/>
      <protection locked="0"/>
    </xf>
    <xf numFmtId="3" fontId="4" fillId="56" borderId="25" xfId="0" applyNumberFormat="1" applyFont="1" applyFill="1" applyBorder="1" applyAlignment="1" applyProtection="1">
      <alignment horizontal="left" vertical="top" wrapText="1"/>
      <protection locked="0"/>
    </xf>
    <xf numFmtId="0" fontId="3" fillId="56" borderId="26" xfId="0" applyFont="1" applyFill="1" applyBorder="1" applyAlignment="1">
      <alignment horizontal="left" vertical="top" wrapText="1"/>
    </xf>
    <xf numFmtId="0" fontId="3" fillId="0" borderId="0" xfId="0" applyFont="1" applyFill="1" applyBorder="1" applyAlignment="1" applyProtection="1">
      <alignment horizontal="left" vertical="center" wrapText="1"/>
      <protection/>
    </xf>
    <xf numFmtId="49" fontId="3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justify" vertical="top" wrapText="1"/>
      <protection locked="0"/>
    </xf>
    <xf numFmtId="0" fontId="3" fillId="0" borderId="0" xfId="0" applyFont="1" applyFill="1" applyAlignment="1" applyProtection="1">
      <alignment horizontal="justify" vertical="top" wrapText="1"/>
      <protection locked="0"/>
    </xf>
    <xf numFmtId="0" fontId="3" fillId="0" borderId="0" xfId="0" applyFont="1" applyAlignment="1">
      <alignment horizontal="justify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 applyProtection="1">
      <alignment horizontal="right" vertical="top" wrapText="1"/>
      <protection locked="0"/>
    </xf>
    <xf numFmtId="0" fontId="75" fillId="0" borderId="0" xfId="0" applyFont="1" applyFill="1" applyAlignment="1" applyProtection="1">
      <alignment horizontal="left" vertical="top" wrapText="1"/>
      <protection locked="0"/>
    </xf>
  </cellXfs>
  <cellStyles count="262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Currency 2" xfId="63"/>
    <cellStyle name="Dane wejściowe" xfId="64"/>
    <cellStyle name="Dane wejściowe 2" xfId="65"/>
    <cellStyle name="Dane wyjściowe" xfId="66"/>
    <cellStyle name="Dane wyjściowe 2" xfId="67"/>
    <cellStyle name="Dobre 2" xfId="68"/>
    <cellStyle name="Dobry" xfId="69"/>
    <cellStyle name="Comma" xfId="70"/>
    <cellStyle name="Comma [0]" xfId="71"/>
    <cellStyle name="Dziesiętny 2" xfId="72"/>
    <cellStyle name="Dziesiętny 2 2" xfId="73"/>
    <cellStyle name="Dziesiętny 2 3" xfId="74"/>
    <cellStyle name="Dziesiętny 2 3 2" xfId="75"/>
    <cellStyle name="Dziesiętny 2 4" xfId="76"/>
    <cellStyle name="Dziesiętny 2 5" xfId="77"/>
    <cellStyle name="Dziesiętny 2 6" xfId="78"/>
    <cellStyle name="Dziesiętny 3" xfId="79"/>
    <cellStyle name="Dziesiętny 3 2" xfId="80"/>
    <cellStyle name="Dziesiętny 3 3" xfId="81"/>
    <cellStyle name="Dziesiętny 3 3 2" xfId="82"/>
    <cellStyle name="Dziesiętny 3 4" xfId="83"/>
    <cellStyle name="Dziesiętny 3 5" xfId="84"/>
    <cellStyle name="Dziesiętny 4" xfId="85"/>
    <cellStyle name="Dziesiętny 4 2" xfId="86"/>
    <cellStyle name="Dziesiętny 4 2 2" xfId="87"/>
    <cellStyle name="Dziesiętny 4 3" xfId="88"/>
    <cellStyle name="Dziesiętny 5" xfId="89"/>
    <cellStyle name="Dziesiętny 5 2" xfId="90"/>
    <cellStyle name="Dziesiętny 5 2 2" xfId="91"/>
    <cellStyle name="Dziesiętny 6" xfId="92"/>
    <cellStyle name="Dziesiętny 6 2" xfId="93"/>
    <cellStyle name="Dziesiętny 6 2 2" xfId="94"/>
    <cellStyle name="Dziesiętny 6 2 3" xfId="95"/>
    <cellStyle name="Dziesiętny 7" xfId="96"/>
    <cellStyle name="Dziesiętny 8" xfId="97"/>
    <cellStyle name="Excel Built-in Normal" xfId="98"/>
    <cellStyle name="Excel Built-in Normal 2" xfId="99"/>
    <cellStyle name="Excel Built-in Normal 3" xfId="100"/>
    <cellStyle name="Hiperłącze 2" xfId="101"/>
    <cellStyle name="Hiperłącze 3" xfId="102"/>
    <cellStyle name="Hiperłącze 4" xfId="103"/>
    <cellStyle name="Komórka połączona" xfId="104"/>
    <cellStyle name="Komórka połączona 2" xfId="105"/>
    <cellStyle name="Komórka zaznaczona" xfId="106"/>
    <cellStyle name="Komórka zaznaczona 2" xfId="107"/>
    <cellStyle name="Nagłówek 1" xfId="108"/>
    <cellStyle name="Nagłówek 1 2" xfId="109"/>
    <cellStyle name="Nagłówek 2" xfId="110"/>
    <cellStyle name="Nagłówek 2 2" xfId="111"/>
    <cellStyle name="Nagłówek 3" xfId="112"/>
    <cellStyle name="Nagłówek 3 2" xfId="113"/>
    <cellStyle name="Nagłówek 4" xfId="114"/>
    <cellStyle name="Nagłówek 4 2" xfId="115"/>
    <cellStyle name="Neutralne 2" xfId="116"/>
    <cellStyle name="Neutralny" xfId="117"/>
    <cellStyle name="Normal 2" xfId="118"/>
    <cellStyle name="Normal 2 2" xfId="119"/>
    <cellStyle name="Normal 3" xfId="120"/>
    <cellStyle name="Normal 3 2" xfId="121"/>
    <cellStyle name="Normal 3 3" xfId="122"/>
    <cellStyle name="Normal 3 3 2" xfId="123"/>
    <cellStyle name="Normal 4" xfId="124"/>
    <cellStyle name="Normal 4 2" xfId="125"/>
    <cellStyle name="Normal 4 3" xfId="126"/>
    <cellStyle name="Normal 4 4" xfId="127"/>
    <cellStyle name="Normal 5" xfId="128"/>
    <cellStyle name="Normal_PROF_ETH" xfId="129"/>
    <cellStyle name="Normalny 10" xfId="130"/>
    <cellStyle name="Normalny 10 2" xfId="131"/>
    <cellStyle name="Normalny 10 2 2" xfId="132"/>
    <cellStyle name="Normalny 10 2 3" xfId="133"/>
    <cellStyle name="Normalny 10 2 3 2" xfId="134"/>
    <cellStyle name="Normalny 10 2 4" xfId="135"/>
    <cellStyle name="Normalny 10 3" xfId="136"/>
    <cellStyle name="Normalny 10 4" xfId="137"/>
    <cellStyle name="Normalny 10 4 2" xfId="138"/>
    <cellStyle name="Normalny 10 4 3" xfId="139"/>
    <cellStyle name="Normalny 11" xfId="140"/>
    <cellStyle name="Normalny 11 2" xfId="141"/>
    <cellStyle name="Normalny 11 3" xfId="142"/>
    <cellStyle name="Normalny 11 4" xfId="143"/>
    <cellStyle name="Normalny 11 5" xfId="144"/>
    <cellStyle name="Normalny 11 6" xfId="145"/>
    <cellStyle name="Normalny 11 6 2" xfId="146"/>
    <cellStyle name="Normalny 11 6 3" xfId="147"/>
    <cellStyle name="Normalny 11 7" xfId="148"/>
    <cellStyle name="Normalny 12" xfId="149"/>
    <cellStyle name="Normalny 12 2" xfId="150"/>
    <cellStyle name="Normalny 12 3" xfId="151"/>
    <cellStyle name="Normalny 12 4" xfId="152"/>
    <cellStyle name="Normalny 12 5" xfId="153"/>
    <cellStyle name="Normalny 13" xfId="154"/>
    <cellStyle name="Normalny 13 2" xfId="155"/>
    <cellStyle name="Normalny 14" xfId="156"/>
    <cellStyle name="Normalny 14 2" xfId="157"/>
    <cellStyle name="Normalny 14 2 2" xfId="158"/>
    <cellStyle name="Normalny 14 2 3" xfId="159"/>
    <cellStyle name="Normalny 15" xfId="160"/>
    <cellStyle name="Normalny 15 2" xfId="161"/>
    <cellStyle name="Normalny 16" xfId="162"/>
    <cellStyle name="Normalny 16 2" xfId="163"/>
    <cellStyle name="Normalny 16 2 2" xfId="164"/>
    <cellStyle name="Normalny 16 3" xfId="165"/>
    <cellStyle name="Normalny 16 4" xfId="166"/>
    <cellStyle name="Normalny 17" xfId="167"/>
    <cellStyle name="Normalny 18" xfId="168"/>
    <cellStyle name="Normalny 19" xfId="169"/>
    <cellStyle name="Normalny 2" xfId="170"/>
    <cellStyle name="Normalny 2 2" xfId="171"/>
    <cellStyle name="Normalny 2 2 2" xfId="172"/>
    <cellStyle name="Normalny 2 2 3" xfId="173"/>
    <cellStyle name="Normalny 2 2 4" xfId="174"/>
    <cellStyle name="Normalny 2 2 5" xfId="175"/>
    <cellStyle name="Normalny 2 3" xfId="176"/>
    <cellStyle name="Normalny 2 4" xfId="177"/>
    <cellStyle name="Normalny 2 4 2" xfId="178"/>
    <cellStyle name="Normalny 2 5" xfId="179"/>
    <cellStyle name="Normalny 2 6" xfId="180"/>
    <cellStyle name="Normalny 2 7" xfId="181"/>
    <cellStyle name="Normalny 2 8" xfId="182"/>
    <cellStyle name="Normalny 2 8 2" xfId="183"/>
    <cellStyle name="Normalny 2 9" xfId="184"/>
    <cellStyle name="Normalny 20" xfId="185"/>
    <cellStyle name="Normalny 21" xfId="186"/>
    <cellStyle name="Normalny 3" xfId="187"/>
    <cellStyle name="Normalny 4" xfId="188"/>
    <cellStyle name="Normalny 4 2" xfId="189"/>
    <cellStyle name="Normalny 4 3" xfId="190"/>
    <cellStyle name="Normalny 4 3 2" xfId="191"/>
    <cellStyle name="Normalny 4 4" xfId="192"/>
    <cellStyle name="Normalny 4 5" xfId="193"/>
    <cellStyle name="Normalny 5" xfId="194"/>
    <cellStyle name="Normalny 5 2" xfId="195"/>
    <cellStyle name="Normalny 5 2 2" xfId="196"/>
    <cellStyle name="Normalny 5 3" xfId="197"/>
    <cellStyle name="Normalny 6" xfId="198"/>
    <cellStyle name="Normalny 6 2" xfId="199"/>
    <cellStyle name="Normalny 6 3" xfId="200"/>
    <cellStyle name="Normalny 6 3 2" xfId="201"/>
    <cellStyle name="Normalny 6 3 3" xfId="202"/>
    <cellStyle name="Normalny 6 4" xfId="203"/>
    <cellStyle name="Normalny 6 5" xfId="204"/>
    <cellStyle name="Normalny 6 6" xfId="205"/>
    <cellStyle name="Normalny 7" xfId="206"/>
    <cellStyle name="Normalny 7 2" xfId="207"/>
    <cellStyle name="Normalny 7 2 2" xfId="208"/>
    <cellStyle name="Normalny 7 2 2 2" xfId="209"/>
    <cellStyle name="Normalny 7 2 2 3" xfId="210"/>
    <cellStyle name="Normalny 7 2 3" xfId="211"/>
    <cellStyle name="Normalny 7 2 3 2" xfId="212"/>
    <cellStyle name="Normalny 7 2 3 3" xfId="213"/>
    <cellStyle name="Normalny 7 3" xfId="214"/>
    <cellStyle name="Normalny 7 4" xfId="215"/>
    <cellStyle name="Normalny 7 4 2" xfId="216"/>
    <cellStyle name="Normalny 7 4 3" xfId="217"/>
    <cellStyle name="Normalny 7 5" xfId="218"/>
    <cellStyle name="Normalny 7 6" xfId="219"/>
    <cellStyle name="Normalny 8" xfId="220"/>
    <cellStyle name="Normalny 8 2" xfId="221"/>
    <cellStyle name="Normalny 8 3" xfId="222"/>
    <cellStyle name="Normalny 9" xfId="223"/>
    <cellStyle name="Normalny 9 2" xfId="224"/>
    <cellStyle name="Normalny 9 2 2" xfId="225"/>
    <cellStyle name="Normalny 9 2 3" xfId="226"/>
    <cellStyle name="Normalny 9 3" xfId="227"/>
    <cellStyle name="Normalny 9 3 2" xfId="228"/>
    <cellStyle name="Normalny 9 3 3" xfId="229"/>
    <cellStyle name="Obliczenia" xfId="230"/>
    <cellStyle name="Obliczenia 2" xfId="231"/>
    <cellStyle name="Percent" xfId="232"/>
    <cellStyle name="Procentowy 2" xfId="233"/>
    <cellStyle name="Procentowy 2 2" xfId="234"/>
    <cellStyle name="Procentowy 2 3" xfId="235"/>
    <cellStyle name="Procentowy 3" xfId="236"/>
    <cellStyle name="Standard_ICP_05_1500" xfId="237"/>
    <cellStyle name="Suma" xfId="238"/>
    <cellStyle name="Suma 2" xfId="239"/>
    <cellStyle name="TableStyleLight1" xfId="240"/>
    <cellStyle name="TableStyleLight1 2" xfId="241"/>
    <cellStyle name="Tekst objaśnienia" xfId="242"/>
    <cellStyle name="Tekst objaśnienia 2" xfId="243"/>
    <cellStyle name="Tekst objaśnienia 3" xfId="244"/>
    <cellStyle name="Tekst ostrzeżenia" xfId="245"/>
    <cellStyle name="Tekst ostrzeżenia 2" xfId="246"/>
    <cellStyle name="Tytuł" xfId="247"/>
    <cellStyle name="Tytuł 2" xfId="248"/>
    <cellStyle name="Uwaga" xfId="249"/>
    <cellStyle name="Uwaga 2" xfId="250"/>
    <cellStyle name="Currency" xfId="251"/>
    <cellStyle name="Currency [0]" xfId="252"/>
    <cellStyle name="Walutowy 2" xfId="253"/>
    <cellStyle name="Walutowy 2 2" xfId="254"/>
    <cellStyle name="Walutowy 2 3" xfId="255"/>
    <cellStyle name="Walutowy 2 4" xfId="256"/>
    <cellStyle name="Walutowy 2 5" xfId="257"/>
    <cellStyle name="Walutowy 3" xfId="258"/>
    <cellStyle name="Walutowy 3 2" xfId="259"/>
    <cellStyle name="Walutowy 3 2 2" xfId="260"/>
    <cellStyle name="Walutowy 3 3" xfId="261"/>
    <cellStyle name="Walutowy 4" xfId="262"/>
    <cellStyle name="Walutowy 4 2" xfId="263"/>
    <cellStyle name="Walutowy 4 3" xfId="264"/>
    <cellStyle name="Walutowy 4 4" xfId="265"/>
    <cellStyle name="Walutowy 4 5" xfId="266"/>
    <cellStyle name="Walutowy 5" xfId="267"/>
    <cellStyle name="Walutowy 5 2" xfId="268"/>
    <cellStyle name="Walutowy 6" xfId="269"/>
    <cellStyle name="Walutowy 6 2" xfId="270"/>
    <cellStyle name="Walutowy 6 2 2" xfId="271"/>
    <cellStyle name="Walutowy 6 2 3" xfId="272"/>
    <cellStyle name="Walutowy 7" xfId="273"/>
    <cellStyle name="Złe 2" xfId="274"/>
    <cellStyle name="Zły" xfId="2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F58"/>
  <sheetViews>
    <sheetView showGridLines="0" zoomScaleSheetLayoutView="100" zoomScalePageLayoutView="115" workbookViewId="0" topLeftCell="A4">
      <selection activeCell="C14" sqref="C14:D14"/>
    </sheetView>
  </sheetViews>
  <sheetFormatPr defaultColWidth="9.00390625" defaultRowHeight="12.75"/>
  <cols>
    <col min="1" max="1" width="3.625" style="5" customWidth="1"/>
    <col min="2" max="2" width="21.00390625" style="1" customWidth="1"/>
    <col min="3" max="3" width="61.875" style="1" customWidth="1"/>
    <col min="4" max="4" width="23.75390625" style="4" customWidth="1"/>
    <col min="5" max="5" width="12.25390625" style="1" customWidth="1"/>
    <col min="6" max="10" width="9.125" style="1" customWidth="1"/>
    <col min="11" max="11" width="16.625" style="1" customWidth="1"/>
    <col min="12" max="13" width="16.125" style="1" customWidth="1"/>
    <col min="14" max="16384" width="9.125" style="1" customWidth="1"/>
  </cols>
  <sheetData>
    <row r="1" ht="18" customHeight="1">
      <c r="D1" s="2" t="s">
        <v>42</v>
      </c>
    </row>
    <row r="2" spans="2:4" ht="18" customHeight="1">
      <c r="B2" s="3"/>
      <c r="C2" s="3" t="s">
        <v>36</v>
      </c>
      <c r="D2" s="3"/>
    </row>
    <row r="3" ht="18" customHeight="1"/>
    <row r="4" spans="2:5" ht="18" customHeight="1">
      <c r="B4" s="1" t="s">
        <v>27</v>
      </c>
      <c r="C4" s="5" t="s">
        <v>63</v>
      </c>
      <c r="E4" s="5"/>
    </row>
    <row r="5" ht="18" customHeight="1">
      <c r="E5" s="5"/>
    </row>
    <row r="6" spans="2:6" ht="28.5" customHeight="1">
      <c r="B6" s="62" t="s">
        <v>61</v>
      </c>
      <c r="C6" s="86" t="s">
        <v>62</v>
      </c>
      <c r="D6" s="86"/>
      <c r="E6" s="6"/>
      <c r="F6" s="7"/>
    </row>
    <row r="7" ht="14.25" customHeight="1"/>
    <row r="8" spans="2:5" ht="23.25" customHeight="1">
      <c r="B8" s="9" t="s">
        <v>23</v>
      </c>
      <c r="C8" s="89"/>
      <c r="D8" s="75"/>
      <c r="E8" s="5"/>
    </row>
    <row r="9" spans="2:5" ht="31.5" customHeight="1">
      <c r="B9" s="9" t="s">
        <v>28</v>
      </c>
      <c r="C9" s="90"/>
      <c r="D9" s="91"/>
      <c r="E9" s="5"/>
    </row>
    <row r="10" spans="2:5" ht="18" customHeight="1">
      <c r="B10" s="9" t="s">
        <v>22</v>
      </c>
      <c r="C10" s="87"/>
      <c r="D10" s="88"/>
      <c r="E10" s="5"/>
    </row>
    <row r="11" spans="2:5" ht="18" customHeight="1">
      <c r="B11" s="9" t="s">
        <v>30</v>
      </c>
      <c r="C11" s="87"/>
      <c r="D11" s="88"/>
      <c r="E11" s="5"/>
    </row>
    <row r="12" spans="2:5" ht="18" customHeight="1">
      <c r="B12" s="9" t="s">
        <v>31</v>
      </c>
      <c r="C12" s="87"/>
      <c r="D12" s="88"/>
      <c r="E12" s="5"/>
    </row>
    <row r="13" spans="2:5" ht="18" customHeight="1">
      <c r="B13" s="9" t="s">
        <v>32</v>
      </c>
      <c r="C13" s="87"/>
      <c r="D13" s="88"/>
      <c r="E13" s="5"/>
    </row>
    <row r="14" spans="2:5" ht="18" customHeight="1">
      <c r="B14" s="9" t="s">
        <v>33</v>
      </c>
      <c r="C14" s="87"/>
      <c r="D14" s="88"/>
      <c r="E14" s="5"/>
    </row>
    <row r="15" spans="2:5" ht="18" customHeight="1">
      <c r="B15" s="9" t="s">
        <v>34</v>
      </c>
      <c r="C15" s="87"/>
      <c r="D15" s="88"/>
      <c r="E15" s="5"/>
    </row>
    <row r="16" spans="2:5" ht="18" customHeight="1">
      <c r="B16" s="9" t="s">
        <v>35</v>
      </c>
      <c r="C16" s="87"/>
      <c r="D16" s="88"/>
      <c r="E16" s="5"/>
    </row>
    <row r="17" spans="3:5" ht="18" customHeight="1">
      <c r="C17" s="5"/>
      <c r="D17" s="10"/>
      <c r="E17" s="5"/>
    </row>
    <row r="18" spans="1:5" ht="18" customHeight="1">
      <c r="A18" s="5" t="s">
        <v>47</v>
      </c>
      <c r="B18" s="84" t="s">
        <v>29</v>
      </c>
      <c r="C18" s="85"/>
      <c r="D18" s="11"/>
      <c r="E18" s="7"/>
    </row>
    <row r="19" spans="3:5" ht="18" customHeight="1" thickBot="1">
      <c r="C19" s="7"/>
      <c r="D19" s="11"/>
      <c r="E19" s="7"/>
    </row>
    <row r="20" spans="2:4" ht="18" customHeight="1" thickBot="1">
      <c r="B20" s="63" t="s">
        <v>9</v>
      </c>
      <c r="C20" s="92" t="s">
        <v>0</v>
      </c>
      <c r="D20" s="93"/>
    </row>
    <row r="21" spans="1:4" ht="18" customHeight="1">
      <c r="A21" s="61"/>
      <c r="B21" s="12" t="s">
        <v>15</v>
      </c>
      <c r="C21" s="82">
        <f>'część (1)'!$F$7</f>
        <v>0</v>
      </c>
      <c r="D21" s="83"/>
    </row>
    <row r="22" spans="1:4" ht="18" customHeight="1">
      <c r="A22" s="61"/>
      <c r="B22" s="13" t="s">
        <v>16</v>
      </c>
      <c r="C22" s="82">
        <f>'część (2)'!$F$7</f>
        <v>0</v>
      </c>
      <c r="D22" s="83"/>
    </row>
    <row r="23" spans="1:4" ht="18" customHeight="1">
      <c r="A23" s="61"/>
      <c r="B23" s="12" t="s">
        <v>17</v>
      </c>
      <c r="C23" s="82">
        <f>'część (3)'!$F$7</f>
        <v>0</v>
      </c>
      <c r="D23" s="83"/>
    </row>
    <row r="24" spans="1:4" ht="18" customHeight="1">
      <c r="A24" s="61"/>
      <c r="B24" s="13" t="s">
        <v>18</v>
      </c>
      <c r="C24" s="82">
        <f>'część (4)'!$F$7</f>
        <v>0</v>
      </c>
      <c r="D24" s="83"/>
    </row>
    <row r="25" spans="1:4" ht="18" customHeight="1">
      <c r="A25" s="61"/>
      <c r="B25" s="12" t="s">
        <v>19</v>
      </c>
      <c r="C25" s="82">
        <f>'część (5)'!$F$7</f>
        <v>0</v>
      </c>
      <c r="D25" s="83"/>
    </row>
    <row r="26" spans="1:4" ht="18" customHeight="1">
      <c r="A26" s="61"/>
      <c r="B26" s="12" t="s">
        <v>57</v>
      </c>
      <c r="C26" s="73">
        <f>'część (6)'!F7</f>
        <v>0</v>
      </c>
      <c r="D26" s="74"/>
    </row>
    <row r="27" spans="1:4" ht="18" customHeight="1">
      <c r="A27" s="61"/>
      <c r="B27" s="12" t="s">
        <v>58</v>
      </c>
      <c r="C27" s="73">
        <f>'część (7)'!F7</f>
        <v>0</v>
      </c>
      <c r="D27" s="74"/>
    </row>
    <row r="28" spans="1:4" ht="18" customHeight="1">
      <c r="A28" s="61"/>
      <c r="B28" s="13" t="s">
        <v>59</v>
      </c>
      <c r="C28" s="73">
        <f>'część (8)'!F7</f>
        <v>0</v>
      </c>
      <c r="D28" s="74"/>
    </row>
    <row r="29" spans="1:4" ht="18" customHeight="1">
      <c r="A29" s="61"/>
      <c r="D29" s="1"/>
    </row>
    <row r="30" spans="1:4" ht="18" customHeight="1">
      <c r="A30" s="61"/>
      <c r="B30" s="41"/>
      <c r="C30" s="44"/>
      <c r="D30" s="45"/>
    </row>
    <row r="31" spans="1:4" ht="75" customHeight="1">
      <c r="A31" s="61" t="s">
        <v>48</v>
      </c>
      <c r="B31" s="94" t="s">
        <v>60</v>
      </c>
      <c r="C31" s="94"/>
      <c r="D31" s="94"/>
    </row>
    <row r="32" spans="1:4" ht="15" customHeight="1">
      <c r="A32" s="61"/>
      <c r="B32" s="41"/>
      <c r="C32" s="42"/>
      <c r="D32" s="42"/>
    </row>
    <row r="33" spans="1:5" ht="21" customHeight="1">
      <c r="A33" s="5" t="s">
        <v>49</v>
      </c>
      <c r="B33" s="85" t="s">
        <v>26</v>
      </c>
      <c r="C33" s="84"/>
      <c r="D33" s="99"/>
      <c r="E33" s="14"/>
    </row>
    <row r="34" spans="1:6" ht="42" customHeight="1">
      <c r="A34" s="5" t="s">
        <v>50</v>
      </c>
      <c r="B34" s="95" t="s">
        <v>160</v>
      </c>
      <c r="C34" s="95"/>
      <c r="D34" s="95"/>
      <c r="E34" s="15"/>
      <c r="F34" s="7"/>
    </row>
    <row r="35" spans="1:5" s="16" customFormat="1" ht="54" customHeight="1">
      <c r="A35" s="5" t="s">
        <v>51</v>
      </c>
      <c r="B35" s="96" t="s">
        <v>159</v>
      </c>
      <c r="C35" s="96"/>
      <c r="D35" s="96"/>
      <c r="E35" s="17"/>
    </row>
    <row r="36" spans="1:6" ht="40.5" customHeight="1">
      <c r="A36" s="5" t="s">
        <v>52</v>
      </c>
      <c r="B36" s="96" t="s">
        <v>13</v>
      </c>
      <c r="C36" s="97"/>
      <c r="D36" s="97"/>
      <c r="E36" s="14"/>
      <c r="F36" s="7"/>
    </row>
    <row r="37" spans="1:6" ht="27.75" customHeight="1">
      <c r="A37" s="5" t="s">
        <v>53</v>
      </c>
      <c r="B37" s="84" t="s">
        <v>20</v>
      </c>
      <c r="C37" s="85"/>
      <c r="D37" s="85"/>
      <c r="E37" s="14"/>
      <c r="F37" s="7"/>
    </row>
    <row r="38" spans="1:6" ht="39.75" customHeight="1">
      <c r="A38" s="5" t="s">
        <v>54</v>
      </c>
      <c r="B38" s="96" t="s">
        <v>21</v>
      </c>
      <c r="C38" s="97"/>
      <c r="D38" s="97"/>
      <c r="E38" s="14"/>
      <c r="F38" s="7"/>
    </row>
    <row r="39" spans="1:6" ht="97.5" customHeight="1">
      <c r="A39" s="5" t="s">
        <v>55</v>
      </c>
      <c r="B39" s="96" t="s">
        <v>43</v>
      </c>
      <c r="C39" s="98"/>
      <c r="D39" s="98"/>
      <c r="E39" s="14"/>
      <c r="F39" s="7"/>
    </row>
    <row r="40" spans="1:5" ht="18" customHeight="1">
      <c r="A40" s="5" t="s">
        <v>56</v>
      </c>
      <c r="B40" s="7" t="s">
        <v>1</v>
      </c>
      <c r="C40" s="7"/>
      <c r="D40" s="1"/>
      <c r="E40" s="18"/>
    </row>
    <row r="41" spans="2:5" ht="11.25" customHeight="1">
      <c r="B41" s="7"/>
      <c r="C41" s="7"/>
      <c r="D41" s="19"/>
      <c r="E41" s="18"/>
    </row>
    <row r="42" spans="2:5" ht="18" customHeight="1">
      <c r="B42" s="77" t="s">
        <v>11</v>
      </c>
      <c r="C42" s="81"/>
      <c r="D42" s="78"/>
      <c r="E42" s="18"/>
    </row>
    <row r="43" spans="2:5" ht="18" customHeight="1">
      <c r="B43" s="77" t="s">
        <v>2</v>
      </c>
      <c r="C43" s="78"/>
      <c r="D43" s="8"/>
      <c r="E43" s="18"/>
    </row>
    <row r="44" spans="2:5" ht="18" customHeight="1">
      <c r="B44" s="79"/>
      <c r="C44" s="80"/>
      <c r="D44" s="8"/>
      <c r="E44" s="18"/>
    </row>
    <row r="45" spans="2:5" ht="18" customHeight="1">
      <c r="B45" s="79"/>
      <c r="C45" s="80"/>
      <c r="D45" s="8"/>
      <c r="E45" s="18"/>
    </row>
    <row r="46" spans="2:5" ht="18" customHeight="1">
      <c r="B46" s="79"/>
      <c r="C46" s="80"/>
      <c r="D46" s="8"/>
      <c r="E46" s="18"/>
    </row>
    <row r="47" spans="2:5" ht="15" customHeight="1">
      <c r="B47" s="21" t="s">
        <v>4</v>
      </c>
      <c r="C47" s="21"/>
      <c r="D47" s="19"/>
      <c r="E47" s="18"/>
    </row>
    <row r="48" spans="2:5" ht="18" customHeight="1">
      <c r="B48" s="77" t="s">
        <v>12</v>
      </c>
      <c r="C48" s="81"/>
      <c r="D48" s="78"/>
      <c r="E48" s="18"/>
    </row>
    <row r="49" spans="2:5" ht="18" customHeight="1">
      <c r="B49" s="22" t="s">
        <v>2</v>
      </c>
      <c r="C49" s="20" t="s">
        <v>3</v>
      </c>
      <c r="D49" s="23" t="s">
        <v>5</v>
      </c>
      <c r="E49" s="18"/>
    </row>
    <row r="50" spans="2:5" ht="18" customHeight="1">
      <c r="B50" s="24"/>
      <c r="C50" s="20"/>
      <c r="D50" s="25"/>
      <c r="E50" s="18"/>
    </row>
    <row r="51" spans="2:5" ht="18" customHeight="1">
      <c r="B51" s="24"/>
      <c r="C51" s="20"/>
      <c r="D51" s="25"/>
      <c r="E51" s="18"/>
    </row>
    <row r="52" spans="2:5" ht="18" customHeight="1">
      <c r="B52" s="21"/>
      <c r="C52" s="21"/>
      <c r="D52" s="19"/>
      <c r="E52" s="18"/>
    </row>
    <row r="53" spans="2:5" ht="18" customHeight="1">
      <c r="B53" s="77" t="s">
        <v>14</v>
      </c>
      <c r="C53" s="81"/>
      <c r="D53" s="78"/>
      <c r="E53" s="18"/>
    </row>
    <row r="54" spans="2:4" ht="18" customHeight="1">
      <c r="B54" s="76" t="s">
        <v>6</v>
      </c>
      <c r="C54" s="76"/>
      <c r="D54" s="8"/>
    </row>
    <row r="55" spans="2:4" ht="25.5" customHeight="1">
      <c r="B55" s="75"/>
      <c r="C55" s="75"/>
      <c r="D55" s="8"/>
    </row>
    <row r="56" ht="18" customHeight="1"/>
    <row r="57" ht="18" customHeight="1"/>
    <row r="58" ht="18" customHeight="1">
      <c r="D58" s="1"/>
    </row>
  </sheetData>
  <sheetProtection/>
  <mergeCells count="37">
    <mergeCell ref="B31:D31"/>
    <mergeCell ref="B42:D42"/>
    <mergeCell ref="B34:D34"/>
    <mergeCell ref="B36:D36"/>
    <mergeCell ref="B39:D39"/>
    <mergeCell ref="B33:D33"/>
    <mergeCell ref="B38:D38"/>
    <mergeCell ref="B37:D37"/>
    <mergeCell ref="B35:D35"/>
    <mergeCell ref="C15:D15"/>
    <mergeCell ref="C12:D12"/>
    <mergeCell ref="C14:D14"/>
    <mergeCell ref="C13:D13"/>
    <mergeCell ref="C23:D23"/>
    <mergeCell ref="C24:D24"/>
    <mergeCell ref="C20:D20"/>
    <mergeCell ref="C16:D16"/>
    <mergeCell ref="B45:C45"/>
    <mergeCell ref="C25:D25"/>
    <mergeCell ref="B18:C18"/>
    <mergeCell ref="C6:D6"/>
    <mergeCell ref="C11:D11"/>
    <mergeCell ref="C8:D8"/>
    <mergeCell ref="C9:D9"/>
    <mergeCell ref="C10:D10"/>
    <mergeCell ref="C22:D22"/>
    <mergeCell ref="C21:D21"/>
    <mergeCell ref="C26:D26"/>
    <mergeCell ref="C27:D27"/>
    <mergeCell ref="C28:D28"/>
    <mergeCell ref="B55:C55"/>
    <mergeCell ref="B54:C54"/>
    <mergeCell ref="B43:C43"/>
    <mergeCell ref="B44:C44"/>
    <mergeCell ref="B46:C46"/>
    <mergeCell ref="B53:D53"/>
    <mergeCell ref="B48:D48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209"/>
  <sheetViews>
    <sheetView showGridLines="0" tabSelected="1" view="pageBreakPreview" zoomScale="115" zoomScaleNormal="145" zoomScaleSheetLayoutView="115" zoomScalePageLayoutView="85" workbookViewId="0" topLeftCell="A40">
      <selection activeCell="B45" sqref="B45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0.25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68" t="str">
        <f>'Informacje ogólne'!C4</f>
        <v>DFP.271.18.2019.EP</v>
      </c>
      <c r="C1" s="7"/>
      <c r="H1" s="27" t="s">
        <v>45</v>
      </c>
      <c r="I1" s="27"/>
      <c r="J1" s="27"/>
    </row>
    <row r="2" spans="5:8" ht="15">
      <c r="E2" s="85"/>
      <c r="F2" s="85"/>
      <c r="G2" s="100" t="s">
        <v>44</v>
      </c>
      <c r="H2" s="100"/>
    </row>
    <row r="4" spans="2:8" ht="15">
      <c r="B4" s="6" t="s">
        <v>7</v>
      </c>
      <c r="C4" s="9">
        <v>1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SUM(H10:H49)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7" customFormat="1" ht="45">
      <c r="A9" s="64" t="s">
        <v>24</v>
      </c>
      <c r="B9" s="64" t="s">
        <v>37</v>
      </c>
      <c r="C9" s="65" t="s">
        <v>25</v>
      </c>
      <c r="D9" s="66" t="s">
        <v>46</v>
      </c>
      <c r="E9" s="64" t="s">
        <v>38</v>
      </c>
      <c r="F9" s="64" t="s">
        <v>39</v>
      </c>
      <c r="G9" s="64" t="s">
        <v>40</v>
      </c>
      <c r="H9" s="64" t="s">
        <v>8</v>
      </c>
    </row>
    <row r="10" spans="1:8" ht="39" customHeight="1">
      <c r="A10" s="69">
        <v>1</v>
      </c>
      <c r="B10" s="70" t="s">
        <v>85</v>
      </c>
      <c r="C10" s="69">
        <v>4</v>
      </c>
      <c r="D10" s="40" t="s">
        <v>41</v>
      </c>
      <c r="E10" s="48"/>
      <c r="F10" s="48"/>
      <c r="G10" s="49"/>
      <c r="H10" s="50">
        <f aca="true" t="shared" si="0" ref="H10:H49">ROUND(ROUND(C10,2)*ROUND(G10,2),2)</f>
        <v>0</v>
      </c>
    </row>
    <row r="11" spans="1:8" ht="30">
      <c r="A11" s="69">
        <f aca="true" t="shared" si="1" ref="A11:A49">A10+1</f>
        <v>2</v>
      </c>
      <c r="B11" s="70" t="s">
        <v>86</v>
      </c>
      <c r="C11" s="69">
        <v>4</v>
      </c>
      <c r="D11" s="40" t="s">
        <v>41</v>
      </c>
      <c r="E11" s="48"/>
      <c r="F11" s="48"/>
      <c r="G11" s="49"/>
      <c r="H11" s="50">
        <f t="shared" si="0"/>
        <v>0</v>
      </c>
    </row>
    <row r="12" spans="1:8" ht="30">
      <c r="A12" s="69">
        <f t="shared" si="1"/>
        <v>3</v>
      </c>
      <c r="B12" s="70" t="s">
        <v>87</v>
      </c>
      <c r="C12" s="69">
        <v>4</v>
      </c>
      <c r="D12" s="40" t="s">
        <v>41</v>
      </c>
      <c r="E12" s="48"/>
      <c r="F12" s="48"/>
      <c r="G12" s="49"/>
      <c r="H12" s="50">
        <f t="shared" si="0"/>
        <v>0</v>
      </c>
    </row>
    <row r="13" spans="1:8" ht="30">
      <c r="A13" s="69">
        <f t="shared" si="1"/>
        <v>4</v>
      </c>
      <c r="B13" s="70" t="s">
        <v>88</v>
      </c>
      <c r="C13" s="69">
        <v>6</v>
      </c>
      <c r="D13" s="40" t="s">
        <v>41</v>
      </c>
      <c r="E13" s="48"/>
      <c r="F13" s="48"/>
      <c r="G13" s="49"/>
      <c r="H13" s="50">
        <f t="shared" si="0"/>
        <v>0</v>
      </c>
    </row>
    <row r="14" spans="1:8" ht="30">
      <c r="A14" s="69">
        <f t="shared" si="1"/>
        <v>5</v>
      </c>
      <c r="B14" s="70" t="s">
        <v>89</v>
      </c>
      <c r="C14" s="69">
        <v>6</v>
      </c>
      <c r="D14" s="40" t="s">
        <v>41</v>
      </c>
      <c r="E14" s="48"/>
      <c r="F14" s="48"/>
      <c r="G14" s="49"/>
      <c r="H14" s="50">
        <f t="shared" si="0"/>
        <v>0</v>
      </c>
    </row>
    <row r="15" spans="1:8" ht="30">
      <c r="A15" s="69">
        <f t="shared" si="1"/>
        <v>6</v>
      </c>
      <c r="B15" s="70" t="s">
        <v>90</v>
      </c>
      <c r="C15" s="69">
        <v>4</v>
      </c>
      <c r="D15" s="40" t="s">
        <v>41</v>
      </c>
      <c r="E15" s="48"/>
      <c r="F15" s="48"/>
      <c r="G15" s="49"/>
      <c r="H15" s="50">
        <f t="shared" si="0"/>
        <v>0</v>
      </c>
    </row>
    <row r="16" spans="1:8" ht="30">
      <c r="A16" s="69">
        <f t="shared" si="1"/>
        <v>7</v>
      </c>
      <c r="B16" s="70" t="s">
        <v>91</v>
      </c>
      <c r="C16" s="69">
        <v>4</v>
      </c>
      <c r="D16" s="40" t="s">
        <v>41</v>
      </c>
      <c r="E16" s="48"/>
      <c r="F16" s="48"/>
      <c r="G16" s="49"/>
      <c r="H16" s="50">
        <f t="shared" si="0"/>
        <v>0</v>
      </c>
    </row>
    <row r="17" spans="1:8" ht="30">
      <c r="A17" s="69">
        <f t="shared" si="1"/>
        <v>8</v>
      </c>
      <c r="B17" s="70" t="s">
        <v>92</v>
      </c>
      <c r="C17" s="69">
        <v>4</v>
      </c>
      <c r="D17" s="40" t="s">
        <v>41</v>
      </c>
      <c r="E17" s="48"/>
      <c r="F17" s="48"/>
      <c r="G17" s="49"/>
      <c r="H17" s="50">
        <f t="shared" si="0"/>
        <v>0</v>
      </c>
    </row>
    <row r="18" spans="1:8" ht="30">
      <c r="A18" s="69">
        <f t="shared" si="1"/>
        <v>9</v>
      </c>
      <c r="B18" s="70" t="s">
        <v>93</v>
      </c>
      <c r="C18" s="69">
        <v>4</v>
      </c>
      <c r="D18" s="40" t="s">
        <v>41</v>
      </c>
      <c r="E18" s="48"/>
      <c r="F18" s="48"/>
      <c r="G18" s="49"/>
      <c r="H18" s="50">
        <f t="shared" si="0"/>
        <v>0</v>
      </c>
    </row>
    <row r="19" spans="1:8" ht="45">
      <c r="A19" s="69">
        <f t="shared" si="1"/>
        <v>10</v>
      </c>
      <c r="B19" s="70" t="s">
        <v>94</v>
      </c>
      <c r="C19" s="69">
        <v>6</v>
      </c>
      <c r="D19" s="40" t="s">
        <v>41</v>
      </c>
      <c r="E19" s="48"/>
      <c r="F19" s="48"/>
      <c r="G19" s="49"/>
      <c r="H19" s="50">
        <f t="shared" si="0"/>
        <v>0</v>
      </c>
    </row>
    <row r="20" spans="1:8" ht="30">
      <c r="A20" s="69">
        <f t="shared" si="1"/>
        <v>11</v>
      </c>
      <c r="B20" s="70" t="s">
        <v>95</v>
      </c>
      <c r="C20" s="69">
        <v>6</v>
      </c>
      <c r="D20" s="40" t="s">
        <v>41</v>
      </c>
      <c r="E20" s="48"/>
      <c r="F20" s="48"/>
      <c r="G20" s="49"/>
      <c r="H20" s="50">
        <f t="shared" si="0"/>
        <v>0</v>
      </c>
    </row>
    <row r="21" spans="1:8" ht="30">
      <c r="A21" s="69">
        <f t="shared" si="1"/>
        <v>12</v>
      </c>
      <c r="B21" s="70" t="s">
        <v>96</v>
      </c>
      <c r="C21" s="69">
        <v>10</v>
      </c>
      <c r="D21" s="40" t="s">
        <v>41</v>
      </c>
      <c r="E21" s="48"/>
      <c r="F21" s="48"/>
      <c r="G21" s="49"/>
      <c r="H21" s="50">
        <f t="shared" si="0"/>
        <v>0</v>
      </c>
    </row>
    <row r="22" spans="1:8" ht="30">
      <c r="A22" s="69">
        <f t="shared" si="1"/>
        <v>13</v>
      </c>
      <c r="B22" s="70" t="s">
        <v>97</v>
      </c>
      <c r="C22" s="69">
        <v>8</v>
      </c>
      <c r="D22" s="40" t="s">
        <v>41</v>
      </c>
      <c r="E22" s="48"/>
      <c r="F22" s="48"/>
      <c r="G22" s="49"/>
      <c r="H22" s="50">
        <f t="shared" si="0"/>
        <v>0</v>
      </c>
    </row>
    <row r="23" spans="1:8" ht="30">
      <c r="A23" s="69">
        <f t="shared" si="1"/>
        <v>14</v>
      </c>
      <c r="B23" s="70" t="s">
        <v>98</v>
      </c>
      <c r="C23" s="69">
        <v>4</v>
      </c>
      <c r="D23" s="40" t="s">
        <v>41</v>
      </c>
      <c r="E23" s="48"/>
      <c r="F23" s="48"/>
      <c r="G23" s="49"/>
      <c r="H23" s="50">
        <f t="shared" si="0"/>
        <v>0</v>
      </c>
    </row>
    <row r="24" spans="1:8" ht="30">
      <c r="A24" s="69">
        <f t="shared" si="1"/>
        <v>15</v>
      </c>
      <c r="B24" s="70" t="s">
        <v>99</v>
      </c>
      <c r="C24" s="69">
        <v>4</v>
      </c>
      <c r="D24" s="40" t="s">
        <v>41</v>
      </c>
      <c r="E24" s="48"/>
      <c r="F24" s="48"/>
      <c r="G24" s="49"/>
      <c r="H24" s="50">
        <f t="shared" si="0"/>
        <v>0</v>
      </c>
    </row>
    <row r="25" spans="1:8" ht="30">
      <c r="A25" s="69">
        <f t="shared" si="1"/>
        <v>16</v>
      </c>
      <c r="B25" s="70" t="s">
        <v>102</v>
      </c>
      <c r="C25" s="69">
        <v>4</v>
      </c>
      <c r="D25" s="40" t="s">
        <v>41</v>
      </c>
      <c r="E25" s="48"/>
      <c r="F25" s="48"/>
      <c r="G25" s="49"/>
      <c r="H25" s="50">
        <f t="shared" si="0"/>
        <v>0</v>
      </c>
    </row>
    <row r="26" spans="1:8" ht="30">
      <c r="A26" s="69">
        <f t="shared" si="1"/>
        <v>17</v>
      </c>
      <c r="B26" s="70" t="s">
        <v>104</v>
      </c>
      <c r="C26" s="69">
        <v>4</v>
      </c>
      <c r="D26" s="40" t="s">
        <v>41</v>
      </c>
      <c r="E26" s="48"/>
      <c r="F26" s="48"/>
      <c r="G26" s="49"/>
      <c r="H26" s="50">
        <f t="shared" si="0"/>
        <v>0</v>
      </c>
    </row>
    <row r="27" spans="1:8" ht="30">
      <c r="A27" s="69">
        <f t="shared" si="1"/>
        <v>18</v>
      </c>
      <c r="B27" s="70" t="s">
        <v>103</v>
      </c>
      <c r="C27" s="69">
        <v>4</v>
      </c>
      <c r="D27" s="40" t="s">
        <v>41</v>
      </c>
      <c r="E27" s="48"/>
      <c r="F27" s="48"/>
      <c r="G27" s="49"/>
      <c r="H27" s="50">
        <f t="shared" si="0"/>
        <v>0</v>
      </c>
    </row>
    <row r="28" spans="1:8" ht="30">
      <c r="A28" s="69">
        <f t="shared" si="1"/>
        <v>19</v>
      </c>
      <c r="B28" s="70" t="s">
        <v>64</v>
      </c>
      <c r="C28" s="69">
        <v>4</v>
      </c>
      <c r="D28" s="40" t="s">
        <v>41</v>
      </c>
      <c r="E28" s="48"/>
      <c r="F28" s="48"/>
      <c r="G28" s="49"/>
      <c r="H28" s="50">
        <f t="shared" si="0"/>
        <v>0</v>
      </c>
    </row>
    <row r="29" spans="1:8" ht="15">
      <c r="A29" s="69">
        <f t="shared" si="1"/>
        <v>20</v>
      </c>
      <c r="B29" s="70" t="s">
        <v>105</v>
      </c>
      <c r="C29" s="69">
        <v>4</v>
      </c>
      <c r="D29" s="40" t="s">
        <v>41</v>
      </c>
      <c r="E29" s="48"/>
      <c r="F29" s="48"/>
      <c r="G29" s="49"/>
      <c r="H29" s="50">
        <f t="shared" si="0"/>
        <v>0</v>
      </c>
    </row>
    <row r="30" spans="1:8" ht="30">
      <c r="A30" s="69">
        <f t="shared" si="1"/>
        <v>21</v>
      </c>
      <c r="B30" s="70" t="s">
        <v>107</v>
      </c>
      <c r="C30" s="69">
        <v>4</v>
      </c>
      <c r="D30" s="40" t="s">
        <v>41</v>
      </c>
      <c r="E30" s="48"/>
      <c r="F30" s="48"/>
      <c r="G30" s="49"/>
      <c r="H30" s="50">
        <f t="shared" si="0"/>
        <v>0</v>
      </c>
    </row>
    <row r="31" spans="1:8" ht="30">
      <c r="A31" s="69">
        <f t="shared" si="1"/>
        <v>22</v>
      </c>
      <c r="B31" s="70" t="s">
        <v>106</v>
      </c>
      <c r="C31" s="69">
        <v>6</v>
      </c>
      <c r="D31" s="40" t="s">
        <v>41</v>
      </c>
      <c r="E31" s="48"/>
      <c r="F31" s="48"/>
      <c r="G31" s="49"/>
      <c r="H31" s="50">
        <f t="shared" si="0"/>
        <v>0</v>
      </c>
    </row>
    <row r="32" spans="1:8" ht="30">
      <c r="A32" s="69">
        <f t="shared" si="1"/>
        <v>23</v>
      </c>
      <c r="B32" s="70" t="s">
        <v>65</v>
      </c>
      <c r="C32" s="69">
        <v>4</v>
      </c>
      <c r="D32" s="40" t="s">
        <v>41</v>
      </c>
      <c r="E32" s="48"/>
      <c r="F32" s="48"/>
      <c r="G32" s="49"/>
      <c r="H32" s="50">
        <f t="shared" si="0"/>
        <v>0</v>
      </c>
    </row>
    <row r="33" spans="1:8" ht="30">
      <c r="A33" s="69">
        <f t="shared" si="1"/>
        <v>24</v>
      </c>
      <c r="B33" s="70" t="s">
        <v>66</v>
      </c>
      <c r="C33" s="69">
        <v>4</v>
      </c>
      <c r="D33" s="40" t="s">
        <v>41</v>
      </c>
      <c r="E33" s="48"/>
      <c r="F33" s="48"/>
      <c r="G33" s="49"/>
      <c r="H33" s="50">
        <f t="shared" si="0"/>
        <v>0</v>
      </c>
    </row>
    <row r="34" spans="1:8" ht="30">
      <c r="A34" s="69">
        <f t="shared" si="1"/>
        <v>25</v>
      </c>
      <c r="B34" s="70" t="s">
        <v>67</v>
      </c>
      <c r="C34" s="69">
        <v>4</v>
      </c>
      <c r="D34" s="40" t="s">
        <v>41</v>
      </c>
      <c r="E34" s="48"/>
      <c r="F34" s="48"/>
      <c r="G34" s="49"/>
      <c r="H34" s="50">
        <f t="shared" si="0"/>
        <v>0</v>
      </c>
    </row>
    <row r="35" spans="1:8" ht="30">
      <c r="A35" s="69">
        <f t="shared" si="1"/>
        <v>26</v>
      </c>
      <c r="B35" s="70" t="s">
        <v>68</v>
      </c>
      <c r="C35" s="69">
        <v>4</v>
      </c>
      <c r="D35" s="40" t="s">
        <v>41</v>
      </c>
      <c r="E35" s="48"/>
      <c r="F35" s="48"/>
      <c r="G35" s="49"/>
      <c r="H35" s="50">
        <f t="shared" si="0"/>
        <v>0</v>
      </c>
    </row>
    <row r="36" spans="1:8" ht="30">
      <c r="A36" s="69">
        <f t="shared" si="1"/>
        <v>27</v>
      </c>
      <c r="B36" s="70" t="s">
        <v>69</v>
      </c>
      <c r="C36" s="69">
        <v>4</v>
      </c>
      <c r="D36" s="40" t="s">
        <v>41</v>
      </c>
      <c r="E36" s="48"/>
      <c r="F36" s="48"/>
      <c r="G36" s="49"/>
      <c r="H36" s="50">
        <f t="shared" si="0"/>
        <v>0</v>
      </c>
    </row>
    <row r="37" spans="1:8" ht="30">
      <c r="A37" s="69">
        <f t="shared" si="1"/>
        <v>28</v>
      </c>
      <c r="B37" s="70" t="s">
        <v>108</v>
      </c>
      <c r="C37" s="69">
        <v>4</v>
      </c>
      <c r="D37" s="40" t="s">
        <v>41</v>
      </c>
      <c r="E37" s="48"/>
      <c r="F37" s="48"/>
      <c r="G37" s="49"/>
      <c r="H37" s="50">
        <f t="shared" si="0"/>
        <v>0</v>
      </c>
    </row>
    <row r="38" spans="1:8" ht="30">
      <c r="A38" s="69">
        <f t="shared" si="1"/>
        <v>29</v>
      </c>
      <c r="B38" s="70" t="s">
        <v>70</v>
      </c>
      <c r="C38" s="69">
        <v>6</v>
      </c>
      <c r="D38" s="40" t="s">
        <v>41</v>
      </c>
      <c r="E38" s="48"/>
      <c r="F38" s="48"/>
      <c r="G38" s="49"/>
      <c r="H38" s="50">
        <f t="shared" si="0"/>
        <v>0</v>
      </c>
    </row>
    <row r="39" spans="1:8" ht="30">
      <c r="A39" s="69">
        <f t="shared" si="1"/>
        <v>30</v>
      </c>
      <c r="B39" s="70" t="s">
        <v>71</v>
      </c>
      <c r="C39" s="69">
        <v>6</v>
      </c>
      <c r="D39" s="40" t="s">
        <v>41</v>
      </c>
      <c r="E39" s="48"/>
      <c r="F39" s="48"/>
      <c r="G39" s="49"/>
      <c r="H39" s="50">
        <f t="shared" si="0"/>
        <v>0</v>
      </c>
    </row>
    <row r="40" spans="1:8" ht="45">
      <c r="A40" s="69">
        <f t="shared" si="1"/>
        <v>31</v>
      </c>
      <c r="B40" s="70" t="s">
        <v>72</v>
      </c>
      <c r="C40" s="69">
        <v>8</v>
      </c>
      <c r="D40" s="40" t="s">
        <v>41</v>
      </c>
      <c r="E40" s="48"/>
      <c r="F40" s="48"/>
      <c r="G40" s="49"/>
      <c r="H40" s="50">
        <f t="shared" si="0"/>
        <v>0</v>
      </c>
    </row>
    <row r="41" spans="1:8" ht="30">
      <c r="A41" s="69">
        <f t="shared" si="1"/>
        <v>32</v>
      </c>
      <c r="B41" s="70" t="s">
        <v>73</v>
      </c>
      <c r="C41" s="69">
        <v>4</v>
      </c>
      <c r="D41" s="40" t="s">
        <v>41</v>
      </c>
      <c r="E41" s="48"/>
      <c r="F41" s="48"/>
      <c r="G41" s="49"/>
      <c r="H41" s="50">
        <f t="shared" si="0"/>
        <v>0</v>
      </c>
    </row>
    <row r="42" spans="1:8" ht="30">
      <c r="A42" s="69">
        <f t="shared" si="1"/>
        <v>33</v>
      </c>
      <c r="B42" s="70" t="s">
        <v>74</v>
      </c>
      <c r="C42" s="69">
        <v>4</v>
      </c>
      <c r="D42" s="40" t="s">
        <v>41</v>
      </c>
      <c r="E42" s="48"/>
      <c r="F42" s="48"/>
      <c r="G42" s="49"/>
      <c r="H42" s="50">
        <f t="shared" si="0"/>
        <v>0</v>
      </c>
    </row>
    <row r="43" spans="1:8" ht="30">
      <c r="A43" s="69">
        <f t="shared" si="1"/>
        <v>34</v>
      </c>
      <c r="B43" s="70" t="s">
        <v>75</v>
      </c>
      <c r="C43" s="69">
        <v>6</v>
      </c>
      <c r="D43" s="40" t="s">
        <v>41</v>
      </c>
      <c r="E43" s="48"/>
      <c r="F43" s="48"/>
      <c r="G43" s="49"/>
      <c r="H43" s="50">
        <f t="shared" si="0"/>
        <v>0</v>
      </c>
    </row>
    <row r="44" spans="1:8" ht="30">
      <c r="A44" s="69">
        <f t="shared" si="1"/>
        <v>35</v>
      </c>
      <c r="B44" s="70" t="s">
        <v>76</v>
      </c>
      <c r="C44" s="69">
        <v>6</v>
      </c>
      <c r="D44" s="40" t="s">
        <v>41</v>
      </c>
      <c r="E44" s="48"/>
      <c r="F44" s="48"/>
      <c r="G44" s="49"/>
      <c r="H44" s="50">
        <f t="shared" si="0"/>
        <v>0</v>
      </c>
    </row>
    <row r="45" spans="1:8" ht="30">
      <c r="A45" s="69">
        <f t="shared" si="1"/>
        <v>36</v>
      </c>
      <c r="B45" s="70" t="s">
        <v>109</v>
      </c>
      <c r="C45" s="69">
        <v>6</v>
      </c>
      <c r="D45" s="40" t="s">
        <v>41</v>
      </c>
      <c r="E45" s="48"/>
      <c r="F45" s="48"/>
      <c r="G45" s="49"/>
      <c r="H45" s="50">
        <f t="shared" si="0"/>
        <v>0</v>
      </c>
    </row>
    <row r="46" spans="1:8" ht="30">
      <c r="A46" s="69">
        <f t="shared" si="1"/>
        <v>37</v>
      </c>
      <c r="B46" s="70" t="s">
        <v>110</v>
      </c>
      <c r="C46" s="69">
        <v>4</v>
      </c>
      <c r="D46" s="40" t="s">
        <v>41</v>
      </c>
      <c r="E46" s="48"/>
      <c r="F46" s="48"/>
      <c r="G46" s="49"/>
      <c r="H46" s="50">
        <f t="shared" si="0"/>
        <v>0</v>
      </c>
    </row>
    <row r="47" spans="1:8" ht="30">
      <c r="A47" s="69">
        <f t="shared" si="1"/>
        <v>38</v>
      </c>
      <c r="B47" s="70" t="s">
        <v>111</v>
      </c>
      <c r="C47" s="69">
        <v>4</v>
      </c>
      <c r="D47" s="40" t="s">
        <v>41</v>
      </c>
      <c r="E47" s="48"/>
      <c r="F47" s="48"/>
      <c r="G47" s="49"/>
      <c r="H47" s="50">
        <f t="shared" si="0"/>
        <v>0</v>
      </c>
    </row>
    <row r="48" spans="1:8" ht="30">
      <c r="A48" s="69">
        <f t="shared" si="1"/>
        <v>39</v>
      </c>
      <c r="B48" s="70" t="s">
        <v>101</v>
      </c>
      <c r="C48" s="69">
        <v>4</v>
      </c>
      <c r="D48" s="40" t="s">
        <v>41</v>
      </c>
      <c r="E48" s="48"/>
      <c r="F48" s="48"/>
      <c r="G48" s="49"/>
      <c r="H48" s="50">
        <f t="shared" si="0"/>
        <v>0</v>
      </c>
    </row>
    <row r="49" spans="1:8" ht="30">
      <c r="A49" s="69">
        <f t="shared" si="1"/>
        <v>40</v>
      </c>
      <c r="B49" s="70" t="s">
        <v>100</v>
      </c>
      <c r="C49" s="69">
        <v>4</v>
      </c>
      <c r="D49" s="40" t="s">
        <v>41</v>
      </c>
      <c r="E49" s="48"/>
      <c r="F49" s="48"/>
      <c r="G49" s="49"/>
      <c r="H49" s="50">
        <f t="shared" si="0"/>
        <v>0</v>
      </c>
    </row>
    <row r="50" spans="2:4" ht="15">
      <c r="B50" s="101" t="s">
        <v>84</v>
      </c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  <row r="195" ht="15">
      <c r="D195" s="7"/>
    </row>
    <row r="196" ht="15">
      <c r="D196" s="7"/>
    </row>
    <row r="197" ht="15">
      <c r="D197" s="7"/>
    </row>
    <row r="198" ht="15">
      <c r="D198" s="7"/>
    </row>
    <row r="199" ht="15">
      <c r="D199" s="7"/>
    </row>
    <row r="200" ht="15">
      <c r="D200" s="7"/>
    </row>
    <row r="201" ht="15">
      <c r="D201" s="7"/>
    </row>
    <row r="202" ht="15">
      <c r="D202" s="7"/>
    </row>
    <row r="203" ht="15">
      <c r="D203" s="7"/>
    </row>
    <row r="204" ht="15">
      <c r="D204" s="7"/>
    </row>
    <row r="205" ht="15">
      <c r="D205" s="7"/>
    </row>
    <row r="206" ht="15">
      <c r="D206" s="7"/>
    </row>
    <row r="207" ht="15">
      <c r="D207" s="7"/>
    </row>
    <row r="208" ht="15">
      <c r="D208" s="7"/>
    </row>
    <row r="209" ht="15">
      <c r="D209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201"/>
  <sheetViews>
    <sheetView showGridLines="0" view="pageBreakPreview" zoomScale="70" zoomScaleSheetLayoutView="70" zoomScalePageLayoutView="85" workbookViewId="0" topLeftCell="A10">
      <selection activeCell="B13" sqref="B13"/>
    </sheetView>
  </sheetViews>
  <sheetFormatPr defaultColWidth="9.00390625" defaultRowHeight="12.75"/>
  <cols>
    <col min="1" max="1" width="5.25390625" style="7" customWidth="1"/>
    <col min="2" max="2" width="75.75390625" style="7" customWidth="1"/>
    <col min="3" max="3" width="9.75390625" style="28" customWidth="1"/>
    <col min="4" max="4" width="10.75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68" t="str">
        <f>'Informacje ogólne'!C4</f>
        <v>DFP.271.18.2019.EP</v>
      </c>
      <c r="C1" s="7"/>
      <c r="H1" s="27" t="s">
        <v>45</v>
      </c>
      <c r="I1" s="27"/>
      <c r="J1" s="27"/>
    </row>
    <row r="2" spans="5:8" ht="15">
      <c r="E2" s="85"/>
      <c r="F2" s="85"/>
      <c r="G2" s="100" t="s">
        <v>44</v>
      </c>
      <c r="H2" s="100"/>
    </row>
    <row r="4" spans="2:8" ht="15">
      <c r="B4" s="6" t="s">
        <v>7</v>
      </c>
      <c r="C4" s="9">
        <v>2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SUM(H10:H12)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7" customFormat="1" ht="45">
      <c r="A9" s="64" t="s">
        <v>24</v>
      </c>
      <c r="B9" s="64" t="s">
        <v>37</v>
      </c>
      <c r="C9" s="67" t="s">
        <v>25</v>
      </c>
      <c r="D9" s="66" t="s">
        <v>46</v>
      </c>
      <c r="E9" s="64" t="s">
        <v>38</v>
      </c>
      <c r="F9" s="64" t="s">
        <v>39</v>
      </c>
      <c r="G9" s="64" t="s">
        <v>40</v>
      </c>
      <c r="H9" s="64" t="s">
        <v>8</v>
      </c>
    </row>
    <row r="10" spans="1:8" s="47" customFormat="1" ht="58.5" customHeight="1">
      <c r="A10" s="69">
        <v>1</v>
      </c>
      <c r="B10" s="70" t="s">
        <v>158</v>
      </c>
      <c r="C10" s="69">
        <v>2</v>
      </c>
      <c r="D10" s="40" t="s">
        <v>41</v>
      </c>
      <c r="E10" s="48"/>
      <c r="F10" s="48"/>
      <c r="G10" s="60"/>
      <c r="H10" s="50">
        <f>ROUND(ROUND(C10,2)*ROUND(G10,2),2)</f>
        <v>0</v>
      </c>
    </row>
    <row r="11" spans="1:8" ht="45">
      <c r="A11" s="69">
        <v>2</v>
      </c>
      <c r="B11" s="70" t="s">
        <v>113</v>
      </c>
      <c r="C11" s="69">
        <v>30</v>
      </c>
      <c r="D11" s="40" t="s">
        <v>41</v>
      </c>
      <c r="E11" s="48"/>
      <c r="F11" s="48"/>
      <c r="G11" s="60"/>
      <c r="H11" s="50">
        <f>ROUND(ROUND(C11,2)*ROUND(G11,2),2)</f>
        <v>0</v>
      </c>
    </row>
    <row r="12" spans="1:8" ht="59.25" customHeight="1">
      <c r="A12" s="69">
        <v>3</v>
      </c>
      <c r="B12" s="70" t="s">
        <v>112</v>
      </c>
      <c r="C12" s="69">
        <v>20</v>
      </c>
      <c r="D12" s="40" t="s">
        <v>41</v>
      </c>
      <c r="E12" s="48"/>
      <c r="F12" s="48"/>
      <c r="G12" s="60"/>
      <c r="H12" s="50">
        <f>ROUND(ROUND(C12,2)*ROUND(G12,2),2)</f>
        <v>0</v>
      </c>
    </row>
    <row r="13" spans="1:8" ht="90">
      <c r="A13" s="69">
        <v>4</v>
      </c>
      <c r="B13" s="70" t="s">
        <v>149</v>
      </c>
      <c r="C13" s="69">
        <v>3</v>
      </c>
      <c r="D13" s="40" t="s">
        <v>41</v>
      </c>
      <c r="E13" s="48"/>
      <c r="F13" s="48"/>
      <c r="G13" s="60"/>
      <c r="H13" s="50">
        <f aca="true" t="shared" si="0" ref="H13:H44">ROUND(ROUND(C13,2)*ROUND(G13,2),2)</f>
        <v>0</v>
      </c>
    </row>
    <row r="14" spans="1:8" ht="75">
      <c r="A14" s="69">
        <v>5</v>
      </c>
      <c r="B14" s="70" t="s">
        <v>148</v>
      </c>
      <c r="C14" s="69">
        <v>3</v>
      </c>
      <c r="D14" s="40" t="s">
        <v>41</v>
      </c>
      <c r="E14" s="48"/>
      <c r="F14" s="48"/>
      <c r="G14" s="60"/>
      <c r="H14" s="50">
        <f t="shared" si="0"/>
        <v>0</v>
      </c>
    </row>
    <row r="15" spans="1:8" ht="90">
      <c r="A15" s="69">
        <v>6</v>
      </c>
      <c r="B15" s="70" t="s">
        <v>147</v>
      </c>
      <c r="C15" s="69">
        <v>3</v>
      </c>
      <c r="D15" s="40" t="s">
        <v>41</v>
      </c>
      <c r="E15" s="48"/>
      <c r="F15" s="48"/>
      <c r="G15" s="60"/>
      <c r="H15" s="50">
        <f t="shared" si="0"/>
        <v>0</v>
      </c>
    </row>
    <row r="16" spans="1:8" ht="90">
      <c r="A16" s="69">
        <v>7</v>
      </c>
      <c r="B16" s="70" t="s">
        <v>146</v>
      </c>
      <c r="C16" s="69">
        <v>3</v>
      </c>
      <c r="D16" s="40" t="s">
        <v>41</v>
      </c>
      <c r="E16" s="48"/>
      <c r="F16" s="48"/>
      <c r="G16" s="60"/>
      <c r="H16" s="50">
        <f t="shared" si="0"/>
        <v>0</v>
      </c>
    </row>
    <row r="17" spans="1:8" ht="15">
      <c r="A17" s="69">
        <v>8</v>
      </c>
      <c r="B17" s="70" t="s">
        <v>114</v>
      </c>
      <c r="C17" s="69">
        <v>10</v>
      </c>
      <c r="D17" s="40" t="s">
        <v>41</v>
      </c>
      <c r="E17" s="48"/>
      <c r="F17" s="48"/>
      <c r="G17" s="60"/>
      <c r="H17" s="50">
        <f t="shared" si="0"/>
        <v>0</v>
      </c>
    </row>
    <row r="18" spans="1:8" ht="15">
      <c r="A18" s="69">
        <v>9</v>
      </c>
      <c r="B18" s="70" t="s">
        <v>116</v>
      </c>
      <c r="C18" s="69">
        <v>5</v>
      </c>
      <c r="D18" s="40" t="s">
        <v>41</v>
      </c>
      <c r="E18" s="48"/>
      <c r="F18" s="48"/>
      <c r="G18" s="60"/>
      <c r="H18" s="50">
        <f t="shared" si="0"/>
        <v>0</v>
      </c>
    </row>
    <row r="19" spans="1:8" ht="15">
      <c r="A19" s="69">
        <v>10</v>
      </c>
      <c r="B19" s="70" t="s">
        <v>115</v>
      </c>
      <c r="C19" s="69">
        <v>80</v>
      </c>
      <c r="D19" s="40" t="s">
        <v>41</v>
      </c>
      <c r="E19" s="48"/>
      <c r="F19" s="48"/>
      <c r="G19" s="60"/>
      <c r="H19" s="50">
        <f t="shared" si="0"/>
        <v>0</v>
      </c>
    </row>
    <row r="20" spans="1:8" ht="15">
      <c r="A20" s="69">
        <v>11</v>
      </c>
      <c r="B20" s="70" t="s">
        <v>117</v>
      </c>
      <c r="C20" s="69">
        <v>50</v>
      </c>
      <c r="D20" s="40" t="s">
        <v>41</v>
      </c>
      <c r="E20" s="48"/>
      <c r="F20" s="48"/>
      <c r="G20" s="60"/>
      <c r="H20" s="50">
        <f t="shared" si="0"/>
        <v>0</v>
      </c>
    </row>
    <row r="21" spans="1:8" ht="15">
      <c r="A21" s="69">
        <v>12</v>
      </c>
      <c r="B21" s="70" t="s">
        <v>118</v>
      </c>
      <c r="C21" s="69">
        <v>30</v>
      </c>
      <c r="D21" s="40" t="s">
        <v>41</v>
      </c>
      <c r="E21" s="48"/>
      <c r="F21" s="48"/>
      <c r="G21" s="60"/>
      <c r="H21" s="50">
        <f t="shared" si="0"/>
        <v>0</v>
      </c>
    </row>
    <row r="22" spans="1:8" ht="15">
      <c r="A22" s="69">
        <v>13</v>
      </c>
      <c r="B22" s="70" t="s">
        <v>119</v>
      </c>
      <c r="C22" s="69">
        <v>30</v>
      </c>
      <c r="D22" s="40" t="s">
        <v>41</v>
      </c>
      <c r="E22" s="48"/>
      <c r="F22" s="48"/>
      <c r="G22" s="60"/>
      <c r="H22" s="50">
        <f t="shared" si="0"/>
        <v>0</v>
      </c>
    </row>
    <row r="23" spans="1:8" ht="15">
      <c r="A23" s="69">
        <v>14</v>
      </c>
      <c r="B23" s="70" t="s">
        <v>120</v>
      </c>
      <c r="C23" s="69">
        <v>30</v>
      </c>
      <c r="D23" s="40" t="s">
        <v>41</v>
      </c>
      <c r="E23" s="48"/>
      <c r="F23" s="48"/>
      <c r="G23" s="60"/>
      <c r="H23" s="50">
        <f t="shared" si="0"/>
        <v>0</v>
      </c>
    </row>
    <row r="24" spans="1:8" ht="30">
      <c r="A24" s="69">
        <v>15</v>
      </c>
      <c r="B24" s="70" t="s">
        <v>121</v>
      </c>
      <c r="C24" s="69">
        <v>5</v>
      </c>
      <c r="D24" s="40" t="s">
        <v>41</v>
      </c>
      <c r="E24" s="48"/>
      <c r="F24" s="48"/>
      <c r="G24" s="60"/>
      <c r="H24" s="50">
        <f t="shared" si="0"/>
        <v>0</v>
      </c>
    </row>
    <row r="25" spans="1:8" ht="30">
      <c r="A25" s="69">
        <v>16</v>
      </c>
      <c r="B25" s="70" t="s">
        <v>122</v>
      </c>
      <c r="C25" s="69">
        <v>10</v>
      </c>
      <c r="D25" s="40" t="s">
        <v>41</v>
      </c>
      <c r="E25" s="48"/>
      <c r="F25" s="48"/>
      <c r="G25" s="60"/>
      <c r="H25" s="50">
        <f t="shared" si="0"/>
        <v>0</v>
      </c>
    </row>
    <row r="26" spans="1:8" ht="45">
      <c r="A26" s="69">
        <v>17</v>
      </c>
      <c r="B26" s="70" t="s">
        <v>77</v>
      </c>
      <c r="C26" s="69">
        <v>10</v>
      </c>
      <c r="D26" s="40" t="s">
        <v>41</v>
      </c>
      <c r="E26" s="48"/>
      <c r="F26" s="48"/>
      <c r="G26" s="60"/>
      <c r="H26" s="50">
        <f t="shared" si="0"/>
        <v>0</v>
      </c>
    </row>
    <row r="27" spans="1:8" ht="45">
      <c r="A27" s="69">
        <v>18</v>
      </c>
      <c r="B27" s="70" t="s">
        <v>123</v>
      </c>
      <c r="C27" s="69">
        <v>40</v>
      </c>
      <c r="D27" s="40" t="s">
        <v>41</v>
      </c>
      <c r="E27" s="48"/>
      <c r="F27" s="48"/>
      <c r="G27" s="60"/>
      <c r="H27" s="50">
        <f t="shared" si="0"/>
        <v>0</v>
      </c>
    </row>
    <row r="28" spans="1:8" ht="30">
      <c r="A28" s="69">
        <v>19</v>
      </c>
      <c r="B28" s="70" t="s">
        <v>124</v>
      </c>
      <c r="C28" s="69">
        <v>50</v>
      </c>
      <c r="D28" s="40" t="s">
        <v>41</v>
      </c>
      <c r="E28" s="48"/>
      <c r="F28" s="48"/>
      <c r="G28" s="60"/>
      <c r="H28" s="50">
        <f t="shared" si="0"/>
        <v>0</v>
      </c>
    </row>
    <row r="29" spans="1:8" ht="150">
      <c r="A29" s="69">
        <v>20</v>
      </c>
      <c r="B29" s="70" t="s">
        <v>78</v>
      </c>
      <c r="C29" s="69">
        <v>60</v>
      </c>
      <c r="D29" s="40" t="s">
        <v>41</v>
      </c>
      <c r="E29" s="48"/>
      <c r="F29" s="48"/>
      <c r="G29" s="60"/>
      <c r="H29" s="50">
        <f t="shared" si="0"/>
        <v>0</v>
      </c>
    </row>
    <row r="30" spans="1:8" ht="30">
      <c r="A30" s="69">
        <v>21</v>
      </c>
      <c r="B30" s="70" t="s">
        <v>125</v>
      </c>
      <c r="C30" s="69">
        <v>40</v>
      </c>
      <c r="D30" s="40" t="s">
        <v>41</v>
      </c>
      <c r="E30" s="48"/>
      <c r="F30" s="48"/>
      <c r="G30" s="60"/>
      <c r="H30" s="50">
        <f t="shared" si="0"/>
        <v>0</v>
      </c>
    </row>
    <row r="31" spans="1:8" ht="30">
      <c r="A31" s="69">
        <v>22</v>
      </c>
      <c r="B31" s="70" t="s">
        <v>126</v>
      </c>
      <c r="C31" s="69">
        <v>5</v>
      </c>
      <c r="D31" s="40" t="s">
        <v>41</v>
      </c>
      <c r="E31" s="48"/>
      <c r="F31" s="48"/>
      <c r="G31" s="60"/>
      <c r="H31" s="50">
        <f t="shared" si="0"/>
        <v>0</v>
      </c>
    </row>
    <row r="32" spans="1:8" ht="60">
      <c r="A32" s="69">
        <v>23</v>
      </c>
      <c r="B32" s="70" t="s">
        <v>79</v>
      </c>
      <c r="C32" s="69">
        <v>10</v>
      </c>
      <c r="D32" s="40" t="s">
        <v>41</v>
      </c>
      <c r="E32" s="48"/>
      <c r="F32" s="48"/>
      <c r="G32" s="60"/>
      <c r="H32" s="50">
        <f t="shared" si="0"/>
        <v>0</v>
      </c>
    </row>
    <row r="33" spans="1:8" ht="75">
      <c r="A33" s="69">
        <v>24</v>
      </c>
      <c r="B33" s="70" t="s">
        <v>80</v>
      </c>
      <c r="C33" s="69">
        <v>10</v>
      </c>
      <c r="D33" s="40" t="s">
        <v>41</v>
      </c>
      <c r="E33" s="48"/>
      <c r="F33" s="48"/>
      <c r="G33" s="60"/>
      <c r="H33" s="50">
        <f t="shared" si="0"/>
        <v>0</v>
      </c>
    </row>
    <row r="34" spans="1:8" ht="90">
      <c r="A34" s="69">
        <v>25</v>
      </c>
      <c r="B34" s="70" t="s">
        <v>156</v>
      </c>
      <c r="C34" s="69">
        <v>15</v>
      </c>
      <c r="D34" s="40" t="s">
        <v>41</v>
      </c>
      <c r="E34" s="48"/>
      <c r="F34" s="48"/>
      <c r="G34" s="60"/>
      <c r="H34" s="50">
        <f t="shared" si="0"/>
        <v>0</v>
      </c>
    </row>
    <row r="35" spans="1:8" ht="15">
      <c r="A35" s="69">
        <v>26</v>
      </c>
      <c r="B35" s="70" t="s">
        <v>155</v>
      </c>
      <c r="C35" s="69">
        <v>1</v>
      </c>
      <c r="D35" s="40" t="s">
        <v>41</v>
      </c>
      <c r="E35" s="48"/>
      <c r="F35" s="48"/>
      <c r="G35" s="60"/>
      <c r="H35" s="50">
        <f t="shared" si="0"/>
        <v>0</v>
      </c>
    </row>
    <row r="36" spans="1:8" ht="15">
      <c r="A36" s="69">
        <v>27</v>
      </c>
      <c r="B36" s="70" t="s">
        <v>154</v>
      </c>
      <c r="C36" s="69">
        <v>1</v>
      </c>
      <c r="D36" s="40" t="s">
        <v>41</v>
      </c>
      <c r="E36" s="48"/>
      <c r="F36" s="48"/>
      <c r="G36" s="60"/>
      <c r="H36" s="50">
        <f t="shared" si="0"/>
        <v>0</v>
      </c>
    </row>
    <row r="37" spans="1:8" ht="15">
      <c r="A37" s="69">
        <v>28</v>
      </c>
      <c r="B37" s="70" t="s">
        <v>127</v>
      </c>
      <c r="C37" s="69">
        <v>1</v>
      </c>
      <c r="D37" s="40" t="s">
        <v>41</v>
      </c>
      <c r="E37" s="48"/>
      <c r="F37" s="48"/>
      <c r="G37" s="60"/>
      <c r="H37" s="50">
        <f t="shared" si="0"/>
        <v>0</v>
      </c>
    </row>
    <row r="38" spans="1:8" ht="30">
      <c r="A38" s="69">
        <v>29</v>
      </c>
      <c r="B38" s="70" t="s">
        <v>153</v>
      </c>
      <c r="C38" s="69">
        <v>30</v>
      </c>
      <c r="D38" s="40" t="s">
        <v>41</v>
      </c>
      <c r="E38" s="48"/>
      <c r="F38" s="48"/>
      <c r="G38" s="60"/>
      <c r="H38" s="50">
        <f t="shared" si="0"/>
        <v>0</v>
      </c>
    </row>
    <row r="39" spans="1:8" ht="30">
      <c r="A39" s="69">
        <v>30</v>
      </c>
      <c r="B39" s="70" t="s">
        <v>152</v>
      </c>
      <c r="C39" s="69">
        <v>30</v>
      </c>
      <c r="D39" s="40" t="s">
        <v>41</v>
      </c>
      <c r="E39" s="48"/>
      <c r="F39" s="48"/>
      <c r="G39" s="60"/>
      <c r="H39" s="50">
        <f t="shared" si="0"/>
        <v>0</v>
      </c>
    </row>
    <row r="40" spans="1:8" ht="45">
      <c r="A40" s="69">
        <v>31</v>
      </c>
      <c r="B40" s="70" t="s">
        <v>151</v>
      </c>
      <c r="C40" s="69">
        <v>70</v>
      </c>
      <c r="D40" s="40" t="s">
        <v>41</v>
      </c>
      <c r="E40" s="48"/>
      <c r="F40" s="48"/>
      <c r="G40" s="60"/>
      <c r="H40" s="50">
        <f t="shared" si="0"/>
        <v>0</v>
      </c>
    </row>
    <row r="41" spans="1:8" ht="45">
      <c r="A41" s="69">
        <v>32</v>
      </c>
      <c r="B41" s="70" t="s">
        <v>150</v>
      </c>
      <c r="C41" s="69">
        <v>80</v>
      </c>
      <c r="D41" s="40" t="s">
        <v>41</v>
      </c>
      <c r="E41" s="48"/>
      <c r="F41" s="48"/>
      <c r="G41" s="60"/>
      <c r="H41" s="50">
        <f t="shared" si="0"/>
        <v>0</v>
      </c>
    </row>
    <row r="42" spans="1:8" ht="15">
      <c r="A42" s="69">
        <v>33</v>
      </c>
      <c r="B42" s="70" t="s">
        <v>81</v>
      </c>
      <c r="C42" s="69">
        <v>1</v>
      </c>
      <c r="D42" s="40" t="s">
        <v>41</v>
      </c>
      <c r="E42" s="48"/>
      <c r="F42" s="48"/>
      <c r="G42" s="60"/>
      <c r="H42" s="50">
        <f t="shared" si="0"/>
        <v>0</v>
      </c>
    </row>
    <row r="43" spans="1:8" ht="15">
      <c r="A43" s="69">
        <v>34</v>
      </c>
      <c r="B43" s="70" t="s">
        <v>128</v>
      </c>
      <c r="C43" s="69">
        <v>1</v>
      </c>
      <c r="D43" s="40" t="s">
        <v>41</v>
      </c>
      <c r="E43" s="48"/>
      <c r="F43" s="48"/>
      <c r="G43" s="60"/>
      <c r="H43" s="50">
        <f t="shared" si="0"/>
        <v>0</v>
      </c>
    </row>
    <row r="44" spans="1:8" ht="15">
      <c r="A44" s="69">
        <v>35</v>
      </c>
      <c r="B44" s="70" t="s">
        <v>129</v>
      </c>
      <c r="C44" s="69">
        <v>1</v>
      </c>
      <c r="D44" s="40" t="s">
        <v>41</v>
      </c>
      <c r="E44" s="48"/>
      <c r="F44" s="48"/>
      <c r="G44" s="60"/>
      <c r="H44" s="50">
        <f t="shared" si="0"/>
        <v>0</v>
      </c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  <row r="195" ht="15">
      <c r="D195" s="7"/>
    </row>
    <row r="196" ht="15">
      <c r="D196" s="7"/>
    </row>
    <row r="197" ht="15">
      <c r="D197" s="7"/>
    </row>
    <row r="198" ht="15">
      <c r="D198" s="7"/>
    </row>
    <row r="199" ht="15">
      <c r="D199" s="7"/>
    </row>
    <row r="200" ht="15">
      <c r="D200" s="7"/>
    </row>
    <row r="201" ht="15">
      <c r="D201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176"/>
  <sheetViews>
    <sheetView showGridLines="0" view="pageBreakPreview" zoomScale="130" zoomScaleSheetLayoutView="130" zoomScalePageLayoutView="85" workbookViewId="0" topLeftCell="A1">
      <selection activeCell="B17" sqref="B17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68" t="str">
        <f>'Informacje ogólne'!C4</f>
        <v>DFP.271.18.2019.EP</v>
      </c>
      <c r="C1" s="7"/>
      <c r="H1" s="27" t="s">
        <v>45</v>
      </c>
      <c r="I1" s="27"/>
      <c r="J1" s="27"/>
    </row>
    <row r="2" spans="5:8" ht="15">
      <c r="E2" s="85"/>
      <c r="F2" s="85"/>
      <c r="G2" s="100" t="s">
        <v>44</v>
      </c>
      <c r="H2" s="100"/>
    </row>
    <row r="4" spans="2:8" ht="15">
      <c r="B4" s="6" t="s">
        <v>7</v>
      </c>
      <c r="C4" s="9">
        <v>3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SUM(H10:H17)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7" customFormat="1" ht="45">
      <c r="A9" s="64" t="s">
        <v>24</v>
      </c>
      <c r="B9" s="64" t="s">
        <v>37</v>
      </c>
      <c r="C9" s="67" t="s">
        <v>25</v>
      </c>
      <c r="D9" s="66" t="s">
        <v>46</v>
      </c>
      <c r="E9" s="64" t="s">
        <v>38</v>
      </c>
      <c r="F9" s="64" t="s">
        <v>39</v>
      </c>
      <c r="G9" s="64" t="s">
        <v>40</v>
      </c>
      <c r="H9" s="64" t="s">
        <v>8</v>
      </c>
    </row>
    <row r="10" spans="1:8" s="47" customFormat="1" ht="101.25" customHeight="1">
      <c r="A10" s="69">
        <v>1</v>
      </c>
      <c r="B10" s="70" t="s">
        <v>144</v>
      </c>
      <c r="C10" s="69">
        <v>20</v>
      </c>
      <c r="D10" s="43" t="s">
        <v>41</v>
      </c>
      <c r="E10" s="48"/>
      <c r="F10" s="48"/>
      <c r="G10" s="60"/>
      <c r="H10" s="50">
        <f aca="true" t="shared" si="0" ref="H10:H17">ROUND(ROUND(C10,2)*ROUND(G10,2),2)</f>
        <v>0</v>
      </c>
    </row>
    <row r="11" spans="1:8" s="47" customFormat="1" ht="39" customHeight="1">
      <c r="A11" s="69">
        <v>2</v>
      </c>
      <c r="B11" s="70" t="s">
        <v>130</v>
      </c>
      <c r="C11" s="69">
        <v>3</v>
      </c>
      <c r="D11" s="43" t="s">
        <v>41</v>
      </c>
      <c r="E11" s="48"/>
      <c r="F11" s="48"/>
      <c r="G11" s="60"/>
      <c r="H11" s="50">
        <f t="shared" si="0"/>
        <v>0</v>
      </c>
    </row>
    <row r="12" spans="1:8" ht="38.25" customHeight="1">
      <c r="A12" s="69">
        <v>3</v>
      </c>
      <c r="B12" s="70" t="s">
        <v>145</v>
      </c>
      <c r="C12" s="69">
        <v>4</v>
      </c>
      <c r="D12" s="43" t="s">
        <v>41</v>
      </c>
      <c r="E12" s="8"/>
      <c r="F12" s="8"/>
      <c r="G12" s="8"/>
      <c r="H12" s="50">
        <f t="shared" si="0"/>
        <v>0</v>
      </c>
    </row>
    <row r="13" spans="1:8" ht="66" customHeight="1">
      <c r="A13" s="69">
        <v>4</v>
      </c>
      <c r="B13" s="70" t="s">
        <v>131</v>
      </c>
      <c r="C13" s="69">
        <v>15</v>
      </c>
      <c r="D13" s="43" t="s">
        <v>41</v>
      </c>
      <c r="E13" s="8"/>
      <c r="F13" s="8"/>
      <c r="G13" s="8"/>
      <c r="H13" s="50">
        <f t="shared" si="0"/>
        <v>0</v>
      </c>
    </row>
    <row r="14" spans="1:8" ht="39.75" customHeight="1">
      <c r="A14" s="69">
        <v>5</v>
      </c>
      <c r="B14" s="70" t="s">
        <v>82</v>
      </c>
      <c r="C14" s="69">
        <v>60</v>
      </c>
      <c r="D14" s="43" t="s">
        <v>41</v>
      </c>
      <c r="E14" s="8"/>
      <c r="F14" s="8"/>
      <c r="G14" s="8"/>
      <c r="H14" s="50">
        <f t="shared" si="0"/>
        <v>0</v>
      </c>
    </row>
    <row r="15" spans="1:8" ht="75">
      <c r="A15" s="69">
        <v>6</v>
      </c>
      <c r="B15" s="70" t="s">
        <v>132</v>
      </c>
      <c r="C15" s="69">
        <v>15</v>
      </c>
      <c r="D15" s="43" t="s">
        <v>41</v>
      </c>
      <c r="E15" s="8"/>
      <c r="F15" s="8"/>
      <c r="G15" s="8"/>
      <c r="H15" s="50">
        <f t="shared" si="0"/>
        <v>0</v>
      </c>
    </row>
    <row r="16" spans="1:8" ht="75">
      <c r="A16" s="69">
        <v>7</v>
      </c>
      <c r="B16" s="70" t="s">
        <v>133</v>
      </c>
      <c r="C16" s="69">
        <v>10</v>
      </c>
      <c r="D16" s="43" t="s">
        <v>41</v>
      </c>
      <c r="E16" s="8"/>
      <c r="F16" s="8"/>
      <c r="G16" s="8"/>
      <c r="H16" s="50">
        <f t="shared" si="0"/>
        <v>0</v>
      </c>
    </row>
    <row r="17" spans="1:8" ht="75">
      <c r="A17" s="69">
        <v>8</v>
      </c>
      <c r="B17" s="70" t="s">
        <v>134</v>
      </c>
      <c r="C17" s="69">
        <v>2</v>
      </c>
      <c r="D17" s="43" t="s">
        <v>41</v>
      </c>
      <c r="E17" s="8"/>
      <c r="F17" s="8"/>
      <c r="G17" s="8"/>
      <c r="H17" s="50">
        <f t="shared" si="0"/>
        <v>0</v>
      </c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211"/>
  <sheetViews>
    <sheetView showGridLines="0" view="pageBreakPreview" zoomScale="145" zoomScaleSheetLayoutView="145" zoomScalePageLayoutView="85" workbookViewId="0" topLeftCell="A9">
      <selection activeCell="B12" sqref="B12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10.375" style="28" bestFit="1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68" t="str">
        <f>'Informacje ogólne'!C4</f>
        <v>DFP.271.18.2019.EP</v>
      </c>
      <c r="C1" s="7"/>
      <c r="H1" s="27" t="s">
        <v>45</v>
      </c>
      <c r="I1" s="27"/>
      <c r="J1" s="27"/>
    </row>
    <row r="2" spans="5:8" ht="15">
      <c r="E2" s="85"/>
      <c r="F2" s="85"/>
      <c r="G2" s="100" t="s">
        <v>44</v>
      </c>
      <c r="H2" s="100"/>
    </row>
    <row r="4" spans="2:8" ht="15">
      <c r="B4" s="6" t="s">
        <v>7</v>
      </c>
      <c r="C4" s="9">
        <v>4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9.75" customHeight="1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SUM(H10:H14)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7" customFormat="1" ht="45">
      <c r="A9" s="64" t="s">
        <v>24</v>
      </c>
      <c r="B9" s="64" t="s">
        <v>37</v>
      </c>
      <c r="C9" s="65" t="s">
        <v>25</v>
      </c>
      <c r="D9" s="66" t="s">
        <v>46</v>
      </c>
      <c r="E9" s="64" t="s">
        <v>38</v>
      </c>
      <c r="F9" s="64" t="s">
        <v>39</v>
      </c>
      <c r="G9" s="64" t="s">
        <v>40</v>
      </c>
      <c r="H9" s="64" t="s">
        <v>8</v>
      </c>
    </row>
    <row r="10" spans="1:8" s="47" customFormat="1" ht="141" customHeight="1">
      <c r="A10" s="69">
        <v>1</v>
      </c>
      <c r="B10" s="70" t="s">
        <v>157</v>
      </c>
      <c r="C10" s="69">
        <v>20</v>
      </c>
      <c r="D10" s="43" t="s">
        <v>41</v>
      </c>
      <c r="E10" s="46"/>
      <c r="F10" s="46"/>
      <c r="G10" s="53"/>
      <c r="H10" s="53">
        <f>ROUND(ROUND(C10,2)*ROUND(G10,2),2)</f>
        <v>0</v>
      </c>
    </row>
    <row r="11" spans="1:8" ht="135">
      <c r="A11" s="69">
        <f>A10+1</f>
        <v>2</v>
      </c>
      <c r="B11" s="70" t="s">
        <v>143</v>
      </c>
      <c r="C11" s="69">
        <v>20</v>
      </c>
      <c r="D11" s="43" t="s">
        <v>41</v>
      </c>
      <c r="E11" s="46"/>
      <c r="F11" s="46"/>
      <c r="G11" s="53"/>
      <c r="H11" s="53">
        <f>ROUND(ROUND(C11,2)*ROUND(G11,2),2)</f>
        <v>0</v>
      </c>
    </row>
    <row r="12" spans="1:8" ht="15">
      <c r="A12" s="69">
        <v>3</v>
      </c>
      <c r="B12" s="70" t="s">
        <v>135</v>
      </c>
      <c r="C12" s="69">
        <v>25</v>
      </c>
      <c r="D12" s="43" t="s">
        <v>41</v>
      </c>
      <c r="E12" s="46"/>
      <c r="F12" s="46"/>
      <c r="G12" s="53"/>
      <c r="H12" s="53">
        <f>ROUND(ROUND(C12,2)*ROUND(G12,2),2)</f>
        <v>0</v>
      </c>
    </row>
    <row r="13" spans="1:8" ht="28.5" customHeight="1">
      <c r="A13" s="72">
        <v>4</v>
      </c>
      <c r="B13" s="70" t="s">
        <v>136</v>
      </c>
      <c r="C13" s="72">
        <v>60</v>
      </c>
      <c r="D13" s="43" t="s">
        <v>41</v>
      </c>
      <c r="E13" s="46"/>
      <c r="F13" s="46"/>
      <c r="G13" s="53"/>
      <c r="H13" s="53">
        <f>ROUND(ROUND(C13,2)*ROUND(G13,2),2)</f>
        <v>0</v>
      </c>
    </row>
    <row r="14" spans="1:8" ht="15">
      <c r="A14" s="69">
        <v>5</v>
      </c>
      <c r="B14" s="70" t="s">
        <v>137</v>
      </c>
      <c r="C14" s="69">
        <v>20</v>
      </c>
      <c r="D14" s="43" t="s">
        <v>41</v>
      </c>
      <c r="E14" s="46"/>
      <c r="F14" s="46"/>
      <c r="G14" s="53"/>
      <c r="H14" s="53">
        <f>ROUND(ROUND(C14,2)*ROUND(G14,2),2)</f>
        <v>0</v>
      </c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  <row r="195" ht="15">
      <c r="D195" s="7"/>
    </row>
    <row r="196" ht="15">
      <c r="D196" s="7"/>
    </row>
    <row r="197" ht="15">
      <c r="D197" s="7"/>
    </row>
    <row r="198" ht="15">
      <c r="D198" s="7"/>
    </row>
    <row r="199" ht="15">
      <c r="D199" s="7"/>
    </row>
    <row r="200" ht="15">
      <c r="D200" s="7"/>
    </row>
    <row r="201" ht="15">
      <c r="D201" s="7"/>
    </row>
    <row r="202" ht="15">
      <c r="D202" s="7"/>
    </row>
    <row r="203" ht="15">
      <c r="D203" s="7"/>
    </row>
    <row r="204" ht="15">
      <c r="D204" s="7"/>
    </row>
    <row r="205" ht="15">
      <c r="D205" s="7"/>
    </row>
    <row r="206" ht="15">
      <c r="D206" s="7"/>
    </row>
    <row r="207" ht="15">
      <c r="D207" s="7"/>
    </row>
    <row r="208" ht="15">
      <c r="D208" s="7"/>
    </row>
    <row r="209" ht="15">
      <c r="D209" s="7"/>
    </row>
    <row r="210" ht="15">
      <c r="D210" s="7"/>
    </row>
    <row r="211" ht="15">
      <c r="D211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194"/>
  <sheetViews>
    <sheetView showGridLines="0" view="pageBreakPreview" zoomScale="115" zoomScaleSheetLayoutView="115" zoomScalePageLayoutView="85" workbookViewId="0" topLeftCell="A4">
      <selection activeCell="B14" sqref="B14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68" t="str">
        <f>'Informacje ogólne'!C4</f>
        <v>DFP.271.18.2019.EP</v>
      </c>
      <c r="C1" s="7"/>
      <c r="H1" s="27" t="s">
        <v>45</v>
      </c>
      <c r="I1" s="27"/>
      <c r="J1" s="27"/>
    </row>
    <row r="2" spans="5:8" ht="15">
      <c r="E2" s="85"/>
      <c r="F2" s="85"/>
      <c r="G2" s="100" t="s">
        <v>44</v>
      </c>
      <c r="H2" s="100"/>
    </row>
    <row r="4" spans="2:8" ht="15">
      <c r="B4" s="6" t="s">
        <v>7</v>
      </c>
      <c r="C4" s="9">
        <v>5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SUM(H10:H12)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7" customFormat="1" ht="45">
      <c r="A9" s="64" t="s">
        <v>24</v>
      </c>
      <c r="B9" s="64" t="s">
        <v>37</v>
      </c>
      <c r="C9" s="65" t="s">
        <v>25</v>
      </c>
      <c r="D9" s="66" t="s">
        <v>46</v>
      </c>
      <c r="E9" s="64" t="s">
        <v>38</v>
      </c>
      <c r="F9" s="64" t="s">
        <v>39</v>
      </c>
      <c r="G9" s="64" t="s">
        <v>40</v>
      </c>
      <c r="H9" s="64" t="s">
        <v>8</v>
      </c>
    </row>
    <row r="10" spans="1:8" s="47" customFormat="1" ht="44.25" customHeight="1">
      <c r="A10" s="69">
        <v>1</v>
      </c>
      <c r="B10" s="70" t="s">
        <v>142</v>
      </c>
      <c r="C10" s="71">
        <v>2</v>
      </c>
      <c r="D10" s="52"/>
      <c r="E10" s="46"/>
      <c r="F10" s="46"/>
      <c r="G10" s="53"/>
      <c r="H10" s="50">
        <f>ROUND(ROUND(C10,2)*ROUND(G10,2),2)</f>
        <v>0</v>
      </c>
    </row>
    <row r="11" spans="1:8" ht="49.5" customHeight="1">
      <c r="A11" s="69">
        <v>2</v>
      </c>
      <c r="B11" s="70" t="s">
        <v>141</v>
      </c>
      <c r="C11" s="69">
        <v>2</v>
      </c>
      <c r="D11" s="52"/>
      <c r="E11" s="46"/>
      <c r="F11" s="46"/>
      <c r="G11" s="53"/>
      <c r="H11" s="50">
        <f>ROUND(ROUND(C11,2)*ROUND(G11,2),2)</f>
        <v>0</v>
      </c>
    </row>
    <row r="12" spans="1:8" ht="39" customHeight="1">
      <c r="A12" s="69">
        <v>3</v>
      </c>
      <c r="B12" s="70" t="s">
        <v>140</v>
      </c>
      <c r="C12" s="69">
        <v>2</v>
      </c>
      <c r="D12" s="52"/>
      <c r="E12" s="46"/>
      <c r="F12" s="46"/>
      <c r="G12" s="53"/>
      <c r="H12" s="50">
        <f>ROUND(ROUND(C12,2)*ROUND(G12,2),2)</f>
        <v>0</v>
      </c>
    </row>
    <row r="13" ht="15">
      <c r="D13" s="7"/>
    </row>
    <row r="14" spans="2:4" ht="15">
      <c r="B14" s="101" t="s">
        <v>84</v>
      </c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196"/>
  <sheetViews>
    <sheetView showGridLines="0" view="pageBreakPreview" zoomScale="145" zoomScaleSheetLayoutView="145" zoomScalePageLayoutView="85" workbookViewId="0" topLeftCell="A1">
      <selection activeCell="B10" sqref="B1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68" t="str">
        <f>'Informacje ogólne'!C4</f>
        <v>DFP.271.18.2019.EP</v>
      </c>
      <c r="C1" s="7"/>
      <c r="H1" s="27" t="s">
        <v>45</v>
      </c>
      <c r="I1" s="27"/>
      <c r="J1" s="27"/>
    </row>
    <row r="2" spans="5:8" ht="15">
      <c r="E2" s="85"/>
      <c r="F2" s="85"/>
      <c r="G2" s="100" t="s">
        <v>44</v>
      </c>
      <c r="H2" s="100"/>
    </row>
    <row r="4" spans="2:8" ht="15">
      <c r="B4" s="6" t="s">
        <v>7</v>
      </c>
      <c r="C4" s="9">
        <v>6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7" customFormat="1" ht="45">
      <c r="A9" s="64" t="s">
        <v>24</v>
      </c>
      <c r="B9" s="64" t="s">
        <v>37</v>
      </c>
      <c r="C9" s="65" t="s">
        <v>25</v>
      </c>
      <c r="D9" s="66" t="s">
        <v>46</v>
      </c>
      <c r="E9" s="64" t="s">
        <v>38</v>
      </c>
      <c r="F9" s="64" t="s">
        <v>39</v>
      </c>
      <c r="G9" s="64" t="s">
        <v>40</v>
      </c>
      <c r="H9" s="64" t="s">
        <v>8</v>
      </c>
    </row>
    <row r="10" spans="1:8" s="47" customFormat="1" ht="48" customHeight="1">
      <c r="A10" s="69">
        <v>1</v>
      </c>
      <c r="B10" s="70" t="s">
        <v>138</v>
      </c>
      <c r="C10" s="71">
        <v>1000</v>
      </c>
      <c r="D10" s="51"/>
      <c r="E10" s="46"/>
      <c r="F10" s="46"/>
      <c r="G10" s="53"/>
      <c r="H10" s="50">
        <f>ROUND(ROUND(C10,2)*ROUND(G10,2),2)</f>
        <v>0</v>
      </c>
    </row>
    <row r="11" spans="1:8" ht="26.25" customHeight="1">
      <c r="A11" s="58"/>
      <c r="B11" s="59"/>
      <c r="C11" s="54"/>
      <c r="D11" s="54"/>
      <c r="E11" s="55"/>
      <c r="F11" s="55"/>
      <c r="G11" s="56"/>
      <c r="H11" s="57"/>
    </row>
    <row r="12" ht="2.25" customHeight="1">
      <c r="D12" s="7"/>
    </row>
    <row r="13" ht="15" hidden="1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  <row r="195" ht="15">
      <c r="D195" s="7"/>
    </row>
    <row r="196" ht="15">
      <c r="D196" s="7"/>
    </row>
  </sheetData>
  <sheetProtection/>
  <mergeCells count="2">
    <mergeCell ref="G2:H2"/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195"/>
  <sheetViews>
    <sheetView showGridLines="0" view="pageBreakPreview" zoomScale="130" zoomScaleSheetLayoutView="130" zoomScalePageLayoutView="85" workbookViewId="0" topLeftCell="A1">
      <selection activeCell="B10" sqref="B1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68" t="str">
        <f>'Informacje ogólne'!C4</f>
        <v>DFP.271.18.2019.EP</v>
      </c>
      <c r="C1" s="7"/>
      <c r="H1" s="27" t="s">
        <v>45</v>
      </c>
      <c r="I1" s="27"/>
      <c r="J1" s="27"/>
    </row>
    <row r="2" spans="5:8" ht="15">
      <c r="E2" s="85"/>
      <c r="F2" s="85"/>
      <c r="G2" s="100" t="s">
        <v>44</v>
      </c>
      <c r="H2" s="100"/>
    </row>
    <row r="4" spans="2:8" ht="15">
      <c r="B4" s="6" t="s">
        <v>7</v>
      </c>
      <c r="C4" s="9">
        <v>7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7" customFormat="1" ht="45">
      <c r="A9" s="64" t="s">
        <v>24</v>
      </c>
      <c r="B9" s="64" t="s">
        <v>37</v>
      </c>
      <c r="C9" s="65" t="s">
        <v>25</v>
      </c>
      <c r="D9" s="66" t="s">
        <v>46</v>
      </c>
      <c r="E9" s="64" t="s">
        <v>38</v>
      </c>
      <c r="F9" s="64" t="s">
        <v>39</v>
      </c>
      <c r="G9" s="64" t="s">
        <v>40</v>
      </c>
      <c r="H9" s="64" t="s">
        <v>8</v>
      </c>
    </row>
    <row r="10" spans="1:8" s="47" customFormat="1" ht="60" customHeight="1">
      <c r="A10" s="69">
        <v>1</v>
      </c>
      <c r="B10" s="70" t="s">
        <v>83</v>
      </c>
      <c r="C10" s="69">
        <v>720</v>
      </c>
      <c r="D10" s="51" t="s">
        <v>41</v>
      </c>
      <c r="E10" s="46"/>
      <c r="F10" s="46"/>
      <c r="G10" s="53"/>
      <c r="H10" s="50">
        <f>ROUND(ROUND(C10,2)*ROUND(G10,2),2)</f>
        <v>0</v>
      </c>
    </row>
    <row r="11" ht="15">
      <c r="D11" s="7"/>
    </row>
    <row r="12" ht="15"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  <row r="195" ht="15">
      <c r="D195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189"/>
  <sheetViews>
    <sheetView showGridLines="0" view="pageBreakPreview" zoomScale="175" zoomScaleSheetLayoutView="175" zoomScalePageLayoutView="85" workbookViewId="0" topLeftCell="A2">
      <selection activeCell="B35" sqref="B35:D35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68" t="str">
        <f>'Informacje ogólne'!C4</f>
        <v>DFP.271.18.2019.EP</v>
      </c>
      <c r="C1" s="7"/>
      <c r="H1" s="27" t="s">
        <v>45</v>
      </c>
      <c r="I1" s="27"/>
      <c r="J1" s="27"/>
    </row>
    <row r="2" spans="5:8" ht="15">
      <c r="E2" s="85"/>
      <c r="F2" s="85"/>
      <c r="G2" s="100" t="s">
        <v>44</v>
      </c>
      <c r="H2" s="100"/>
    </row>
    <row r="4" spans="2:8" ht="15">
      <c r="B4" s="6" t="s">
        <v>7</v>
      </c>
      <c r="C4" s="9">
        <v>8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7" customFormat="1" ht="45">
      <c r="A9" s="64" t="s">
        <v>24</v>
      </c>
      <c r="B9" s="64" t="s">
        <v>37</v>
      </c>
      <c r="C9" s="65" t="s">
        <v>25</v>
      </c>
      <c r="D9" s="66" t="s">
        <v>46</v>
      </c>
      <c r="E9" s="64" t="s">
        <v>38</v>
      </c>
      <c r="F9" s="64" t="s">
        <v>39</v>
      </c>
      <c r="G9" s="64" t="s">
        <v>40</v>
      </c>
      <c r="H9" s="64" t="s">
        <v>8</v>
      </c>
    </row>
    <row r="10" spans="1:8" s="47" customFormat="1" ht="144" customHeight="1">
      <c r="A10" s="69">
        <v>1</v>
      </c>
      <c r="B10" s="70" t="s">
        <v>139</v>
      </c>
      <c r="C10" s="69">
        <v>20</v>
      </c>
      <c r="D10" s="51"/>
      <c r="E10" s="46"/>
      <c r="F10" s="46"/>
      <c r="G10" s="53"/>
      <c r="H10" s="50">
        <f>ROUND(ROUND(C10,2)*ROUND(G10,2),2)</f>
        <v>0</v>
      </c>
    </row>
    <row r="11" ht="15">
      <c r="D11" s="7"/>
    </row>
    <row r="12" ht="15"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Edyta Prokopiuk</cp:lastModifiedBy>
  <cp:lastPrinted>2019-02-22T08:38:18Z</cp:lastPrinted>
  <dcterms:created xsi:type="dcterms:W3CDTF">2003-05-16T10:10:29Z</dcterms:created>
  <dcterms:modified xsi:type="dcterms:W3CDTF">2019-03-04T13:15:55Z</dcterms:modified>
  <cp:category/>
  <cp:version/>
  <cp:contentType/>
  <cp:contentStatus/>
</cp:coreProperties>
</file>