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0005" tabRatio="818" firstSheet="7" activeTab="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c 20" sheetId="21" r:id="rId21"/>
    <sheet name="częśc 21" sheetId="22" r:id="rId22"/>
    <sheet name="częśc 22" sheetId="23" r:id="rId23"/>
    <sheet name="częśc 23" sheetId="24" r:id="rId24"/>
    <sheet name="częśc 24" sheetId="25" r:id="rId25"/>
    <sheet name="częśc 25" sheetId="26" r:id="rId26"/>
  </sheets>
  <definedNames/>
  <calcPr fullCalcOnLoad="1"/>
</workbook>
</file>

<file path=xl/sharedStrings.xml><?xml version="1.0" encoding="utf-8"?>
<sst xmlns="http://schemas.openxmlformats.org/spreadsheetml/2006/main" count="714" uniqueCount="239">
  <si>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</si>
  <si>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</si>
  <si>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</si>
  <si>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</si>
  <si>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</si>
  <si>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</si>
  <si>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</si>
  <si>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</si>
  <si>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</si>
  <si>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</si>
  <si>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</si>
  <si>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</si>
  <si>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</si>
  <si>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</si>
  <si>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</si>
  <si>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</si>
  <si>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</si>
  <si>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</si>
  <si>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</si>
  <si>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</si>
  <si>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</si>
  <si>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</si>
  <si>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</si>
  <si>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</si>
  <si>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</si>
  <si>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</si>
  <si>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</si>
  <si>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</si>
  <si>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</si>
  <si>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</si>
  <si>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</si>
  <si>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</si>
  <si>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</si>
  <si>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</si>
  <si>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</si>
  <si>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</si>
  <si>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</si>
  <si>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</si>
  <si>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</si>
  <si>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</si>
  <si>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</si>
  <si>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</si>
  <si>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</si>
  <si>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</si>
  <si>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</si>
  <si>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</si>
  <si>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</si>
  <si>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</si>
  <si>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</si>
  <si>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</si>
  <si>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</si>
  <si>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Ilość sztuk w opakowaniu jednostkowym</t>
  </si>
  <si>
    <t>Oferowana ilość opakowań jednostkowych</t>
  </si>
  <si>
    <t>Cena brutto jednego opakowania jednostkowego</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</si>
  <si>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</si>
  <si>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</si>
  <si>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</si>
  <si>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</si>
  <si>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</si>
  <si>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</si>
  <si>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</si>
  <si>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</si>
  <si>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</si>
  <si>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</si>
  <si>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</si>
  <si>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</si>
  <si>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</si>
  <si>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</si>
  <si>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faks</t>
  </si>
  <si>
    <t>email</t>
  </si>
  <si>
    <t>FORMULARZ OFERTY</t>
  </si>
  <si>
    <t>Postać /Opakowanie</t>
  </si>
  <si>
    <t>załącznik nr 1a do specyfikacji</t>
  </si>
  <si>
    <t>Podmiot Odpowiedzialny</t>
  </si>
  <si>
    <t>Kod EAN</t>
  </si>
  <si>
    <t>Ilość</t>
  </si>
  <si>
    <t>załącznik nr ….. do umowy</t>
  </si>
  <si>
    <t>Postać/ Opakowanie</t>
  </si>
  <si>
    <t>100 mg</t>
  </si>
  <si>
    <t>Postać/Opakowanie</t>
  </si>
  <si>
    <t xml:space="preserve">Ilość </t>
  </si>
  <si>
    <t>Nazwa handlowa:
Dawka: 
Postać / Opakowanie:</t>
  </si>
  <si>
    <t>Oświadczamy, że zamówienie będziemy wykonywać do czasu wyczerpania kwoty wynagrodzenia umownego, nie dłużej jednak niż przez 18 miesięcy od dnia zawarcia umowy.</t>
  </si>
  <si>
    <t>sztuk</t>
  </si>
  <si>
    <t>opakowań</t>
  </si>
  <si>
    <t>Postać / Opakowanie</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</si>
  <si>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</si>
  <si>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</si>
  <si>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</si>
  <si>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</si>
  <si>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</si>
  <si>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</si>
  <si>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</si>
  <si>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</si>
  <si>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</si>
  <si>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</si>
  <si>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</si>
  <si>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</si>
  <si>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</si>
  <si>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</si>
  <si>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</si>
  <si>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</si>
  <si>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</si>
  <si>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 wymagany jeden podmiot odpowiedzialny</t>
  </si>
  <si>
    <t xml:space="preserve">Postać </t>
  </si>
  <si>
    <t xml:space="preserve">100 mg </t>
  </si>
  <si>
    <t>DFP.271.72.2021.DB</t>
  </si>
  <si>
    <t>Załącznik nr 1 do SWZ</t>
  </si>
  <si>
    <t>Dostawa produktów leczniczych do Apteki Szpitala Uniwersyteckiego w Krakowie.</t>
  </si>
  <si>
    <r>
      <t xml:space="preserve">Darbopoetin alfa </t>
    </r>
    <r>
      <rPr>
        <sz val="11"/>
        <color indexed="8"/>
        <rFont val="Calibri"/>
        <family val="2"/>
      </rPr>
      <t>^</t>
    </r>
  </si>
  <si>
    <t xml:space="preserve">^ wykaz B Obwieszczenia Ministra Zdrowia aktualny na dzień składania oferty, możliwość stosowania poza programem lekowym </t>
  </si>
  <si>
    <t>500 mcg/ml, 1 ml</t>
  </si>
  <si>
    <t>roztwór do wstrzyk., amp-strzyk</t>
  </si>
  <si>
    <t>^ wykaz C Obwieszczenia Ministra Zdrowia aktualny na dzień składania oferty</t>
  </si>
  <si>
    <t>Bortezomib^ *</t>
  </si>
  <si>
    <t>3,5 mg</t>
  </si>
  <si>
    <t>proszek do sporządzania roztworu do wstrzykiwań</t>
  </si>
  <si>
    <r>
      <t xml:space="preserve">^ wykaz C Obwieszczenia Ministra Zdrowia  aktualny na dzień składania oferty
</t>
    </r>
    <r>
      <rPr>
        <sz val="11"/>
        <color indexed="10"/>
        <rFont val="Times New Roman"/>
        <family val="1"/>
      </rPr>
      <t xml:space="preserve">
</t>
    </r>
    <r>
      <rPr>
        <sz val="11"/>
        <color indexed="8"/>
        <rFont val="Times New Roman"/>
        <family val="1"/>
      </rPr>
      <t xml:space="preserve">
</t>
    </r>
  </si>
  <si>
    <t>Velaglucerasum alfa ^</t>
  </si>
  <si>
    <t>400 j</t>
  </si>
  <si>
    <t>proszek do sporządzania roztworu do infuzji, fiol.</t>
  </si>
  <si>
    <t>Certolizumabum pegol ^</t>
  </si>
  <si>
    <t xml:space="preserve"> 200 mg/ml; 1 ml</t>
  </si>
  <si>
    <t xml:space="preserve"> roztwór do wstrzykiwań , 2 amp.-strz.</t>
  </si>
  <si>
    <t xml:space="preserve">Dla dawki: 2 amp.-strz.:
Nazwa handlowa:
Dawka: 
Postać / Opakowanie:
</t>
  </si>
  <si>
    <t xml:space="preserve">Dla dawki: 2 amp.-strz.:
</t>
  </si>
  <si>
    <t>Palivizumab ^</t>
  </si>
  <si>
    <t>Do zakupu w dawkach 50 mg, 100mg</t>
  </si>
  <si>
    <t>roztwór do wstrzykiwań</t>
  </si>
  <si>
    <t>Toxinum botulinicum typum A ad iniectabile* ^</t>
  </si>
  <si>
    <t>500 jednostek kompleksu neurotoksyny Clostridium botulinum typu A/fiolkę</t>
  </si>
  <si>
    <t>proszek do sporządzania roztworu do wstrzykiwań, fiol.</t>
  </si>
  <si>
    <t>300 jednostek kompleksu neurotoksyny Clostridium botulinum typu A/fiolkę</t>
  </si>
  <si>
    <t xml:space="preserve">^ wykaz B Obwieszczenia Ministra Zdrowia  aktualny na dzień składania oferty, możliwość stosowania poza programem lekowym </t>
  </si>
  <si>
    <t>* wymagany jeden podmiot odpowiedzialny</t>
  </si>
  <si>
    <t>Levodopum + Carbidopum ^  ^^</t>
  </si>
  <si>
    <t>20 mg +5 mg/ml, 100 ml</t>
  </si>
  <si>
    <t>żel dojelitowy, 7 kasetek po 100 ml</t>
  </si>
  <si>
    <t>^ wykaz B Obwieszczenia Ministra Zdrowia aktualny na dzień składania oferty - Program lekowy: LECZENIE ZABURZEŃ MOTORYCZNYCH W PRZEBIEGU ZAAWANSOWANEJ CHOROBY PARKINSONA, możliwość stosowania poza programem lekowym</t>
  </si>
  <si>
    <t>Oferowana ilość opakowań jednostkowych a 7 kasetek</t>
  </si>
  <si>
    <t>Aflibercept ^</t>
  </si>
  <si>
    <t xml:space="preserve">40 mg/ml; 0,1 ml + Igła z filtrem 18 G </t>
  </si>
  <si>
    <t>roztwór do wstrzykiwań,  fiol.</t>
  </si>
  <si>
    <t>dawek a 50 mg</t>
  </si>
  <si>
    <t>Oferowana ilość dawek a 50 mg/ sztuk</t>
  </si>
  <si>
    <t>Cena jednostkowa brutto za dawkę a 50 mg</t>
  </si>
  <si>
    <t>opakowań a 7 kasetek</t>
  </si>
  <si>
    <t>Cena brutto jednego opakowania jednostkowego a 7 kasetek</t>
  </si>
  <si>
    <t xml:space="preserve">
Nazwa handlowa:
Dawka: 
Postać / Opakowanie:
</t>
  </si>
  <si>
    <t xml:space="preserve">
</t>
  </si>
  <si>
    <t>Idarubicinum* ** *** ^</t>
  </si>
  <si>
    <t>5 mg</t>
  </si>
  <si>
    <t>liof. do przyg. roztw. do wstrz.;  fiolka</t>
  </si>
  <si>
    <t>10 mg</t>
  </si>
  <si>
    <t>liof. do przyg. roztw. do wstrz. ; fiolka</t>
  </si>
  <si>
    <t>* wykaz C Obwieszczenia MZ aktualny na dzień składania oferty</t>
  </si>
  <si>
    <t>*** Sprządzony roztwór musi mieć możliwość przechowywania przez 24 godziny - udokumentowane w CHPL</t>
  </si>
  <si>
    <t>Aprepitantum^</t>
  </si>
  <si>
    <t>3 kaps. (1 kaps. 125 mg + 2 kaps. 80 mg)</t>
  </si>
  <si>
    <t>3 kaps. twarde</t>
  </si>
  <si>
    <t>Epoetin beta^</t>
  </si>
  <si>
    <t>30 000 j.m./0,6 ml</t>
  </si>
  <si>
    <t>roztwór do wstrz.</t>
  </si>
  <si>
    <t>Trastuzumabum* ^</t>
  </si>
  <si>
    <t>Trastuzumabum*  ^</t>
  </si>
  <si>
    <t>150  mg</t>
  </si>
  <si>
    <t>proszek do przygotowania koncentratu do sporządzenia roztworu do infuzji; fiol.</t>
  </si>
  <si>
    <t>420  mg</t>
  </si>
  <si>
    <t>^ wykaz B Obwieszczenia Ministra Zdrowia aktualny na dzień składania oferty, możwliość stosowania poza programem</t>
  </si>
  <si>
    <t>Panitumumabum^</t>
  </si>
  <si>
    <t>Do zakupu w dawkach: 100mg, 400mg</t>
  </si>
  <si>
    <t>koncentrat do sporządzania roztworu do infuzji; fiol.</t>
  </si>
  <si>
    <t>dawek a 100 mg</t>
  </si>
  <si>
    <t>Oferowana ilość opakowań jednostkowych a 100 mg</t>
  </si>
  <si>
    <t>Afliberceptum ^*</t>
  </si>
  <si>
    <t>100 mg (25 mg/ml, 4 ml)</t>
  </si>
  <si>
    <t>koncentrat do sporządzania roztworu do infuzji, fiolka a 4 ml</t>
  </si>
  <si>
    <t>200 mg (25 mg/ml, 8 ml)</t>
  </si>
  <si>
    <t>koncentrat do sporządzania roztworu do infuzji, fiolka a 8 ml</t>
  </si>
  <si>
    <t>fiolka z 4 ml</t>
  </si>
  <si>
    <t>fiolka a 8 ml</t>
  </si>
  <si>
    <t>Nilotinib ^</t>
  </si>
  <si>
    <t>200mg x 112 kaps</t>
  </si>
  <si>
    <t>112 kaps. twardych</t>
  </si>
  <si>
    <t>opakowań a 112 kaps</t>
  </si>
  <si>
    <t>Dla dawki: 100 mg:
Nazwa handlowa:
Dawka: 
Postać / Opakowanie:
Dla dawki: 400 mg: 
Nazwa handlowa:
Dawka: 
Postać / Opakowanie:</t>
  </si>
  <si>
    <t xml:space="preserve">Dla dawki: 100 mg:
Dla dawki: 400 mg:
</t>
  </si>
  <si>
    <t xml:space="preserve">^ wykaz B Obwieszczenia Ministra Zdrowia  aktualny na dzień składania oferty
</t>
  </si>
  <si>
    <t>Brentuximabum vedotinum ^</t>
  </si>
  <si>
    <t>50 mg</t>
  </si>
  <si>
    <t>proszek do sporządzania koncentratu roztworu do infuzji, fiol</t>
  </si>
  <si>
    <t xml:space="preserve"> ^ wykaz B Obwieszczenia Ministra Zdrowia  aktualny na dzień składania ofert
</t>
  </si>
  <si>
    <t>Cena brutto jednego opakowania jednostkowego a 100 mg</t>
  </si>
  <si>
    <t>Pertuzumabum^</t>
  </si>
  <si>
    <t>420 mg (30 mg/ml, 14 ml)</t>
  </si>
  <si>
    <t xml:space="preserve"> ^ wykaz B Obwieszczenia Ministra Zdrowia  aktualny na dzień składania ofert</t>
  </si>
  <si>
    <t>roztwór do wstrzykiwań;  2 wstrz.</t>
  </si>
  <si>
    <r>
      <t>150 mg/ml</t>
    </r>
    <r>
      <rPr>
        <sz val="11"/>
        <color indexed="60"/>
        <rFont val="Times New Roman"/>
        <family val="1"/>
      </rPr>
      <t xml:space="preserve"> </t>
    </r>
  </si>
  <si>
    <t>Secukinumabum^</t>
  </si>
  <si>
    <t>^ wykaz B Obwieszczenia MZ aktualny na dzień składania oferty</t>
  </si>
  <si>
    <t>Vedolizumabum^</t>
  </si>
  <si>
    <t>300 mg</t>
  </si>
  <si>
    <t xml:space="preserve"> proszek do sporządzania koncentratu roztworu do infuzji, fiol</t>
  </si>
  <si>
    <t>Romiplostim^</t>
  </si>
  <si>
    <t xml:space="preserve">Do zakupu w dawkach: 125 mg, 250 mg </t>
  </si>
  <si>
    <t>proszek do sporządzania
roztworu do wstrzykiwań, 1 fio</t>
  </si>
  <si>
    <t>Dla dawki: 125 mg:
Nazwa handlowa:
Dawka: 
Postać / Opakowanie:
Dla dawki: 250 mg: 
Nazwa handlowa:
Dawka: 
Postać / Opakowanie:</t>
  </si>
  <si>
    <t xml:space="preserve">Dla dawki: 125 mg:
Dla dawki: 250 mg:
</t>
  </si>
  <si>
    <t>Oferowana ilość opakowań jednostkowych a 125 mg</t>
  </si>
  <si>
    <t>Cena brutto jednego opakowania jednostkowego a 125 mg</t>
  </si>
  <si>
    <t>opakowań a 125 mg</t>
  </si>
  <si>
    <t>Bexarotene^</t>
  </si>
  <si>
    <t>75 mg x 100 kaps</t>
  </si>
  <si>
    <t>100 kaps. miękkich</t>
  </si>
  <si>
    <t>^ wykaz B Obwieszczenia Ministra Zdrowia  aktualny na dzień składania oferty</t>
  </si>
  <si>
    <t>** możliwe czasowe dopuszczenie lub import docelowy</t>
  </si>
  <si>
    <t>Mitomycinum **</t>
  </si>
  <si>
    <t xml:space="preserve"> 10 mg</t>
  </si>
  <si>
    <t xml:space="preserve">proszek do sporządzania roztworu do wstrzykiwań, fiol. </t>
  </si>
  <si>
    <t>Thiotepa *</t>
  </si>
  <si>
    <t>15 mg</t>
  </si>
  <si>
    <t>proszek do sporządzania koncentratu roztworu do infuzji, 15 mg fiolka</t>
  </si>
  <si>
    <t>proszek do sporządzania koncentratu roztworu do infuzji, 100 mg  fiolka</t>
  </si>
  <si>
    <t>Fosfomycinum*</t>
  </si>
  <si>
    <t>2 g</t>
  </si>
  <si>
    <t>proszek do sporządzania roztworu do infuzji, butelka</t>
  </si>
  <si>
    <t>4 g</t>
  </si>
  <si>
    <t xml:space="preserve">200 mg </t>
  </si>
  <si>
    <t>proszek do sporządzania
koncentratu roztworu do
infuzji</t>
  </si>
  <si>
    <t>Kapsułki twarde</t>
  </si>
  <si>
    <t>Dla dawki: 50 mg:
Nazwa handlowa:
Dawka: 
Postać / Opakowanie:
Dla dawki: 100 mg: 
Nazwa handlowa:
Dawka: 
Postać / Opakowanie:</t>
  </si>
  <si>
    <t xml:space="preserve">Dla dawki: 50 mg:
Dla dawki: 100 mg:
</t>
  </si>
  <si>
    <t>Oferowana ilość opakowań jednostkowych  a 112 kaps.</t>
  </si>
  <si>
    <t>* wymagane aby okres ważności fiolki po rekonstrukcji 24 godziny- informacje muszą być zawarte w Charakterystyce produktu Leczniczego</t>
  </si>
  <si>
    <t xml:space="preserve">Isavuconazolum* </t>
  </si>
  <si>
    <t>Oświadczamy, że oferowane przez nas  produkty lecznicze w części 1-21, 23-25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oferowane przez nas  produkty lecznicze w części 22 są dopuszczone do obrotu na terenie Polski na zasadach określonych w art. 3 lub 4a lub 4 ust. 1 i 2 ustawy prawo farmaceutyczne. Jednocześnie oświadczamy, że na każdorazowe wezwanie Zamawiającego przedstawimy dokumenty dopuszczające do obrotu na terenie Polski.</t>
  </si>
  <si>
    <t xml:space="preserve">Ilość sztuk w opakowaniu jednostkowym </t>
  </si>
  <si>
    <r>
      <t xml:space="preserve">Kod EAN  </t>
    </r>
    <r>
      <rPr>
        <b/>
        <sz val="11"/>
        <rFont val="Times New Roman"/>
        <family val="1"/>
      </rPr>
      <t>(jeżeli dotyczy)</t>
    </r>
  </si>
  <si>
    <r>
      <t xml:space="preserve">^^    Po zawarciu niniejszej umowy </t>
    </r>
    <r>
      <rPr>
        <sz val="11"/>
        <color indexed="8"/>
        <rFont val="Times New Roman"/>
        <family val="1"/>
      </rPr>
      <t xml:space="preserve"> Wykonawca zobowiązuje się do nieodpłatnego użyczenia pomp niezbędnych dla umożliwienia podawania pacjentom oferowanego towaru (dalej: "pompy"). W tym celu Wykonawca przedstawi Szpitalowi Uniwersyteckiemu projekt umowy użyczenia pomp.  
^^         W przypadku braku zawarcia umowy użyczenia pomp w terminie 1 miesiąca od dnia zawarcia niniejszej umowy, Szpitalowi Uniwersyteckiemu przysługuje prawo rozwiązania niniejszej umowy z zachowaniem 14 dniowegookresu wypowiedzenia. </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</si>
</sst>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quot; &quot;#,##0&quot;    &quot;;&quot;-&quot;#,##0&quot;    &quot;;&quot; -&quot;00&quot;    &quot;;&quot; &quot;@&quot; &quot;"/>
  </numFmts>
  <fonts count="59">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color indexed="8"/>
      <name val="Times New Roman"/>
      <family val="1"/>
    </font>
    <font>
      <sz val="11"/>
      <color indexed="10"/>
      <name val="Times New Roman"/>
      <family val="1"/>
    </font>
    <font>
      <sz val="11"/>
      <color indexed="8"/>
      <name val="Calibri"/>
      <family val="2"/>
    </font>
    <font>
      <b/>
      <sz val="11"/>
      <name val="Garamond"/>
      <family val="1"/>
    </font>
    <font>
      <sz val="11"/>
      <name val="Times New Roman"/>
      <family val="1"/>
    </font>
    <font>
      <sz val="11"/>
      <color indexed="60"/>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i/>
      <sz val="11"/>
      <color indexed="8"/>
      <name val="Times New Roman"/>
      <family val="1"/>
    </font>
    <font>
      <sz val="10"/>
      <color indexed="8"/>
      <name val="Arial CE"/>
      <family val="0"/>
    </font>
    <font>
      <strike/>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Times New Roman"/>
      <family val="1"/>
    </font>
    <font>
      <sz val="11"/>
      <color rgb="FFFF0000"/>
      <name val="Times New Roman"/>
      <family val="1"/>
    </font>
    <font>
      <i/>
      <sz val="11"/>
      <color theme="1"/>
      <name val="Times New Roman"/>
      <family val="1"/>
    </font>
    <font>
      <sz val="10"/>
      <color theme="1"/>
      <name val="Arial CE"/>
      <family val="0"/>
    </font>
    <font>
      <strike/>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6" fontId="38" fillId="0" borderId="0" applyFont="0" applyBorder="0" applyProtection="0">
      <alignment/>
    </xf>
    <xf numFmtId="0" fontId="1"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5" fillId="0" borderId="0" applyBorder="0">
      <alignment/>
      <protection/>
    </xf>
    <xf numFmtId="0" fontId="3" fillId="0" borderId="0">
      <alignment/>
      <protection/>
    </xf>
    <xf numFmtId="0" fontId="33" fillId="0" borderId="0">
      <alignment/>
      <protection/>
    </xf>
    <xf numFmtId="0" fontId="3" fillId="0" borderId="0">
      <alignment/>
      <protection/>
    </xf>
    <xf numFmtId="0" fontId="3" fillId="0" borderId="0">
      <alignment/>
      <protection/>
    </xf>
    <xf numFmtId="0" fontId="0" fillId="0" borderId="0">
      <alignment/>
      <protection/>
    </xf>
    <xf numFmtId="0" fontId="4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51" fillId="32" borderId="0" applyNumberFormat="0" applyBorder="0" applyAlignment="0" applyProtection="0"/>
  </cellStyleXfs>
  <cellXfs count="137">
    <xf numFmtId="0" fontId="0" fillId="0" borderId="0" xfId="0" applyAlignment="1">
      <alignment/>
    </xf>
    <xf numFmtId="0" fontId="52" fillId="0" borderId="10" xfId="0" applyFont="1" applyFill="1" applyBorder="1" applyAlignment="1">
      <alignment horizontal="left" vertical="top" wrapText="1"/>
    </xf>
    <xf numFmtId="0" fontId="52" fillId="0" borderId="0" xfId="0" applyFont="1" applyFill="1" applyAlignment="1" applyProtection="1">
      <alignment horizontal="left" vertical="top" wrapText="1"/>
      <protection locked="0"/>
    </xf>
    <xf numFmtId="0" fontId="52" fillId="0" borderId="0" xfId="0" applyFont="1" applyFill="1" applyAlignment="1" applyProtection="1">
      <alignment horizontal="left" vertical="top"/>
      <protection locked="0"/>
    </xf>
    <xf numFmtId="3" fontId="52" fillId="0" borderId="0" xfId="0" applyNumberFormat="1" applyFont="1" applyFill="1" applyAlignment="1" applyProtection="1">
      <alignment horizontal="left" vertical="top" wrapText="1"/>
      <protection locked="0"/>
    </xf>
    <xf numFmtId="0" fontId="52" fillId="0" borderId="0" xfId="0" applyFont="1" applyFill="1" applyAlignment="1" applyProtection="1">
      <alignment horizontal="right" vertical="top"/>
      <protection locked="0"/>
    </xf>
    <xf numFmtId="9" fontId="52" fillId="0" borderId="0" xfId="0" applyNumberFormat="1" applyFont="1" applyFill="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wrapText="1"/>
      <protection locked="0"/>
    </xf>
    <xf numFmtId="3" fontId="52" fillId="0" borderId="0"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protection locked="0"/>
    </xf>
    <xf numFmtId="170" fontId="52" fillId="0" borderId="0" xfId="0" applyNumberFormat="1" applyFont="1" applyFill="1" applyBorder="1" applyAlignment="1" applyProtection="1">
      <alignment horizontal="left" vertical="top" wrapText="1"/>
      <protection locked="0"/>
    </xf>
    <xf numFmtId="3" fontId="52" fillId="0" borderId="0" xfId="0" applyNumberFormat="1" applyFont="1" applyFill="1" applyBorder="1" applyAlignment="1" applyProtection="1">
      <alignment horizontal="right" vertical="top" wrapText="1"/>
      <protection locked="0"/>
    </xf>
    <xf numFmtId="0" fontId="53" fillId="0" borderId="11" xfId="0" applyFont="1" applyFill="1" applyBorder="1" applyAlignment="1" applyProtection="1">
      <alignment horizontal="left" vertical="top" wrapText="1"/>
      <protection locked="0"/>
    </xf>
    <xf numFmtId="3" fontId="53" fillId="0" borderId="0" xfId="0" applyNumberFormat="1" applyFont="1" applyFill="1" applyAlignment="1" applyProtection="1">
      <alignment horizontal="left" vertical="top"/>
      <protection locked="0"/>
    </xf>
    <xf numFmtId="3" fontId="53" fillId="0" borderId="0" xfId="0" applyNumberFormat="1" applyFont="1" applyFill="1" applyAlignment="1" applyProtection="1">
      <alignment horizontal="left" vertical="top" wrapText="1"/>
      <protection locked="0"/>
    </xf>
    <xf numFmtId="3" fontId="53" fillId="0" borderId="0" xfId="0" applyNumberFormat="1" applyFont="1" applyFill="1" applyAlignment="1" applyProtection="1">
      <alignment horizontal="right" vertical="top" wrapText="1"/>
      <protection locked="0"/>
    </xf>
    <xf numFmtId="3" fontId="52" fillId="0" borderId="0" xfId="0" applyNumberFormat="1" applyFont="1" applyFill="1" applyAlignment="1" applyProtection="1">
      <alignment horizontal="right" vertical="top" wrapText="1"/>
      <protection locked="0"/>
    </xf>
    <xf numFmtId="3" fontId="53" fillId="0" borderId="11" xfId="55" applyNumberFormat="1" applyFont="1" applyFill="1" applyBorder="1" applyAlignment="1" applyProtection="1">
      <alignment horizontal="left" vertical="top" wrapText="1"/>
      <protection locked="0"/>
    </xf>
    <xf numFmtId="0" fontId="52" fillId="0" borderId="12" xfId="0" applyFont="1" applyFill="1" applyBorder="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3" fontId="52" fillId="0" borderId="10" xfId="55" applyNumberFormat="1" applyFont="1" applyFill="1" applyBorder="1" applyAlignment="1">
      <alignment horizontal="right" vertical="top" wrapText="1"/>
    </xf>
    <xf numFmtId="4" fontId="52" fillId="0" borderId="10" xfId="0" applyNumberFormat="1" applyFont="1" applyFill="1" applyBorder="1" applyAlignment="1" applyProtection="1">
      <alignment horizontal="left" vertical="top" wrapText="1" shrinkToFit="1"/>
      <protection locked="0"/>
    </xf>
    <xf numFmtId="1" fontId="52" fillId="0" borderId="10" xfId="0" applyNumberFormat="1" applyFont="1" applyFill="1" applyBorder="1" applyAlignment="1" applyProtection="1">
      <alignment horizontal="left" vertical="top" wrapText="1" shrinkToFit="1"/>
      <protection locked="0"/>
    </xf>
    <xf numFmtId="44" fontId="52" fillId="0" borderId="10" xfId="0" applyNumberFormat="1" applyFont="1" applyFill="1" applyBorder="1" applyAlignment="1" applyProtection="1">
      <alignment horizontal="left" vertical="top" wrapText="1"/>
      <protection locked="0"/>
    </xf>
    <xf numFmtId="0" fontId="52" fillId="33" borderId="0" xfId="0" applyFont="1" applyFill="1" applyAlignment="1" applyProtection="1">
      <alignment horizontal="left" vertical="top" wrapText="1"/>
      <protection locked="0"/>
    </xf>
    <xf numFmtId="0" fontId="52" fillId="33" borderId="0" xfId="0" applyFont="1" applyFill="1" applyAlignment="1" applyProtection="1">
      <alignment horizontal="left" vertical="top"/>
      <protection locked="0"/>
    </xf>
    <xf numFmtId="3" fontId="52" fillId="33" borderId="0" xfId="0" applyNumberFormat="1" applyFont="1" applyFill="1" applyAlignment="1" applyProtection="1">
      <alignment horizontal="left" vertical="top" wrapText="1"/>
      <protection locked="0"/>
    </xf>
    <xf numFmtId="0" fontId="52" fillId="33" borderId="0" xfId="0" applyFont="1" applyFill="1" applyAlignment="1" applyProtection="1">
      <alignment horizontal="right" vertical="top"/>
      <protection locked="0"/>
    </xf>
    <xf numFmtId="9" fontId="52" fillId="33" borderId="0" xfId="0" applyNumberFormat="1" applyFont="1" applyFill="1" applyAlignment="1" applyProtection="1">
      <alignment horizontal="left" vertical="top" wrapText="1"/>
      <protection locked="0"/>
    </xf>
    <xf numFmtId="0" fontId="53" fillId="33" borderId="0" xfId="0" applyFont="1" applyFill="1" applyAlignment="1" applyProtection="1">
      <alignment horizontal="left" vertical="top" wrapText="1"/>
      <protection locked="0"/>
    </xf>
    <xf numFmtId="0" fontId="53" fillId="33" borderId="10"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3" fontId="52" fillId="33" borderId="0" xfId="0" applyNumberFormat="1" applyFont="1" applyFill="1" applyBorder="1" applyAlignment="1" applyProtection="1">
      <alignment horizontal="left" vertical="top" wrapText="1"/>
      <protection locked="0"/>
    </xf>
    <xf numFmtId="0" fontId="52" fillId="33" borderId="0"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protection locked="0"/>
    </xf>
    <xf numFmtId="0" fontId="53" fillId="0" borderId="0" xfId="0" applyFont="1" applyFill="1" applyBorder="1" applyAlignment="1" applyProtection="1">
      <alignment horizontal="center" vertical="top"/>
      <protection locked="0"/>
    </xf>
    <xf numFmtId="3" fontId="53" fillId="0" borderId="0" xfId="0" applyNumberFormat="1" applyFont="1" applyFill="1" applyBorder="1" applyAlignment="1" applyProtection="1">
      <alignment horizontal="left" vertical="top" wrapText="1"/>
      <protection locked="0"/>
    </xf>
    <xf numFmtId="3" fontId="53" fillId="0" borderId="10" xfId="0" applyNumberFormat="1" applyFont="1" applyFill="1" applyBorder="1" applyAlignment="1" applyProtection="1">
      <alignment horizontal="left" vertical="top" wrapText="1"/>
      <protection locked="0"/>
    </xf>
    <xf numFmtId="44" fontId="52" fillId="0" borderId="10" xfId="106" applyNumberFormat="1" applyFont="1" applyFill="1" applyBorder="1" applyAlignment="1" applyProtection="1">
      <alignment horizontal="left" vertical="top" wrapText="1"/>
      <protection locked="0"/>
    </xf>
    <xf numFmtId="44" fontId="52" fillId="0" borderId="0" xfId="0" applyNumberFormat="1" applyFont="1" applyFill="1" applyBorder="1" applyAlignment="1" applyProtection="1">
      <alignment horizontal="right" vertical="top" wrapText="1"/>
      <protection locked="0"/>
    </xf>
    <xf numFmtId="44" fontId="52" fillId="0" borderId="0" xfId="106" applyNumberFormat="1" applyFont="1" applyFill="1" applyBorder="1" applyAlignment="1" applyProtection="1">
      <alignment horizontal="left" vertical="top" wrapText="1"/>
      <protection locked="0"/>
    </xf>
    <xf numFmtId="0" fontId="52" fillId="0" borderId="10" xfId="0" applyFont="1" applyFill="1" applyBorder="1" applyAlignment="1" applyProtection="1">
      <alignment horizontal="justify" vertical="top" wrapText="1"/>
      <protection/>
    </xf>
    <xf numFmtId="0" fontId="52" fillId="0" borderId="0" xfId="0" applyFont="1" applyFill="1" applyBorder="1" applyAlignment="1" applyProtection="1">
      <alignment horizontal="left" vertical="top"/>
      <protection locked="0"/>
    </xf>
    <xf numFmtId="49" fontId="52" fillId="0" borderId="0" xfId="0" applyNumberFormat="1" applyFont="1" applyFill="1" applyBorder="1" applyAlignment="1" applyProtection="1">
      <alignment horizontal="left" vertical="top" wrapText="1"/>
      <protection locked="0"/>
    </xf>
    <xf numFmtId="0" fontId="52" fillId="0" borderId="0" xfId="0" applyFont="1" applyFill="1" applyAlignment="1" applyProtection="1">
      <alignment horizontal="justify" vertical="top" wrapText="1"/>
      <protection locked="0"/>
    </xf>
    <xf numFmtId="0" fontId="52" fillId="0" borderId="0" xfId="0" applyFont="1" applyFill="1" applyBorder="1" applyAlignment="1" applyProtection="1">
      <alignment horizontal="justify" vertical="top" wrapText="1"/>
      <protection locked="0"/>
    </xf>
    <xf numFmtId="49" fontId="52" fillId="0" borderId="0" xfId="0" applyNumberFormat="1" applyFont="1" applyFill="1" applyAlignment="1" applyProtection="1">
      <alignment horizontal="left" vertical="top" wrapText="1"/>
      <protection locked="0"/>
    </xf>
    <xf numFmtId="49" fontId="52" fillId="0" borderId="10" xfId="0" applyNumberFormat="1" applyFont="1" applyFill="1" applyBorder="1" applyAlignment="1" applyProtection="1">
      <alignment horizontal="left" vertical="top" wrapText="1"/>
      <protection locked="0"/>
    </xf>
    <xf numFmtId="49" fontId="52" fillId="0" borderId="11" xfId="0" applyNumberFormat="1" applyFont="1" applyFill="1" applyBorder="1" applyAlignment="1" applyProtection="1">
      <alignment horizontal="left" vertical="top" wrapText="1"/>
      <protection locked="0"/>
    </xf>
    <xf numFmtId="3" fontId="52" fillId="0" borderId="10" xfId="0" applyNumberFormat="1" applyFont="1" applyFill="1" applyBorder="1" applyAlignment="1" applyProtection="1">
      <alignment horizontal="left" vertical="top" wrapText="1"/>
      <protection locked="0"/>
    </xf>
    <xf numFmtId="49" fontId="53" fillId="0" borderId="10" xfId="0" applyNumberFormat="1" applyFont="1" applyFill="1" applyBorder="1" applyAlignment="1" applyProtection="1">
      <alignment horizontal="left" vertical="top" wrapText="1"/>
      <protection locked="0"/>
    </xf>
    <xf numFmtId="3" fontId="53" fillId="0" borderId="10" xfId="0" applyNumberFormat="1" applyFont="1" applyFill="1" applyBorder="1" applyAlignment="1" applyProtection="1">
      <alignment horizontal="right" vertical="top" wrapText="1"/>
      <protection locked="0"/>
    </xf>
    <xf numFmtId="0" fontId="53" fillId="0" borderId="11" xfId="0" applyFont="1" applyFill="1" applyBorder="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2" fillId="0" borderId="0" xfId="0"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3" fontId="52" fillId="0" borderId="10" xfId="0" applyNumberFormat="1" applyFont="1" applyFill="1" applyBorder="1" applyAlignment="1" applyProtection="1">
      <alignment horizontal="right" vertical="top" wrapText="1"/>
      <protection locked="0"/>
    </xf>
    <xf numFmtId="0" fontId="52" fillId="0" borderId="0" xfId="0" applyFont="1" applyFill="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4" fontId="52" fillId="0" borderId="10" xfId="0" applyNumberFormat="1" applyFont="1" applyFill="1" applyBorder="1" applyAlignment="1" applyProtection="1">
      <alignment horizontal="left" vertical="center" wrapText="1" shrinkToFit="1"/>
      <protection locked="0"/>
    </xf>
    <xf numFmtId="0" fontId="9" fillId="0" borderId="10" xfId="0" applyFont="1" applyFill="1" applyBorder="1" applyAlignment="1">
      <alignment horizontal="left" vertical="top"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177" fontId="9" fillId="33" borderId="10" xfId="73" applyNumberFormat="1" applyFont="1" applyFill="1" applyBorder="1" applyAlignment="1">
      <alignment horizontal="center" vertical="center"/>
    </xf>
    <xf numFmtId="0" fontId="52" fillId="0" borderId="12" xfId="0" applyFont="1" applyFill="1" applyBorder="1" applyAlignment="1" applyProtection="1">
      <alignment horizontal="left" vertical="center" wrapText="1"/>
      <protection locked="0"/>
    </xf>
    <xf numFmtId="0" fontId="52" fillId="0" borderId="10" xfId="0" applyFont="1" applyFill="1" applyBorder="1" applyAlignment="1" applyProtection="1">
      <alignment horizontal="left" vertical="center" wrapText="1"/>
      <protection locked="0"/>
    </xf>
    <xf numFmtId="0" fontId="9"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2"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3" fontId="52" fillId="0" borderId="10" xfId="55" applyNumberFormat="1" applyFont="1" applyFill="1" applyBorder="1" applyAlignment="1">
      <alignment horizontal="center" vertical="center" wrapText="1"/>
    </xf>
    <xf numFmtId="177" fontId="9" fillId="33" borderId="10" xfId="56" applyNumberFormat="1" applyFont="1" applyFill="1" applyBorder="1" applyAlignment="1">
      <alignment horizontal="center" vertical="center" wrapText="1"/>
    </xf>
    <xf numFmtId="177" fontId="9" fillId="33" borderId="10" xfId="44" applyNumberFormat="1" applyFont="1" applyFill="1" applyBorder="1" applyAlignment="1">
      <alignment horizontal="center" vertical="center"/>
    </xf>
    <xf numFmtId="0" fontId="52" fillId="0" borderId="10" xfId="0" applyFont="1" applyBorder="1" applyAlignment="1">
      <alignment horizontal="center" vertical="center" wrapText="1"/>
    </xf>
    <xf numFmtId="177" fontId="52" fillId="33" borderId="10" xfId="44" applyNumberFormat="1" applyFont="1" applyFill="1" applyBorder="1" applyAlignment="1">
      <alignment horizontal="center" vertical="center" wrapText="1"/>
    </xf>
    <xf numFmtId="49" fontId="54" fillId="0" borderId="10" xfId="0" applyNumberFormat="1" applyFont="1" applyFill="1" applyBorder="1" applyAlignment="1" applyProtection="1">
      <alignment horizontal="center" vertical="center" wrapText="1"/>
      <protection/>
    </xf>
    <xf numFmtId="177" fontId="9" fillId="33" borderId="10" xfId="44" applyNumberFormat="1" applyFont="1" applyFill="1" applyBorder="1" applyAlignment="1">
      <alignment horizontal="center" vertical="center" wrapText="1"/>
    </xf>
    <xf numFmtId="0" fontId="9" fillId="0" borderId="10" xfId="97" applyFont="1" applyFill="1" applyBorder="1" applyAlignment="1">
      <alignment horizontal="center" vertical="center" wrapText="1"/>
      <protection/>
    </xf>
    <xf numFmtId="0" fontId="9" fillId="0" borderId="10" xfId="97" applyFont="1" applyBorder="1" applyAlignment="1">
      <alignment horizontal="center" vertical="center" wrapText="1"/>
      <protection/>
    </xf>
    <xf numFmtId="177" fontId="9" fillId="0" borderId="10" xfId="44" applyNumberFormat="1" applyFont="1" applyBorder="1" applyAlignment="1">
      <alignment horizontal="center" vertical="center" wrapText="1"/>
    </xf>
    <xf numFmtId="0" fontId="54" fillId="0" borderId="13" xfId="0" applyFont="1" applyBorder="1" applyAlignment="1">
      <alignment horizontal="center" vertical="center" wrapText="1"/>
    </xf>
    <xf numFmtId="0" fontId="54" fillId="0" borderId="13" xfId="0" applyFont="1" applyFill="1" applyBorder="1" applyAlignment="1">
      <alignment horizontal="center" vertical="center" wrapText="1"/>
    </xf>
    <xf numFmtId="187" fontId="54" fillId="34" borderId="13" xfId="47" applyNumberFormat="1" applyFont="1" applyFill="1" applyBorder="1" applyAlignment="1">
      <alignment horizontal="center" vertical="center" wrapText="1"/>
    </xf>
    <xf numFmtId="0" fontId="9" fillId="0" borderId="0" xfId="0" applyFont="1" applyAlignment="1">
      <alignment horizontal="center" vertical="center" wrapText="1"/>
    </xf>
    <xf numFmtId="177" fontId="9" fillId="33" borderId="10" xfId="47" applyNumberFormat="1" applyFont="1" applyFill="1" applyBorder="1" applyAlignment="1">
      <alignment horizontal="center" vertical="center" wrapText="1"/>
    </xf>
    <xf numFmtId="0" fontId="9" fillId="0" borderId="11" xfId="97" applyFont="1" applyFill="1" applyBorder="1" applyAlignment="1">
      <alignment horizontal="center" vertical="center" wrapText="1"/>
      <protection/>
    </xf>
    <xf numFmtId="0" fontId="9" fillId="0" borderId="14" xfId="97" applyFont="1" applyFill="1" applyBorder="1" applyAlignment="1">
      <alignment horizontal="center" vertical="center" wrapText="1"/>
      <protection/>
    </xf>
    <xf numFmtId="0" fontId="9" fillId="0" borderId="15" xfId="0" applyFont="1" applyFill="1" applyBorder="1" applyAlignment="1">
      <alignment horizontal="center" vertical="center" wrapText="1"/>
    </xf>
    <xf numFmtId="4" fontId="55" fillId="0" borderId="10" xfId="0" applyNumberFormat="1" applyFont="1" applyFill="1" applyBorder="1" applyAlignment="1" applyProtection="1">
      <alignment horizontal="left" vertical="top" wrapText="1" shrinkToFit="1"/>
      <protection locked="0"/>
    </xf>
    <xf numFmtId="0" fontId="11" fillId="0" borderId="10" xfId="0" applyFont="1" applyFill="1" applyBorder="1" applyAlignment="1" applyProtection="1">
      <alignment horizontal="left" vertical="top" wrapText="1"/>
      <protection locked="0"/>
    </xf>
    <xf numFmtId="0" fontId="53" fillId="0" borderId="11" xfId="0" applyFont="1" applyFill="1" applyBorder="1" applyAlignment="1" applyProtection="1">
      <alignment horizontal="left" vertical="top" wrapText="1"/>
      <protection locked="0"/>
    </xf>
    <xf numFmtId="0" fontId="53" fillId="0" borderId="12" xfId="0" applyFont="1" applyFill="1" applyBorder="1" applyAlignment="1" applyProtection="1">
      <alignment horizontal="left" vertical="top" wrapText="1"/>
      <protection locked="0"/>
    </xf>
    <xf numFmtId="0" fontId="53" fillId="0" borderId="11" xfId="0" applyFont="1" applyFill="1" applyBorder="1" applyAlignment="1" applyProtection="1">
      <alignment horizontal="center" vertical="top" wrapText="1"/>
      <protection locked="0"/>
    </xf>
    <xf numFmtId="0" fontId="53" fillId="0" borderId="12" xfId="0" applyFont="1" applyFill="1" applyBorder="1" applyAlignment="1" applyProtection="1">
      <alignment horizontal="center" vertical="top" wrapText="1"/>
      <protection locked="0"/>
    </xf>
    <xf numFmtId="49" fontId="52" fillId="0" borderId="11" xfId="0" applyNumberFormat="1" applyFont="1" applyFill="1" applyBorder="1" applyAlignment="1" applyProtection="1">
      <alignment horizontal="left" vertical="top" wrapText="1"/>
      <protection locked="0"/>
    </xf>
    <xf numFmtId="49" fontId="52" fillId="0" borderId="16" xfId="0" applyNumberFormat="1" applyFont="1" applyFill="1" applyBorder="1" applyAlignment="1" applyProtection="1">
      <alignment horizontal="left" vertical="top" wrapText="1"/>
      <protection locked="0"/>
    </xf>
    <xf numFmtId="49" fontId="52" fillId="0" borderId="12" xfId="0" applyNumberFormat="1" applyFont="1" applyFill="1" applyBorder="1" applyAlignment="1" applyProtection="1">
      <alignment horizontal="left" vertical="top" wrapText="1"/>
      <protection locked="0"/>
    </xf>
    <xf numFmtId="49" fontId="52" fillId="0" borderId="10" xfId="0" applyNumberFormat="1" applyFont="1" applyFill="1" applyBorder="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2" fillId="0" borderId="0" xfId="0" applyFont="1" applyAlignment="1">
      <alignment horizontal="left" vertical="top" wrapText="1"/>
    </xf>
    <xf numFmtId="49" fontId="53" fillId="0" borderId="11" xfId="0" applyNumberFormat="1" applyFont="1" applyFill="1" applyBorder="1" applyAlignment="1" applyProtection="1">
      <alignment horizontal="left" vertical="top" wrapText="1"/>
      <protection locked="0"/>
    </xf>
    <xf numFmtId="0" fontId="52" fillId="0" borderId="16" xfId="0" applyFont="1" applyFill="1" applyBorder="1" applyAlignment="1" applyProtection="1">
      <alignment horizontal="left" vertical="top" wrapText="1"/>
      <protection locked="0"/>
    </xf>
    <xf numFmtId="0" fontId="52" fillId="35" borderId="11" xfId="0" applyFont="1" applyFill="1" applyBorder="1" applyAlignment="1" applyProtection="1">
      <alignment horizontal="right" vertical="top" wrapText="1"/>
      <protection/>
    </xf>
    <xf numFmtId="0" fontId="52" fillId="0" borderId="12" xfId="0" applyFont="1" applyBorder="1" applyAlignment="1">
      <alignment horizontal="right" vertical="top" wrapText="1"/>
    </xf>
    <xf numFmtId="0" fontId="52" fillId="0" borderId="17" xfId="0" applyFont="1" applyFill="1" applyBorder="1" applyAlignment="1" applyProtection="1">
      <alignment horizontal="justify" vertical="top" wrapText="1"/>
      <protection locked="0"/>
    </xf>
    <xf numFmtId="0" fontId="52" fillId="0" borderId="17" xfId="0" applyFont="1" applyBorder="1" applyAlignment="1">
      <alignment horizontal="justify" vertical="top" wrapText="1"/>
    </xf>
    <xf numFmtId="0" fontId="9" fillId="0" borderId="0" xfId="0" applyFont="1" applyFill="1" applyBorder="1" applyAlignment="1" applyProtection="1">
      <alignment horizontal="justify" vertical="top" wrapText="1"/>
      <protection locked="0"/>
    </xf>
    <xf numFmtId="0" fontId="52" fillId="0" borderId="0" xfId="0" applyFont="1" applyFill="1" applyBorder="1" applyAlignment="1" applyProtection="1">
      <alignment horizontal="justify" vertical="top" wrapText="1"/>
      <protection locked="0"/>
    </xf>
    <xf numFmtId="0" fontId="53" fillId="0" borderId="10" xfId="0" applyFont="1" applyFill="1" applyBorder="1" applyAlignment="1" applyProtection="1">
      <alignment horizontal="left" vertical="top" wrapText="1"/>
      <protection locked="0"/>
    </xf>
    <xf numFmtId="0" fontId="52" fillId="0" borderId="0" xfId="0" applyFont="1" applyFill="1" applyAlignment="1" applyProtection="1">
      <alignment horizontal="justify" vertical="top" wrapText="1"/>
      <protection locked="0"/>
    </xf>
    <xf numFmtId="0" fontId="52" fillId="0" borderId="0" xfId="0" applyFont="1" applyFill="1" applyBorder="1" applyAlignment="1" applyProtection="1">
      <alignment horizontal="justify" vertical="top" wrapText="1"/>
      <protection/>
    </xf>
    <xf numFmtId="0" fontId="52" fillId="0" borderId="0" xfId="0" applyFont="1" applyFill="1" applyAlignment="1">
      <alignment horizontal="justify" vertical="top" wrapText="1"/>
    </xf>
    <xf numFmtId="0" fontId="52" fillId="0" borderId="0" xfId="0" applyNumberFormat="1" applyFont="1" applyFill="1" applyBorder="1" applyAlignment="1" applyProtection="1">
      <alignment horizontal="justify" vertical="top" wrapText="1"/>
      <protection locked="0"/>
    </xf>
    <xf numFmtId="0" fontId="52" fillId="0" borderId="0" xfId="0" applyFont="1" applyFill="1" applyBorder="1" applyAlignment="1" applyProtection="1">
      <alignment horizontal="left" vertical="top" wrapText="1"/>
      <protection locked="0"/>
    </xf>
    <xf numFmtId="0" fontId="52" fillId="0" borderId="0" xfId="0" applyFont="1" applyFill="1" applyAlignment="1" applyProtection="1">
      <alignment horizontal="left" vertical="top" wrapText="1"/>
      <protection locked="0"/>
    </xf>
    <xf numFmtId="0" fontId="52" fillId="35" borderId="11" xfId="0" applyFont="1" applyFill="1" applyBorder="1" applyAlignment="1" applyProtection="1">
      <alignment horizontal="justify" vertical="top" wrapText="1"/>
      <protection/>
    </xf>
    <xf numFmtId="0" fontId="52" fillId="0" borderId="12" xfId="0" applyFont="1" applyBorder="1" applyAlignment="1">
      <alignment horizontal="justify" vertical="top" wrapText="1"/>
    </xf>
    <xf numFmtId="0" fontId="56" fillId="0" borderId="0" xfId="0" applyFont="1" applyFill="1" applyBorder="1" applyAlignment="1" applyProtection="1">
      <alignment horizontal="justify" vertical="top" wrapText="1"/>
      <protection/>
    </xf>
    <xf numFmtId="44" fontId="52" fillId="0" borderId="11" xfId="0" applyNumberFormat="1" applyFont="1" applyFill="1" applyBorder="1" applyAlignment="1" applyProtection="1">
      <alignment horizontal="left" vertical="top" wrapText="1"/>
      <protection locked="0"/>
    </xf>
    <xf numFmtId="44" fontId="52" fillId="0" borderId="12" xfId="0" applyNumberFormat="1" applyFont="1" applyFill="1" applyBorder="1" applyAlignment="1" applyProtection="1">
      <alignment horizontal="left" vertical="top" wrapText="1"/>
      <protection locked="0"/>
    </xf>
    <xf numFmtId="0" fontId="57" fillId="0" borderId="0" xfId="0" applyFont="1" applyAlignment="1">
      <alignment horizontal="left" vertical="top" wrapText="1"/>
    </xf>
    <xf numFmtId="0" fontId="52" fillId="0" borderId="17" xfId="0" applyFont="1" applyFill="1" applyBorder="1" applyAlignment="1" applyProtection="1">
      <alignment horizontal="left" vertical="top" wrapText="1"/>
      <protection locked="0"/>
    </xf>
    <xf numFmtId="0" fontId="52" fillId="0" borderId="0" xfId="0" applyFont="1" applyFill="1" applyAlignment="1" applyProtection="1">
      <alignment horizontal="center" vertical="top" wrapText="1"/>
      <protection locked="0"/>
    </xf>
    <xf numFmtId="0" fontId="52" fillId="0" borderId="17" xfId="0" applyFont="1" applyFill="1" applyBorder="1" applyAlignment="1" applyProtection="1">
      <alignment horizontal="center" vertical="top" wrapText="1"/>
      <protection locked="0"/>
    </xf>
    <xf numFmtId="0" fontId="52" fillId="33" borderId="0" xfId="0" applyFont="1" applyFill="1" applyAlignment="1" applyProtection="1">
      <alignment horizontal="left" vertical="top" wrapText="1"/>
      <protection locked="0"/>
    </xf>
    <xf numFmtId="0" fontId="58" fillId="0" borderId="0" xfId="0" applyFont="1" applyFill="1" applyAlignment="1" applyProtection="1">
      <alignment horizontal="left" vertical="top" wrapText="1"/>
      <protection locked="0"/>
    </xf>
  </cellXfs>
  <cellStyles count="13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Normalny_Arkusz1" xfId="97"/>
    <cellStyle name="Obliczenia" xfId="98"/>
    <cellStyle name="Followed Hyperlink" xfId="99"/>
    <cellStyle name="Percent" xfId="100"/>
    <cellStyle name="Suma" xfId="101"/>
    <cellStyle name="Tekst objaśnienia" xfId="102"/>
    <cellStyle name="Tekst ostrzeżenia" xfId="103"/>
    <cellStyle name="Tytuł" xfId="104"/>
    <cellStyle name="Uwaga" xfId="105"/>
    <cellStyle name="Currency" xfId="106"/>
    <cellStyle name="Currency [0]" xfId="107"/>
    <cellStyle name="Walutowy 10" xfId="108"/>
    <cellStyle name="Walutowy 11" xfId="109"/>
    <cellStyle name="Walutowy 2" xfId="110"/>
    <cellStyle name="Walutowy 2 2" xfId="111"/>
    <cellStyle name="Walutowy 2 2 2" xfId="112"/>
    <cellStyle name="Walutowy 2 2 3" xfId="113"/>
    <cellStyle name="Walutowy 2 3" xfId="114"/>
    <cellStyle name="Walutowy 2 3 2" xfId="115"/>
    <cellStyle name="Walutowy 2 4" xfId="116"/>
    <cellStyle name="Walutowy 2 5" xfId="117"/>
    <cellStyle name="Walutowy 2 6" xfId="118"/>
    <cellStyle name="Walutowy 2 7" xfId="119"/>
    <cellStyle name="Walutowy 2 8" xfId="120"/>
    <cellStyle name="Walutowy 3" xfId="121"/>
    <cellStyle name="Walutowy 3 2" xfId="122"/>
    <cellStyle name="Walutowy 3 2 2" xfId="123"/>
    <cellStyle name="Walutowy 3 2 3" xfId="124"/>
    <cellStyle name="Walutowy 3 3" xfId="125"/>
    <cellStyle name="Walutowy 3 4" xfId="126"/>
    <cellStyle name="Walutowy 3 5" xfId="127"/>
    <cellStyle name="Walutowy 3 6" xfId="128"/>
    <cellStyle name="Walutowy 3 7" xfId="129"/>
    <cellStyle name="Walutowy 3 8" xfId="130"/>
    <cellStyle name="Walutowy 4" xfId="131"/>
    <cellStyle name="Walutowy 4 2" xfId="132"/>
    <cellStyle name="Walutowy 4 2 2" xfId="133"/>
    <cellStyle name="Walutowy 4 2 3" xfId="134"/>
    <cellStyle name="Walutowy 4 3" xfId="135"/>
    <cellStyle name="Walutowy 4 4" xfId="136"/>
    <cellStyle name="Walutowy 4 5" xfId="137"/>
    <cellStyle name="Walutowy 5" xfId="138"/>
    <cellStyle name="Walutowy 5 2" xfId="139"/>
    <cellStyle name="Walutowy 5 3" xfId="140"/>
    <cellStyle name="Walutowy 6" xfId="141"/>
    <cellStyle name="Walutowy 7" xfId="142"/>
    <cellStyle name="Walutowy 8" xfId="143"/>
    <cellStyle name="Walutowy 9" xfId="144"/>
    <cellStyle name="Zły"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79"/>
  <sheetViews>
    <sheetView showGridLines="0" zoomScale="80" zoomScaleNormal="80" zoomScaleSheetLayoutView="85" zoomScalePageLayoutView="115" workbookViewId="0" topLeftCell="A40">
      <selection activeCell="G59" sqref="G59"/>
    </sheetView>
  </sheetViews>
  <sheetFormatPr defaultColWidth="9.00390625" defaultRowHeight="12.75"/>
  <cols>
    <col min="1" max="1" width="9.125" style="11" customWidth="1"/>
    <col min="2" max="2" width="6.125" style="11" customWidth="1"/>
    <col min="3" max="4" width="30.00390625" style="11" customWidth="1"/>
    <col min="5" max="5" width="50.25390625" style="10" customWidth="1"/>
    <col min="6" max="7" width="9.125" style="11" customWidth="1"/>
    <col min="8" max="8" width="31.00390625" style="11" customWidth="1"/>
    <col min="9" max="9" width="9.125" style="11" customWidth="1"/>
    <col min="10" max="10" width="26.75390625" style="11" customWidth="1"/>
    <col min="11" max="12" width="16.125" style="11" customWidth="1"/>
    <col min="13" max="16384" width="9.125" style="11" customWidth="1"/>
  </cols>
  <sheetData>
    <row r="1" ht="15">
      <c r="E1" s="14" t="s">
        <v>107</v>
      </c>
    </row>
    <row r="2" spans="3:5" ht="15">
      <c r="C2" s="38"/>
      <c r="D2" s="38" t="s">
        <v>70</v>
      </c>
      <c r="E2" s="38"/>
    </row>
    <row r="4" spans="3:4" ht="15">
      <c r="C4" s="11" t="s">
        <v>62</v>
      </c>
      <c r="D4" s="11" t="s">
        <v>106</v>
      </c>
    </row>
    <row r="6" spans="3:5" ht="33" customHeight="1">
      <c r="C6" s="11" t="s">
        <v>61</v>
      </c>
      <c r="D6" s="118" t="s">
        <v>108</v>
      </c>
      <c r="E6" s="118"/>
    </row>
    <row r="8" spans="3:5" ht="15">
      <c r="C8" s="22" t="s">
        <v>57</v>
      </c>
      <c r="D8" s="119"/>
      <c r="E8" s="108"/>
    </row>
    <row r="9" spans="3:5" ht="15">
      <c r="C9" s="22" t="s">
        <v>63</v>
      </c>
      <c r="D9" s="102"/>
      <c r="E9" s="103"/>
    </row>
    <row r="10" spans="3:5" ht="15">
      <c r="C10" s="22" t="s">
        <v>56</v>
      </c>
      <c r="D10" s="100"/>
      <c r="E10" s="101"/>
    </row>
    <row r="11" spans="3:5" ht="15">
      <c r="C11" s="22" t="s">
        <v>64</v>
      </c>
      <c r="D11" s="100"/>
      <c r="E11" s="101"/>
    </row>
    <row r="12" spans="3:5" ht="15">
      <c r="C12" s="22" t="s">
        <v>65</v>
      </c>
      <c r="D12" s="100"/>
      <c r="E12" s="101"/>
    </row>
    <row r="13" spans="3:5" ht="15">
      <c r="C13" s="22" t="s">
        <v>66</v>
      </c>
      <c r="D13" s="100"/>
      <c r="E13" s="101"/>
    </row>
    <row r="14" spans="3:5" ht="15">
      <c r="C14" s="22" t="s">
        <v>67</v>
      </c>
      <c r="D14" s="100"/>
      <c r="E14" s="101"/>
    </row>
    <row r="15" spans="3:5" ht="15">
      <c r="C15" s="22" t="s">
        <v>68</v>
      </c>
      <c r="D15" s="100"/>
      <c r="E15" s="101"/>
    </row>
    <row r="16" spans="3:5" ht="15">
      <c r="C16" s="22" t="s">
        <v>69</v>
      </c>
      <c r="D16" s="100"/>
      <c r="E16" s="101"/>
    </row>
    <row r="17" spans="4:5" ht="15">
      <c r="D17" s="9"/>
      <c r="E17" s="39"/>
    </row>
    <row r="18" spans="2:5" ht="15" customHeight="1">
      <c r="B18" s="11" t="s">
        <v>3</v>
      </c>
      <c r="C18" s="124" t="s">
        <v>86</v>
      </c>
      <c r="D18" s="125"/>
      <c r="E18" s="110"/>
    </row>
    <row r="19" spans="4:5" ht="15">
      <c r="D19" s="2"/>
      <c r="E19" s="4"/>
    </row>
    <row r="20" spans="3:5" ht="21" customHeight="1">
      <c r="C20" s="8" t="s">
        <v>19</v>
      </c>
      <c r="D20" s="40" t="s">
        <v>2</v>
      </c>
      <c r="E20" s="9"/>
    </row>
    <row r="21" spans="3:5" ht="15">
      <c r="C21" s="22" t="s">
        <v>26</v>
      </c>
      <c r="D21" s="41">
        <f>'część (1)'!H$6</f>
        <v>0</v>
      </c>
      <c r="E21" s="42"/>
    </row>
    <row r="22" spans="3:5" ht="15">
      <c r="C22" s="22" t="s">
        <v>27</v>
      </c>
      <c r="D22" s="41">
        <f>'część (2)'!H$6</f>
        <v>0</v>
      </c>
      <c r="E22" s="42"/>
    </row>
    <row r="23" spans="3:5" ht="15">
      <c r="C23" s="22" t="s">
        <v>28</v>
      </c>
      <c r="D23" s="41">
        <f>'część (3)'!H$6</f>
        <v>0</v>
      </c>
      <c r="E23" s="42"/>
    </row>
    <row r="24" spans="3:5" ht="15">
      <c r="C24" s="22" t="s">
        <v>29</v>
      </c>
      <c r="D24" s="41">
        <f>'część (4)'!H$6</f>
        <v>0</v>
      </c>
      <c r="E24" s="42"/>
    </row>
    <row r="25" spans="3:5" ht="15">
      <c r="C25" s="22" t="s">
        <v>30</v>
      </c>
      <c r="D25" s="41">
        <f>'część (5)'!H$6</f>
        <v>0</v>
      </c>
      <c r="E25" s="42"/>
    </row>
    <row r="26" spans="3:5" ht="15">
      <c r="C26" s="22" t="s">
        <v>31</v>
      </c>
      <c r="D26" s="41">
        <f>'część (6)'!H$6</f>
        <v>0</v>
      </c>
      <c r="E26" s="42"/>
    </row>
    <row r="27" spans="3:5" ht="15">
      <c r="C27" s="22" t="s">
        <v>32</v>
      </c>
      <c r="D27" s="41">
        <f>'część (7)'!H$6</f>
        <v>0</v>
      </c>
      <c r="E27" s="42"/>
    </row>
    <row r="28" spans="3:5" ht="15">
      <c r="C28" s="22" t="s">
        <v>33</v>
      </c>
      <c r="D28" s="41">
        <f>'część (8)'!H$6</f>
        <v>0</v>
      </c>
      <c r="E28" s="42"/>
    </row>
    <row r="29" spans="3:5" ht="15">
      <c r="C29" s="22" t="s">
        <v>34</v>
      </c>
      <c r="D29" s="41">
        <f>'część (9)'!H$6</f>
        <v>0</v>
      </c>
      <c r="E29" s="42"/>
    </row>
    <row r="30" spans="3:5" ht="15">
      <c r="C30" s="22" t="s">
        <v>35</v>
      </c>
      <c r="D30" s="41">
        <f>'część (10)'!H$6</f>
        <v>0</v>
      </c>
      <c r="E30" s="42"/>
    </row>
    <row r="31" spans="3:5" ht="15">
      <c r="C31" s="22" t="s">
        <v>36</v>
      </c>
      <c r="D31" s="41">
        <f>'część (11)'!H$6</f>
        <v>0</v>
      </c>
      <c r="E31" s="42"/>
    </row>
    <row r="32" spans="3:5" ht="15">
      <c r="C32" s="22" t="s">
        <v>37</v>
      </c>
      <c r="D32" s="41">
        <f>'część (12)'!H$6</f>
        <v>0</v>
      </c>
      <c r="E32" s="42"/>
    </row>
    <row r="33" spans="3:5" ht="15">
      <c r="C33" s="22" t="s">
        <v>38</v>
      </c>
      <c r="D33" s="41">
        <f>'część (13)'!H$6</f>
        <v>0</v>
      </c>
      <c r="E33" s="42"/>
    </row>
    <row r="34" spans="3:5" ht="15">
      <c r="C34" s="22" t="s">
        <v>39</v>
      </c>
      <c r="D34" s="41">
        <f>'część (14)'!H$6</f>
        <v>0</v>
      </c>
      <c r="E34" s="42"/>
    </row>
    <row r="35" spans="3:5" ht="15">
      <c r="C35" s="22" t="s">
        <v>40</v>
      </c>
      <c r="D35" s="41">
        <f>'część 15'!H$6</f>
        <v>0</v>
      </c>
      <c r="E35" s="42"/>
    </row>
    <row r="36" spans="3:5" ht="15">
      <c r="C36" s="22" t="s">
        <v>41</v>
      </c>
      <c r="D36" s="41">
        <f>'część 16'!H$6</f>
        <v>0</v>
      </c>
      <c r="E36" s="42"/>
    </row>
    <row r="37" spans="3:5" ht="15">
      <c r="C37" s="22" t="s">
        <v>42</v>
      </c>
      <c r="D37" s="41">
        <f>'część 17'!H$6</f>
        <v>0</v>
      </c>
      <c r="E37" s="42"/>
    </row>
    <row r="38" spans="3:5" ht="15">
      <c r="C38" s="22" t="s">
        <v>43</v>
      </c>
      <c r="D38" s="41">
        <f>'część 18'!H$6</f>
        <v>0</v>
      </c>
      <c r="E38" s="42"/>
    </row>
    <row r="39" spans="3:5" ht="15">
      <c r="C39" s="22" t="s">
        <v>44</v>
      </c>
      <c r="D39" s="41">
        <f>'część 19'!H$6</f>
        <v>0</v>
      </c>
      <c r="E39" s="42"/>
    </row>
    <row r="40" spans="3:5" ht="15">
      <c r="C40" s="22" t="s">
        <v>45</v>
      </c>
      <c r="D40" s="41">
        <f>'częśc 20'!H$6</f>
        <v>0</v>
      </c>
      <c r="E40" s="42"/>
    </row>
    <row r="41" spans="3:5" ht="15">
      <c r="C41" s="22" t="s">
        <v>46</v>
      </c>
      <c r="D41" s="41">
        <f>'częśc 21'!H$6</f>
        <v>0</v>
      </c>
      <c r="E41" s="42"/>
    </row>
    <row r="42" spans="3:5" ht="15">
      <c r="C42" s="22" t="s">
        <v>47</v>
      </c>
      <c r="D42" s="41">
        <f>'częśc 22'!H$6</f>
        <v>0</v>
      </c>
      <c r="E42" s="42"/>
    </row>
    <row r="43" spans="3:5" ht="15">
      <c r="C43" s="22" t="s">
        <v>48</v>
      </c>
      <c r="D43" s="41">
        <f>'częśc 23'!H$6</f>
        <v>0</v>
      </c>
      <c r="E43" s="42"/>
    </row>
    <row r="44" spans="3:5" s="59" customFormat="1" ht="15">
      <c r="C44" s="56" t="s">
        <v>49</v>
      </c>
      <c r="D44" s="41">
        <f>'częśc 24'!H$6</f>
        <v>0</v>
      </c>
      <c r="E44" s="42"/>
    </row>
    <row r="45" spans="3:5" ht="15">
      <c r="C45" s="22" t="s">
        <v>50</v>
      </c>
      <c r="D45" s="41">
        <f>'częśc 25'!H$6</f>
        <v>0</v>
      </c>
      <c r="E45" s="42"/>
    </row>
    <row r="46" spans="4:5" ht="15">
      <c r="D46" s="43"/>
      <c r="E46" s="42"/>
    </row>
    <row r="47" spans="2:5" ht="34.5" customHeight="1">
      <c r="B47" s="11" t="s">
        <v>4</v>
      </c>
      <c r="C47" s="121" t="s">
        <v>87</v>
      </c>
      <c r="D47" s="121"/>
      <c r="E47" s="121"/>
    </row>
    <row r="48" spans="3:5" ht="50.25" customHeight="1">
      <c r="C48" s="126" t="s">
        <v>88</v>
      </c>
      <c r="D48" s="127"/>
      <c r="E48" s="44" t="s">
        <v>89</v>
      </c>
    </row>
    <row r="49" spans="3:5" ht="50.25" customHeight="1">
      <c r="C49" s="128" t="s">
        <v>90</v>
      </c>
      <c r="D49" s="128"/>
      <c r="E49" s="128"/>
    </row>
    <row r="50" spans="2:5" ht="31.5" customHeight="1">
      <c r="B50" s="11" t="s">
        <v>5</v>
      </c>
      <c r="C50" s="118" t="s">
        <v>91</v>
      </c>
      <c r="D50" s="118"/>
      <c r="E50" s="118"/>
    </row>
    <row r="51" spans="3:5" ht="33" customHeight="1">
      <c r="C51" s="126" t="s">
        <v>92</v>
      </c>
      <c r="D51" s="127"/>
      <c r="E51" s="44" t="s">
        <v>93</v>
      </c>
    </row>
    <row r="52" spans="3:5" ht="33" customHeight="1">
      <c r="C52" s="115" t="s">
        <v>94</v>
      </c>
      <c r="D52" s="116"/>
      <c r="E52" s="116"/>
    </row>
    <row r="53" spans="2:5" ht="18.75" customHeight="1">
      <c r="B53" s="11" t="s">
        <v>6</v>
      </c>
      <c r="C53" s="118" t="s">
        <v>95</v>
      </c>
      <c r="D53" s="118"/>
      <c r="E53" s="118"/>
    </row>
    <row r="54" spans="3:5" ht="94.5" customHeight="1">
      <c r="C54" s="113" t="s">
        <v>96</v>
      </c>
      <c r="D54" s="114"/>
      <c r="E54" s="44" t="s">
        <v>97</v>
      </c>
    </row>
    <row r="55" spans="3:5" ht="18.75" customHeight="1">
      <c r="C55" s="115" t="s">
        <v>98</v>
      </c>
      <c r="D55" s="116"/>
      <c r="E55" s="116"/>
    </row>
    <row r="56" spans="2:5" ht="32.25" customHeight="1">
      <c r="B56" s="11" t="s">
        <v>54</v>
      </c>
      <c r="C56" s="121" t="s">
        <v>99</v>
      </c>
      <c r="D56" s="121"/>
      <c r="E56" s="121"/>
    </row>
    <row r="57" spans="2:5" ht="16.5" customHeight="1">
      <c r="B57" s="11" t="s">
        <v>60</v>
      </c>
      <c r="C57" s="120" t="s">
        <v>100</v>
      </c>
      <c r="D57" s="118"/>
      <c r="E57" s="122"/>
    </row>
    <row r="58" spans="2:5" ht="36" customHeight="1">
      <c r="B58" s="11" t="s">
        <v>7</v>
      </c>
      <c r="C58" s="123" t="s">
        <v>82</v>
      </c>
      <c r="D58" s="123"/>
      <c r="E58" s="123"/>
    </row>
    <row r="59" spans="2:5" ht="107.25" customHeight="1">
      <c r="B59" s="11" t="s">
        <v>8</v>
      </c>
      <c r="C59" s="117" t="s">
        <v>235</v>
      </c>
      <c r="D59" s="117"/>
      <c r="E59" s="117"/>
    </row>
    <row r="60" spans="2:5" ht="33" customHeight="1">
      <c r="B60" s="11" t="s">
        <v>21</v>
      </c>
      <c r="C60" s="118" t="s">
        <v>24</v>
      </c>
      <c r="D60" s="120"/>
      <c r="E60" s="120"/>
    </row>
    <row r="61" spans="2:5" s="45" customFormat="1" ht="29.25" customHeight="1">
      <c r="B61" s="11" t="s">
        <v>59</v>
      </c>
      <c r="C61" s="118" t="s">
        <v>101</v>
      </c>
      <c r="D61" s="120"/>
      <c r="E61" s="120"/>
    </row>
    <row r="62" spans="2:5" s="45" customFormat="1" ht="35.25" customHeight="1">
      <c r="B62" s="11" t="s">
        <v>1</v>
      </c>
      <c r="C62" s="118" t="s">
        <v>55</v>
      </c>
      <c r="D62" s="120"/>
      <c r="E62" s="120"/>
    </row>
    <row r="63" spans="2:5" ht="18" customHeight="1">
      <c r="B63" s="46" t="s">
        <v>0</v>
      </c>
      <c r="C63" s="47" t="s">
        <v>9</v>
      </c>
      <c r="D63" s="47"/>
      <c r="E63" s="48"/>
    </row>
    <row r="64" spans="3:5" ht="18" customHeight="1">
      <c r="C64" s="2"/>
      <c r="D64" s="2"/>
      <c r="E64" s="14"/>
    </row>
    <row r="65" spans="3:5" ht="18" customHeight="1">
      <c r="C65" s="104" t="s">
        <v>22</v>
      </c>
      <c r="D65" s="105"/>
      <c r="E65" s="106"/>
    </row>
    <row r="66" spans="3:5" ht="18" customHeight="1">
      <c r="C66" s="104" t="s">
        <v>10</v>
      </c>
      <c r="D66" s="106"/>
      <c r="E66" s="22" t="s">
        <v>11</v>
      </c>
    </row>
    <row r="67" spans="3:5" ht="18" customHeight="1">
      <c r="C67" s="111"/>
      <c r="D67" s="112"/>
      <c r="E67" s="22"/>
    </row>
    <row r="68" spans="3:5" ht="18" customHeight="1">
      <c r="C68" s="111"/>
      <c r="D68" s="112"/>
      <c r="E68" s="22"/>
    </row>
    <row r="69" spans="3:5" ht="18" customHeight="1">
      <c r="C69" s="49" t="s">
        <v>12</v>
      </c>
      <c r="D69" s="49"/>
      <c r="E69" s="14"/>
    </row>
    <row r="70" spans="3:5" ht="18" customHeight="1">
      <c r="C70" s="104" t="s">
        <v>23</v>
      </c>
      <c r="D70" s="105"/>
      <c r="E70" s="106"/>
    </row>
    <row r="71" spans="3:5" ht="18" customHeight="1">
      <c r="C71" s="50" t="s">
        <v>10</v>
      </c>
      <c r="D71" s="51" t="s">
        <v>11</v>
      </c>
      <c r="E71" s="52" t="s">
        <v>13</v>
      </c>
    </row>
    <row r="72" spans="3:5" ht="18" customHeight="1">
      <c r="C72" s="53"/>
      <c r="D72" s="51"/>
      <c r="E72" s="54"/>
    </row>
    <row r="73" spans="3:5" ht="18" customHeight="1">
      <c r="C73" s="53"/>
      <c r="D73" s="51"/>
      <c r="E73" s="54"/>
    </row>
    <row r="74" spans="3:5" ht="18" customHeight="1">
      <c r="C74" s="49"/>
      <c r="D74" s="49"/>
      <c r="E74" s="14"/>
    </row>
    <row r="75" spans="3:5" ht="18" customHeight="1">
      <c r="C75" s="104" t="s">
        <v>25</v>
      </c>
      <c r="D75" s="105"/>
      <c r="E75" s="106"/>
    </row>
    <row r="76" spans="3:5" ht="18" customHeight="1">
      <c r="C76" s="107" t="s">
        <v>14</v>
      </c>
      <c r="D76" s="107"/>
      <c r="E76" s="22" t="s">
        <v>102</v>
      </c>
    </row>
    <row r="77" spans="3:5" ht="18" customHeight="1">
      <c r="C77" s="108"/>
      <c r="D77" s="108"/>
      <c r="E77" s="22"/>
    </row>
    <row r="78" ht="34.5" customHeight="1"/>
    <row r="79" spans="3:5" ht="21" customHeight="1">
      <c r="C79" s="109"/>
      <c r="D79" s="110"/>
      <c r="E79" s="110"/>
    </row>
  </sheetData>
  <sheetProtection/>
  <mergeCells count="36">
    <mergeCell ref="C47:E47"/>
    <mergeCell ref="C48:D48"/>
    <mergeCell ref="C49:E49"/>
    <mergeCell ref="C52:E52"/>
    <mergeCell ref="C50:E50"/>
    <mergeCell ref="C51:D51"/>
    <mergeCell ref="C62:E62"/>
    <mergeCell ref="C53:E53"/>
    <mergeCell ref="C56:E56"/>
    <mergeCell ref="C57:E57"/>
    <mergeCell ref="C58:E58"/>
    <mergeCell ref="D10:E10"/>
    <mergeCell ref="D12:E12"/>
    <mergeCell ref="C60:E60"/>
    <mergeCell ref="C61:E61"/>
    <mergeCell ref="C18:E18"/>
    <mergeCell ref="C54:D54"/>
    <mergeCell ref="C55:E55"/>
    <mergeCell ref="C59:E59"/>
    <mergeCell ref="C66:D66"/>
    <mergeCell ref="D6:E6"/>
    <mergeCell ref="D13:E13"/>
    <mergeCell ref="D11:E11"/>
    <mergeCell ref="D14:E14"/>
    <mergeCell ref="D8:E8"/>
    <mergeCell ref="D16:E16"/>
    <mergeCell ref="D15:E15"/>
    <mergeCell ref="D9:E9"/>
    <mergeCell ref="C65:E65"/>
    <mergeCell ref="C76:D76"/>
    <mergeCell ref="C77:D77"/>
    <mergeCell ref="C79:E79"/>
    <mergeCell ref="C67:D67"/>
    <mergeCell ref="C68:D68"/>
    <mergeCell ref="C70:E70"/>
    <mergeCell ref="C75:E75"/>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77" zoomScaleNormal="77" zoomScalePageLayoutView="80" workbookViewId="0" topLeftCell="A4">
      <selection activeCell="B12" sqref="B12"/>
    </sheetView>
  </sheetViews>
  <sheetFormatPr defaultColWidth="9.00390625" defaultRowHeight="12.75"/>
  <cols>
    <col min="1" max="1" width="5.375" style="2" customWidth="1"/>
    <col min="2" max="2" width="27.25390625" style="2" customWidth="1"/>
    <col min="3" max="3" width="23.875" style="2" customWidth="1"/>
    <col min="4" max="4" width="37.7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9</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SUM(N11:N12)</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104</v>
      </c>
      <c r="E10" s="20" t="s">
        <v>80</v>
      </c>
      <c r="F10" s="21"/>
      <c r="G10" s="8" t="str">
        <f>"Nazwa handlowa /
"&amp;C10&amp;" / 
"&amp;D10</f>
        <v>Nazwa handlowa /
Dawka / 
Postać </v>
      </c>
      <c r="H10" s="8" t="s">
        <v>73</v>
      </c>
      <c r="I10" s="8" t="str">
        <f>B10</f>
        <v>Skład</v>
      </c>
      <c r="J10" s="8" t="s">
        <v>74</v>
      </c>
      <c r="K10" s="8" t="s">
        <v>51</v>
      </c>
      <c r="L10" s="8" t="s">
        <v>52</v>
      </c>
      <c r="M10" s="8" t="s">
        <v>53</v>
      </c>
      <c r="N10" s="8" t="s">
        <v>18</v>
      </c>
    </row>
    <row r="11" spans="1:14" ht="69" customHeight="1">
      <c r="A11" s="22" t="s">
        <v>3</v>
      </c>
      <c r="B11" s="70" t="s">
        <v>150</v>
      </c>
      <c r="C11" s="70" t="s">
        <v>151</v>
      </c>
      <c r="D11" s="70" t="s">
        <v>152</v>
      </c>
      <c r="E11" s="23">
        <v>60</v>
      </c>
      <c r="F11" s="21" t="s">
        <v>83</v>
      </c>
      <c r="G11" s="24" t="s">
        <v>148</v>
      </c>
      <c r="H11" s="24"/>
      <c r="I11" s="24"/>
      <c r="J11" s="24"/>
      <c r="K11" s="24"/>
      <c r="L11" s="24"/>
      <c r="M11" s="24"/>
      <c r="N11" s="26">
        <f>ROUND(L11*ROUND(M11,2),2)</f>
        <v>0</v>
      </c>
    </row>
    <row r="12" spans="1:14" ht="67.5" customHeight="1">
      <c r="A12" s="62" t="s">
        <v>4</v>
      </c>
      <c r="B12" s="70" t="s">
        <v>150</v>
      </c>
      <c r="C12" s="70" t="s">
        <v>153</v>
      </c>
      <c r="D12" s="70" t="s">
        <v>154</v>
      </c>
      <c r="E12" s="64">
        <v>200</v>
      </c>
      <c r="F12" s="62" t="s">
        <v>83</v>
      </c>
      <c r="G12" s="24" t="s">
        <v>148</v>
      </c>
      <c r="H12" s="62"/>
      <c r="I12" s="62"/>
      <c r="J12" s="62"/>
      <c r="K12" s="24"/>
      <c r="L12" s="24"/>
      <c r="M12" s="24"/>
      <c r="N12" s="26">
        <f>ROUND(L12*ROUND(M12,2),2)</f>
        <v>0</v>
      </c>
    </row>
    <row r="13" spans="2:8" ht="21" customHeight="1">
      <c r="B13" s="134"/>
      <c r="C13" s="134"/>
      <c r="D13" s="134"/>
      <c r="E13" s="134"/>
      <c r="F13" s="134"/>
      <c r="G13" s="134"/>
      <c r="H13" s="134"/>
    </row>
    <row r="14" spans="2:7" ht="21" customHeight="1">
      <c r="B14" s="125" t="s">
        <v>155</v>
      </c>
      <c r="C14" s="125"/>
      <c r="D14" s="125"/>
      <c r="E14" s="125"/>
      <c r="F14" s="125"/>
      <c r="G14" s="125"/>
    </row>
    <row r="15" spans="2:7" ht="21" customHeight="1">
      <c r="B15" s="125" t="s">
        <v>103</v>
      </c>
      <c r="C15" s="125"/>
      <c r="D15" s="125"/>
      <c r="E15" s="125"/>
      <c r="F15" s="125"/>
      <c r="G15" s="125"/>
    </row>
    <row r="16" spans="2:7" ht="19.5" customHeight="1">
      <c r="B16" s="125" t="s">
        <v>156</v>
      </c>
      <c r="C16" s="125"/>
      <c r="D16" s="125"/>
      <c r="E16" s="125"/>
      <c r="F16" s="125"/>
      <c r="G16" s="125"/>
    </row>
    <row r="17" spans="2:7" ht="18" customHeight="1">
      <c r="B17" s="133"/>
      <c r="C17" s="133"/>
      <c r="D17" s="133"/>
      <c r="E17" s="133"/>
      <c r="F17" s="133"/>
      <c r="G17" s="133"/>
    </row>
  </sheetData>
  <sheetProtection/>
  <mergeCells count="7">
    <mergeCell ref="B16:G16"/>
    <mergeCell ref="B17:G17"/>
    <mergeCell ref="G2:I2"/>
    <mergeCell ref="H6:I6"/>
    <mergeCell ref="B13:H13"/>
    <mergeCell ref="B14:G14"/>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9.125" style="2" customWidth="1"/>
    <col min="3" max="3" width="41.625" style="2" customWidth="1"/>
    <col min="4" max="4" width="27.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10</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85</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45">
      <c r="A11" s="22" t="s">
        <v>3</v>
      </c>
      <c r="B11" s="1" t="s">
        <v>157</v>
      </c>
      <c r="C11" s="1" t="s">
        <v>158</v>
      </c>
      <c r="D11" s="1" t="s">
        <v>159</v>
      </c>
      <c r="E11" s="23">
        <v>60</v>
      </c>
      <c r="F11" s="21" t="s">
        <v>84</v>
      </c>
      <c r="G11" s="24" t="s">
        <v>81</v>
      </c>
      <c r="H11" s="24"/>
      <c r="I11" s="24"/>
      <c r="J11" s="25"/>
      <c r="K11" s="24"/>
      <c r="L11" s="24" t="str">
        <f>IF(K11=0,"0,00",IF(K11&gt;0,ROUND(E11/K11,2)))</f>
        <v>0,00</v>
      </c>
      <c r="M11" s="24"/>
      <c r="N11" s="26">
        <f>ROUND(L11*ROUND(M11,2),2)</f>
        <v>0</v>
      </c>
    </row>
    <row r="13" spans="2:6" ht="32.25" customHeight="1">
      <c r="B13" s="125" t="s">
        <v>113</v>
      </c>
      <c r="C13" s="125"/>
      <c r="D13" s="125"/>
      <c r="F13" s="63"/>
    </row>
  </sheetData>
  <sheetProtection/>
  <mergeCells count="3">
    <mergeCell ref="G2:I2"/>
    <mergeCell ref="H6:I6"/>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24.25390625" style="2" customWidth="1"/>
    <col min="3" max="3" width="19.625" style="2" customWidth="1"/>
    <col min="4" max="4" width="38.3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11</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85</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45">
      <c r="A11" s="22" t="s">
        <v>3</v>
      </c>
      <c r="B11" s="1" t="s">
        <v>160</v>
      </c>
      <c r="C11" s="1" t="s">
        <v>161</v>
      </c>
      <c r="D11" s="1" t="s">
        <v>162</v>
      </c>
      <c r="E11" s="23">
        <v>10</v>
      </c>
      <c r="F11" s="21" t="s">
        <v>84</v>
      </c>
      <c r="G11" s="24" t="s">
        <v>81</v>
      </c>
      <c r="H11" s="24"/>
      <c r="I11" s="24"/>
      <c r="J11" s="25"/>
      <c r="K11" s="24"/>
      <c r="L11" s="24" t="str">
        <f>IF(K11=0,"0,00",IF(K11&gt;0,ROUND(E11/K11,2)))</f>
        <v>0,00</v>
      </c>
      <c r="M11" s="24"/>
      <c r="N11" s="26">
        <f>ROUND(L11*ROUND(M11,2),2)</f>
        <v>0</v>
      </c>
    </row>
    <row r="13" spans="2:4" ht="24" customHeight="1">
      <c r="B13" s="125" t="s">
        <v>113</v>
      </c>
      <c r="C13" s="131"/>
      <c r="D13" s="131"/>
    </row>
  </sheetData>
  <sheetProtection/>
  <mergeCells count="3">
    <mergeCell ref="G2:I2"/>
    <mergeCell ref="H6:I6"/>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15"/>
  <sheetViews>
    <sheetView showGridLines="0" zoomScale="77" zoomScaleNormal="77" zoomScalePageLayoutView="80" workbookViewId="0" topLeftCell="A1">
      <selection activeCell="B12" sqref="B12"/>
    </sheetView>
  </sheetViews>
  <sheetFormatPr defaultColWidth="9.00390625" defaultRowHeight="12.75"/>
  <cols>
    <col min="1" max="1" width="5.375" style="2" customWidth="1"/>
    <col min="2" max="2" width="20.75390625" style="2" customWidth="1"/>
    <col min="3" max="3" width="17.75390625" style="2" customWidth="1"/>
    <col min="4" max="4" width="32.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12</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SUM(N11:N12)</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71" t="s">
        <v>163</v>
      </c>
      <c r="C11" s="72" t="s">
        <v>165</v>
      </c>
      <c r="D11" s="72" t="s">
        <v>166</v>
      </c>
      <c r="E11" s="73">
        <v>1500</v>
      </c>
      <c r="F11" s="74" t="s">
        <v>83</v>
      </c>
      <c r="G11" s="24" t="s">
        <v>81</v>
      </c>
      <c r="H11" s="24"/>
      <c r="I11" s="24"/>
      <c r="J11" s="25"/>
      <c r="K11" s="24"/>
      <c r="L11" s="24" t="str">
        <f>IF(K11=0,"0,00",IF(K11&gt;0,ROUND(E11/K11,2)))</f>
        <v>0,00</v>
      </c>
      <c r="M11" s="24"/>
      <c r="N11" s="26">
        <f>ROUND(L11*ROUND(M11,2),2)</f>
        <v>0</v>
      </c>
    </row>
    <row r="12" spans="1:14" ht="51.75" customHeight="1">
      <c r="A12" s="62" t="s">
        <v>4</v>
      </c>
      <c r="B12" s="71" t="s">
        <v>164</v>
      </c>
      <c r="C12" s="72" t="s">
        <v>167</v>
      </c>
      <c r="D12" s="72" t="s">
        <v>166</v>
      </c>
      <c r="E12" s="73">
        <v>1600</v>
      </c>
      <c r="F12" s="75" t="s">
        <v>83</v>
      </c>
      <c r="G12" s="24" t="s">
        <v>81</v>
      </c>
      <c r="H12" s="62"/>
      <c r="I12" s="62"/>
      <c r="J12" s="62"/>
      <c r="K12" s="24"/>
      <c r="L12" s="24" t="str">
        <f>IF(K12=0,"0,00",IF(K12&gt;0,ROUND(E12/K12,2)))</f>
        <v>0,00</v>
      </c>
      <c r="M12" s="24"/>
      <c r="N12" s="26">
        <f>ROUND(L12*ROUND(M12,2),2)</f>
        <v>0</v>
      </c>
    </row>
    <row r="13" spans="2:4" ht="25.5" customHeight="1">
      <c r="B13" s="125"/>
      <c r="C13" s="131"/>
      <c r="D13" s="131"/>
    </row>
    <row r="14" spans="2:6" ht="21" customHeight="1">
      <c r="B14" s="125" t="s">
        <v>134</v>
      </c>
      <c r="C14" s="125"/>
      <c r="D14" s="125"/>
      <c r="E14" s="125"/>
      <c r="F14" s="125"/>
    </row>
    <row r="15" spans="2:7" ht="24" customHeight="1">
      <c r="B15" s="125" t="s">
        <v>168</v>
      </c>
      <c r="C15" s="125"/>
      <c r="D15" s="125"/>
      <c r="E15" s="125"/>
      <c r="F15" s="125"/>
      <c r="G15" s="125"/>
    </row>
  </sheetData>
  <sheetProtection/>
  <mergeCells count="5">
    <mergeCell ref="G2:I2"/>
    <mergeCell ref="H6:I6"/>
    <mergeCell ref="B13:D13"/>
    <mergeCell ref="B14:F14"/>
    <mergeCell ref="B15:G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9.375" style="2" customWidth="1"/>
    <col min="3" max="3" width="22.75390625" style="2" customWidth="1"/>
    <col min="4" max="4" width="23.7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13</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8.75" customHeight="1">
      <c r="A10" s="8" t="s">
        <v>58</v>
      </c>
      <c r="B10" s="8" t="s">
        <v>16</v>
      </c>
      <c r="C10" s="8" t="s">
        <v>17</v>
      </c>
      <c r="D10" s="8" t="s">
        <v>77</v>
      </c>
      <c r="E10" s="20" t="s">
        <v>80</v>
      </c>
      <c r="F10" s="21"/>
      <c r="G10" s="8" t="str">
        <f>"Nazwa handlowa /
"&amp;C10&amp;" / 
"&amp;D10</f>
        <v>Nazwa handlowa /
Dawka / 
Postać/ Opakowanie</v>
      </c>
      <c r="H10" s="8" t="s">
        <v>73</v>
      </c>
      <c r="I10" s="8" t="str">
        <f>B10</f>
        <v>Skład</v>
      </c>
      <c r="J10" s="8" t="s">
        <v>74</v>
      </c>
      <c r="K10" s="8" t="s">
        <v>51</v>
      </c>
      <c r="L10" s="8" t="s">
        <v>173</v>
      </c>
      <c r="M10" s="8" t="s">
        <v>192</v>
      </c>
      <c r="N10" s="8" t="s">
        <v>18</v>
      </c>
    </row>
    <row r="11" spans="1:14" ht="141.75" customHeight="1">
      <c r="A11" s="22" t="s">
        <v>3</v>
      </c>
      <c r="B11" s="1" t="s">
        <v>169</v>
      </c>
      <c r="C11" s="1" t="s">
        <v>170</v>
      </c>
      <c r="D11" s="1" t="s">
        <v>171</v>
      </c>
      <c r="E11" s="23">
        <v>1600</v>
      </c>
      <c r="F11" s="21" t="s">
        <v>172</v>
      </c>
      <c r="G11" s="24" t="s">
        <v>185</v>
      </c>
      <c r="H11" s="24"/>
      <c r="I11" s="24"/>
      <c r="J11" s="24" t="s">
        <v>186</v>
      </c>
      <c r="K11" s="24"/>
      <c r="L11" s="24"/>
      <c r="M11" s="24"/>
      <c r="N11" s="26">
        <f>ROUND(L11*ROUND(M11,2),2)</f>
        <v>0</v>
      </c>
    </row>
    <row r="13" spans="2:7" ht="24" customHeight="1">
      <c r="B13" s="125" t="s">
        <v>110</v>
      </c>
      <c r="C13" s="125"/>
      <c r="D13" s="125"/>
      <c r="E13" s="125"/>
      <c r="F13" s="125"/>
      <c r="G13" s="125"/>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T326"/>
  <sheetViews>
    <sheetView showGridLines="0" zoomScale="77" zoomScaleNormal="77" zoomScalePageLayoutView="80" workbookViewId="0" topLeftCell="A1">
      <selection activeCell="B11" sqref="B11"/>
    </sheetView>
  </sheetViews>
  <sheetFormatPr defaultColWidth="9.00390625" defaultRowHeight="12.75"/>
  <cols>
    <col min="1" max="1" width="5.375" style="27" customWidth="1"/>
    <col min="2" max="2" width="31.625" style="27" customWidth="1"/>
    <col min="3" max="3" width="18.625" style="27" customWidth="1"/>
    <col min="4" max="4" width="23.875" style="27" customWidth="1"/>
    <col min="5" max="5" width="12.25390625" style="29" customWidth="1"/>
    <col min="6" max="6" width="15.75390625" style="27" customWidth="1"/>
    <col min="7" max="7" width="36.125" style="27" customWidth="1"/>
    <col min="8" max="8" width="30.25390625" style="27" customWidth="1"/>
    <col min="9" max="9" width="17.625" style="27" customWidth="1"/>
    <col min="10" max="10" width="26.75390625" style="27" customWidth="1"/>
    <col min="11" max="11" width="16.125" style="27" customWidth="1"/>
    <col min="12" max="12" width="15.75390625" style="27" customWidth="1"/>
    <col min="13" max="14" width="16.00390625" style="27" customWidth="1"/>
    <col min="15" max="15" width="8.00390625" style="27" customWidth="1"/>
    <col min="16" max="16" width="15.875" style="27" customWidth="1"/>
    <col min="17" max="17" width="15.875" style="31" customWidth="1"/>
    <col min="18" max="18" width="15.875" style="27" customWidth="1"/>
    <col min="19" max="20" width="14.25390625" style="27" customWidth="1"/>
    <col min="21" max="21" width="15.25390625" style="27" customWidth="1"/>
    <col min="22" max="16384" width="9.125" style="27" customWidth="1"/>
  </cols>
  <sheetData>
    <row r="1" spans="2:20" ht="15">
      <c r="B1" s="28" t="str">
        <f>'formularz oferty'!D4</f>
        <v>DFP.271.72.2021.DB</v>
      </c>
      <c r="N1" s="30" t="s">
        <v>72</v>
      </c>
      <c r="S1" s="28"/>
      <c r="T1" s="28"/>
    </row>
    <row r="2" spans="7:9" ht="15">
      <c r="G2" s="135"/>
      <c r="H2" s="135"/>
      <c r="I2" s="135"/>
    </row>
    <row r="3" ht="15">
      <c r="N3" s="30" t="s">
        <v>76</v>
      </c>
    </row>
    <row r="4" spans="2:17" ht="15">
      <c r="B4" s="32" t="s">
        <v>15</v>
      </c>
      <c r="C4" s="33">
        <v>14</v>
      </c>
      <c r="D4" s="34"/>
      <c r="E4" s="35"/>
      <c r="F4" s="36"/>
      <c r="G4" s="37" t="s">
        <v>20</v>
      </c>
      <c r="H4" s="36"/>
      <c r="I4" s="34"/>
      <c r="J4" s="36"/>
      <c r="K4" s="36"/>
      <c r="L4" s="36"/>
      <c r="M4" s="36"/>
      <c r="N4" s="36"/>
      <c r="Q4" s="27"/>
    </row>
    <row r="5" spans="2:17" ht="15">
      <c r="B5" s="32"/>
      <c r="C5" s="34"/>
      <c r="D5" s="34"/>
      <c r="E5" s="35"/>
      <c r="F5" s="36"/>
      <c r="G5" s="37"/>
      <c r="H5" s="36"/>
      <c r="I5" s="34"/>
      <c r="J5" s="36"/>
      <c r="K5" s="36"/>
      <c r="L5" s="36"/>
      <c r="M5" s="36"/>
      <c r="N5" s="36"/>
      <c r="Q5" s="27"/>
    </row>
    <row r="6" spans="1:9" s="2" customFormat="1" ht="15">
      <c r="A6" s="7"/>
      <c r="B6" s="7"/>
      <c r="C6" s="13"/>
      <c r="D6" s="13"/>
      <c r="E6" s="14"/>
      <c r="F6" s="11"/>
      <c r="G6" s="15" t="s">
        <v>2</v>
      </c>
      <c r="H6" s="129">
        <f>SUM(N11:N12)</f>
        <v>0</v>
      </c>
      <c r="I6" s="130"/>
    </row>
    <row r="7" spans="1:12" s="2" customFormat="1" ht="15">
      <c r="A7" s="7"/>
      <c r="C7" s="11"/>
      <c r="D7" s="11"/>
      <c r="E7" s="14"/>
      <c r="F7" s="11"/>
      <c r="G7" s="11"/>
      <c r="H7" s="11"/>
      <c r="I7" s="11"/>
      <c r="J7" s="11"/>
      <c r="K7" s="11"/>
      <c r="L7" s="11"/>
    </row>
    <row r="8" spans="1:12" s="2" customFormat="1" ht="15">
      <c r="A8" s="7"/>
      <c r="B8" s="16"/>
      <c r="C8" s="17"/>
      <c r="D8" s="17"/>
      <c r="E8" s="18"/>
      <c r="F8" s="17"/>
      <c r="G8" s="17"/>
      <c r="H8" s="17"/>
      <c r="I8" s="17"/>
      <c r="J8" s="17"/>
      <c r="K8" s="17"/>
      <c r="L8" s="17"/>
    </row>
    <row r="9" spans="2:5" s="2" customFormat="1" ht="15">
      <c r="B9" s="7"/>
      <c r="E9" s="19"/>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7" s="2" customFormat="1" ht="45">
      <c r="A11" s="22" t="s">
        <v>3</v>
      </c>
      <c r="B11" s="76" t="s">
        <v>174</v>
      </c>
      <c r="C11" s="72" t="s">
        <v>175</v>
      </c>
      <c r="D11" s="72" t="s">
        <v>176</v>
      </c>
      <c r="E11" s="77">
        <v>150</v>
      </c>
      <c r="F11" s="78" t="s">
        <v>179</v>
      </c>
      <c r="G11" s="24" t="s">
        <v>81</v>
      </c>
      <c r="H11" s="24"/>
      <c r="I11" s="24"/>
      <c r="J11" s="25"/>
      <c r="K11" s="24"/>
      <c r="L11" s="24"/>
      <c r="M11" s="24"/>
      <c r="N11" s="26">
        <f>ROUND(L11*ROUND(M11,2),2)</f>
        <v>0</v>
      </c>
      <c r="Q11" s="6"/>
    </row>
    <row r="12" spans="1:17" s="2" customFormat="1" ht="54.75" customHeight="1">
      <c r="A12" s="67" t="s">
        <v>4</v>
      </c>
      <c r="B12" s="76" t="s">
        <v>174</v>
      </c>
      <c r="C12" s="72" t="s">
        <v>177</v>
      </c>
      <c r="D12" s="72" t="s">
        <v>178</v>
      </c>
      <c r="E12" s="77">
        <v>360</v>
      </c>
      <c r="F12" s="79" t="s">
        <v>180</v>
      </c>
      <c r="G12" s="24" t="s">
        <v>81</v>
      </c>
      <c r="H12" s="67"/>
      <c r="I12" s="67"/>
      <c r="J12" s="67"/>
      <c r="K12" s="24"/>
      <c r="L12" s="24"/>
      <c r="M12" s="24"/>
      <c r="N12" s="26">
        <f>ROUND(L12*ROUND(M12,2),2)</f>
        <v>0</v>
      </c>
      <c r="Q12" s="6"/>
    </row>
    <row r="13" spans="2:17" s="2" customFormat="1" ht="18" customHeight="1">
      <c r="B13" s="132" t="s">
        <v>110</v>
      </c>
      <c r="C13" s="132"/>
      <c r="D13" s="132"/>
      <c r="E13" s="132"/>
      <c r="F13" s="132"/>
      <c r="G13" s="132"/>
      <c r="H13" s="132"/>
      <c r="Q13" s="6"/>
    </row>
    <row r="14" spans="2:17" s="2" customFormat="1" ht="15">
      <c r="B14" s="125" t="s">
        <v>134</v>
      </c>
      <c r="C14" s="125"/>
      <c r="D14" s="125"/>
      <c r="E14" s="125"/>
      <c r="F14" s="125"/>
      <c r="G14" s="125"/>
      <c r="Q14" s="6"/>
    </row>
    <row r="15" spans="5:17" s="2" customFormat="1" ht="15">
      <c r="E15" s="4"/>
      <c r="Q15" s="6"/>
    </row>
    <row r="16" spans="5:17" s="2" customFormat="1" ht="15">
      <c r="E16" s="4"/>
      <c r="Q16" s="6"/>
    </row>
    <row r="17" spans="5:17" s="2" customFormat="1" ht="15">
      <c r="E17" s="4"/>
      <c r="Q17" s="6"/>
    </row>
    <row r="18" spans="5:17" s="2" customFormat="1" ht="15">
      <c r="E18" s="4"/>
      <c r="Q18" s="6"/>
    </row>
    <row r="19" spans="5:17" s="2" customFormat="1" ht="15">
      <c r="E19" s="4"/>
      <c r="Q19" s="6"/>
    </row>
    <row r="20" spans="5:17" s="2" customFormat="1" ht="15">
      <c r="E20" s="4"/>
      <c r="Q20" s="6"/>
    </row>
    <row r="21" spans="5:17" s="2" customFormat="1" ht="15">
      <c r="E21" s="4"/>
      <c r="Q21" s="6"/>
    </row>
    <row r="22" spans="5:17" s="2" customFormat="1" ht="15">
      <c r="E22" s="4"/>
      <c r="Q22" s="6"/>
    </row>
    <row r="23" spans="5:17" s="2" customFormat="1" ht="15">
      <c r="E23" s="4"/>
      <c r="Q23" s="6"/>
    </row>
    <row r="24" spans="5:17" s="2" customFormat="1" ht="15">
      <c r="E24" s="4"/>
      <c r="Q24" s="6"/>
    </row>
    <row r="25" spans="5:17" s="2" customFormat="1" ht="15">
      <c r="E25" s="4"/>
      <c r="Q25" s="6"/>
    </row>
    <row r="26" spans="5:17" s="2" customFormat="1" ht="15">
      <c r="E26" s="4"/>
      <c r="Q26" s="6"/>
    </row>
    <row r="27" spans="5:17" s="2" customFormat="1" ht="15">
      <c r="E27" s="4"/>
      <c r="Q27" s="6"/>
    </row>
    <row r="28" spans="5:17" s="2" customFormat="1" ht="15">
      <c r="E28" s="4"/>
      <c r="Q28" s="6"/>
    </row>
    <row r="29" spans="5:17" s="2" customFormat="1" ht="15">
      <c r="E29" s="4"/>
      <c r="Q29" s="6"/>
    </row>
    <row r="30" spans="5:17" s="2" customFormat="1" ht="15">
      <c r="E30" s="4"/>
      <c r="Q30" s="6"/>
    </row>
    <row r="31" spans="5:17" s="2" customFormat="1" ht="15">
      <c r="E31" s="4"/>
      <c r="Q31" s="6"/>
    </row>
    <row r="32" spans="5:17" s="2" customFormat="1" ht="15">
      <c r="E32" s="4"/>
      <c r="Q32" s="6"/>
    </row>
    <row r="33" spans="5:17" s="2" customFormat="1" ht="15">
      <c r="E33" s="4"/>
      <c r="Q33" s="6"/>
    </row>
    <row r="34" spans="5:17" s="2" customFormat="1" ht="15">
      <c r="E34" s="4"/>
      <c r="Q34" s="6"/>
    </row>
    <row r="35" spans="5:17" s="2" customFormat="1" ht="15">
      <c r="E35" s="4"/>
      <c r="Q35" s="6"/>
    </row>
    <row r="36" spans="5:17" s="2" customFormat="1" ht="15">
      <c r="E36" s="4"/>
      <c r="Q36" s="6"/>
    </row>
    <row r="37" spans="5:17" s="2" customFormat="1" ht="15">
      <c r="E37" s="4"/>
      <c r="Q37" s="6"/>
    </row>
    <row r="38" spans="5:17" s="2" customFormat="1" ht="15">
      <c r="E38" s="4"/>
      <c r="Q38" s="6"/>
    </row>
    <row r="39" spans="5:17" s="2" customFormat="1" ht="15">
      <c r="E39" s="4"/>
      <c r="Q39" s="6"/>
    </row>
    <row r="40" spans="5:17" s="2" customFormat="1" ht="15">
      <c r="E40" s="4"/>
      <c r="Q40" s="6"/>
    </row>
    <row r="41" spans="5:17" s="2" customFormat="1" ht="15">
      <c r="E41" s="4"/>
      <c r="Q41" s="6"/>
    </row>
    <row r="42" spans="5:17" s="2" customFormat="1" ht="15">
      <c r="E42" s="4"/>
      <c r="Q42" s="6"/>
    </row>
    <row r="43" spans="5:17" s="2" customFormat="1" ht="15">
      <c r="E43" s="4"/>
      <c r="Q43" s="6"/>
    </row>
    <row r="44" spans="5:17" s="2" customFormat="1" ht="15">
      <c r="E44" s="4"/>
      <c r="Q44" s="6"/>
    </row>
    <row r="45" spans="5:17" s="2" customFormat="1" ht="15">
      <c r="E45" s="4"/>
      <c r="Q45" s="6"/>
    </row>
    <row r="46" spans="5:17" s="2" customFormat="1" ht="15">
      <c r="E46" s="4"/>
      <c r="Q46" s="6"/>
    </row>
    <row r="47" spans="5:17" s="2" customFormat="1" ht="15">
      <c r="E47" s="4"/>
      <c r="Q47" s="6"/>
    </row>
    <row r="48" spans="5:17" s="2" customFormat="1" ht="15">
      <c r="E48" s="4"/>
      <c r="Q48" s="6"/>
    </row>
    <row r="49" spans="5:17" s="2" customFormat="1" ht="15">
      <c r="E49" s="4"/>
      <c r="Q49" s="6"/>
    </row>
    <row r="50" spans="5:17" s="2" customFormat="1" ht="15">
      <c r="E50" s="4"/>
      <c r="Q50" s="6"/>
    </row>
    <row r="51" spans="5:17" s="2" customFormat="1" ht="15">
      <c r="E51" s="4"/>
      <c r="Q51" s="6"/>
    </row>
    <row r="52" spans="5:17" s="2" customFormat="1" ht="15">
      <c r="E52" s="4"/>
      <c r="Q52" s="6"/>
    </row>
    <row r="53" spans="5:17" s="2" customFormat="1" ht="15">
      <c r="E53" s="4"/>
      <c r="Q53" s="6"/>
    </row>
    <row r="54" spans="5:17" s="2" customFormat="1" ht="15">
      <c r="E54" s="4"/>
      <c r="Q54" s="6"/>
    </row>
    <row r="55" spans="5:17" s="2" customFormat="1" ht="15">
      <c r="E55" s="4"/>
      <c r="Q55" s="6"/>
    </row>
    <row r="56" spans="5:17" s="2" customFormat="1" ht="15">
      <c r="E56" s="4"/>
      <c r="Q56" s="6"/>
    </row>
    <row r="57" spans="5:17" s="2" customFormat="1" ht="15">
      <c r="E57" s="4"/>
      <c r="Q57" s="6"/>
    </row>
    <row r="58" spans="5:17" s="2" customFormat="1" ht="15">
      <c r="E58" s="4"/>
      <c r="Q58" s="6"/>
    </row>
    <row r="59" spans="5:17" s="2" customFormat="1" ht="15">
      <c r="E59" s="4"/>
      <c r="Q59" s="6"/>
    </row>
    <row r="60" spans="5:17" s="2" customFormat="1" ht="15">
      <c r="E60" s="4"/>
      <c r="Q60" s="6"/>
    </row>
    <row r="61" spans="5:17" s="2" customFormat="1" ht="15">
      <c r="E61" s="4"/>
      <c r="Q61" s="6"/>
    </row>
    <row r="62" spans="5:17" s="2" customFormat="1" ht="15">
      <c r="E62" s="4"/>
      <c r="Q62" s="6"/>
    </row>
    <row r="63" spans="5:17" s="2" customFormat="1" ht="15">
      <c r="E63" s="4"/>
      <c r="Q63" s="6"/>
    </row>
    <row r="64" spans="5:17" s="2" customFormat="1" ht="15">
      <c r="E64" s="4"/>
      <c r="Q64" s="6"/>
    </row>
    <row r="65" spans="5:17" s="2" customFormat="1" ht="15">
      <c r="E65" s="4"/>
      <c r="Q65" s="6"/>
    </row>
    <row r="66" spans="5:17" s="2" customFormat="1" ht="15">
      <c r="E66" s="4"/>
      <c r="Q66" s="6"/>
    </row>
    <row r="67" spans="5:17" s="2" customFormat="1" ht="15">
      <c r="E67" s="4"/>
      <c r="Q67" s="6"/>
    </row>
    <row r="68" spans="5:17" s="2" customFormat="1" ht="15">
      <c r="E68" s="4"/>
      <c r="Q68" s="6"/>
    </row>
    <row r="69" spans="5:17" s="2" customFormat="1" ht="15">
      <c r="E69" s="4"/>
      <c r="Q69" s="6"/>
    </row>
    <row r="70" spans="5:17" s="2" customFormat="1" ht="15">
      <c r="E70" s="4"/>
      <c r="Q70" s="6"/>
    </row>
    <row r="71" spans="5:17" s="2" customFormat="1" ht="15">
      <c r="E71" s="4"/>
      <c r="Q71" s="6"/>
    </row>
    <row r="72" spans="5:17" s="2" customFormat="1" ht="15">
      <c r="E72" s="4"/>
      <c r="Q72" s="6"/>
    </row>
    <row r="73" spans="5:17" s="2" customFormat="1" ht="15">
      <c r="E73" s="4"/>
      <c r="Q73" s="6"/>
    </row>
    <row r="74" spans="5:17" s="2" customFormat="1" ht="15">
      <c r="E74" s="4"/>
      <c r="Q74" s="6"/>
    </row>
    <row r="75" spans="5:17" s="2" customFormat="1" ht="15">
      <c r="E75" s="4"/>
      <c r="Q75" s="6"/>
    </row>
    <row r="76" spans="5:17" s="2" customFormat="1" ht="15">
      <c r="E76" s="4"/>
      <c r="Q76" s="6"/>
    </row>
    <row r="77" spans="5:17" s="2" customFormat="1" ht="15">
      <c r="E77" s="4"/>
      <c r="Q77" s="6"/>
    </row>
    <row r="78" spans="5:17" s="2" customFormat="1" ht="15">
      <c r="E78" s="4"/>
      <c r="Q78" s="6"/>
    </row>
    <row r="79" spans="5:17" s="2" customFormat="1" ht="15">
      <c r="E79" s="4"/>
      <c r="Q79" s="6"/>
    </row>
    <row r="80" spans="5:17" s="2" customFormat="1" ht="15">
      <c r="E80" s="4"/>
      <c r="Q80" s="6"/>
    </row>
    <row r="81" spans="5:17" s="2" customFormat="1" ht="15">
      <c r="E81" s="4"/>
      <c r="Q81" s="6"/>
    </row>
    <row r="82" spans="5:17" s="2" customFormat="1" ht="15">
      <c r="E82" s="4"/>
      <c r="Q82" s="6"/>
    </row>
    <row r="83" spans="5:17" s="2" customFormat="1" ht="15">
      <c r="E83" s="4"/>
      <c r="Q83" s="6"/>
    </row>
    <row r="84" spans="5:17" s="2" customFormat="1" ht="15">
      <c r="E84" s="4"/>
      <c r="Q84" s="6"/>
    </row>
    <row r="85" spans="5:17" s="2" customFormat="1" ht="15">
      <c r="E85" s="4"/>
      <c r="Q85" s="6"/>
    </row>
    <row r="86" spans="5:17" s="2" customFormat="1" ht="15">
      <c r="E86" s="4"/>
      <c r="Q86" s="6"/>
    </row>
    <row r="87" spans="5:17" s="2" customFormat="1" ht="15">
      <c r="E87" s="4"/>
      <c r="Q87" s="6"/>
    </row>
    <row r="88" spans="5:17" s="2" customFormat="1" ht="15">
      <c r="E88" s="4"/>
      <c r="Q88" s="6"/>
    </row>
    <row r="89" spans="5:17" s="2" customFormat="1" ht="15">
      <c r="E89" s="4"/>
      <c r="Q89" s="6"/>
    </row>
    <row r="90" spans="5:17" s="2" customFormat="1" ht="15">
      <c r="E90" s="4"/>
      <c r="Q90" s="6"/>
    </row>
    <row r="91" spans="5:17" s="2" customFormat="1" ht="15">
      <c r="E91" s="4"/>
      <c r="Q91" s="6"/>
    </row>
    <row r="92" spans="5:17" s="2" customFormat="1" ht="15">
      <c r="E92" s="4"/>
      <c r="Q92" s="6"/>
    </row>
    <row r="93" spans="5:17" s="2" customFormat="1" ht="15">
      <c r="E93" s="4"/>
      <c r="Q93" s="6"/>
    </row>
    <row r="94" spans="5:17" s="2" customFormat="1" ht="15">
      <c r="E94" s="4"/>
      <c r="Q94" s="6"/>
    </row>
    <row r="95" spans="5:17" s="2" customFormat="1" ht="15">
      <c r="E95" s="4"/>
      <c r="Q95" s="6"/>
    </row>
    <row r="96" spans="5:17" s="2" customFormat="1" ht="15">
      <c r="E96" s="4"/>
      <c r="Q96" s="6"/>
    </row>
    <row r="97" spans="5:17" s="2" customFormat="1" ht="15">
      <c r="E97" s="4"/>
      <c r="Q97" s="6"/>
    </row>
    <row r="98" spans="5:17" s="2" customFormat="1" ht="15">
      <c r="E98" s="4"/>
      <c r="Q98" s="6"/>
    </row>
    <row r="99" spans="5:17" s="2" customFormat="1" ht="15">
      <c r="E99" s="4"/>
      <c r="Q99" s="6"/>
    </row>
    <row r="100" spans="5:17" s="2" customFormat="1" ht="15">
      <c r="E100" s="4"/>
      <c r="Q100" s="6"/>
    </row>
    <row r="101" spans="5:17" s="2" customFormat="1" ht="15">
      <c r="E101" s="4"/>
      <c r="Q101" s="6"/>
    </row>
    <row r="102" spans="5:17" s="2" customFormat="1" ht="15">
      <c r="E102" s="4"/>
      <c r="Q102" s="6"/>
    </row>
    <row r="103" spans="5:17" s="2" customFormat="1" ht="15">
      <c r="E103" s="4"/>
      <c r="Q103" s="6"/>
    </row>
    <row r="104" spans="5:17" s="2" customFormat="1" ht="15">
      <c r="E104" s="4"/>
      <c r="Q104" s="6"/>
    </row>
    <row r="105" spans="5:17" s="2" customFormat="1" ht="15">
      <c r="E105" s="4"/>
      <c r="Q105" s="6"/>
    </row>
    <row r="106" spans="5:17" s="2" customFormat="1" ht="15">
      <c r="E106" s="4"/>
      <c r="Q106" s="6"/>
    </row>
    <row r="107" spans="5:17" s="2" customFormat="1" ht="15">
      <c r="E107" s="4"/>
      <c r="Q107" s="6"/>
    </row>
    <row r="108" spans="5:17" s="2" customFormat="1" ht="15">
      <c r="E108" s="4"/>
      <c r="Q108" s="6"/>
    </row>
    <row r="109" spans="5:17" s="2" customFormat="1" ht="15">
      <c r="E109" s="4"/>
      <c r="Q109" s="6"/>
    </row>
    <row r="110" spans="5:17" s="2" customFormat="1" ht="15">
      <c r="E110" s="4"/>
      <c r="Q110" s="6"/>
    </row>
    <row r="111" spans="5:17" s="2" customFormat="1" ht="15">
      <c r="E111" s="4"/>
      <c r="Q111" s="6"/>
    </row>
    <row r="112" spans="5:17" s="2" customFormat="1" ht="15">
      <c r="E112" s="4"/>
      <c r="Q112" s="6"/>
    </row>
    <row r="113" spans="5:17" s="2" customFormat="1" ht="15">
      <c r="E113" s="4"/>
      <c r="Q113" s="6"/>
    </row>
    <row r="114" spans="5:17" s="2" customFormat="1" ht="15">
      <c r="E114" s="4"/>
      <c r="Q114" s="6"/>
    </row>
    <row r="115" spans="5:17" s="2" customFormat="1" ht="15">
      <c r="E115" s="4"/>
      <c r="Q115" s="6"/>
    </row>
    <row r="116" spans="5:17" s="2" customFormat="1" ht="15">
      <c r="E116" s="4"/>
      <c r="Q116" s="6"/>
    </row>
    <row r="117" spans="5:17" s="2" customFormat="1" ht="15">
      <c r="E117" s="4"/>
      <c r="Q117" s="6"/>
    </row>
    <row r="118" spans="5:17" s="2" customFormat="1" ht="15">
      <c r="E118" s="4"/>
      <c r="Q118" s="6"/>
    </row>
    <row r="119" spans="5:17" s="2" customFormat="1" ht="15">
      <c r="E119" s="4"/>
      <c r="Q119" s="6"/>
    </row>
    <row r="120" spans="5:17" s="2" customFormat="1" ht="15">
      <c r="E120" s="4"/>
      <c r="Q120" s="6"/>
    </row>
    <row r="121" spans="5:17" s="2" customFormat="1" ht="15">
      <c r="E121" s="4"/>
      <c r="Q121" s="6"/>
    </row>
    <row r="122" spans="5:17" s="2" customFormat="1" ht="15">
      <c r="E122" s="4"/>
      <c r="Q122" s="6"/>
    </row>
    <row r="123" spans="5:17" s="2" customFormat="1" ht="15">
      <c r="E123" s="4"/>
      <c r="Q123" s="6"/>
    </row>
    <row r="124" spans="5:17" s="2" customFormat="1" ht="15">
      <c r="E124" s="4"/>
      <c r="Q124" s="6"/>
    </row>
    <row r="125" spans="5:17" s="2" customFormat="1" ht="15">
      <c r="E125" s="4"/>
      <c r="Q125" s="6"/>
    </row>
    <row r="126" spans="5:17" s="2" customFormat="1" ht="15">
      <c r="E126" s="4"/>
      <c r="Q126" s="6"/>
    </row>
    <row r="127" spans="5:17" s="2" customFormat="1" ht="15">
      <c r="E127" s="4"/>
      <c r="Q127" s="6"/>
    </row>
    <row r="128" spans="5:17" s="2" customFormat="1" ht="15">
      <c r="E128" s="4"/>
      <c r="Q128" s="6"/>
    </row>
    <row r="129" spans="5:17" s="2" customFormat="1" ht="15">
      <c r="E129" s="4"/>
      <c r="Q129" s="6"/>
    </row>
    <row r="130" spans="5:17" s="2" customFormat="1" ht="15">
      <c r="E130" s="4"/>
      <c r="Q130" s="6"/>
    </row>
    <row r="131" spans="5:17" s="2" customFormat="1" ht="15">
      <c r="E131" s="4"/>
      <c r="Q131" s="6"/>
    </row>
    <row r="132" spans="5:17" s="2" customFormat="1" ht="15">
      <c r="E132" s="4"/>
      <c r="Q132" s="6"/>
    </row>
    <row r="133" spans="5:17" s="2" customFormat="1" ht="15">
      <c r="E133" s="4"/>
      <c r="Q133" s="6"/>
    </row>
    <row r="134" spans="5:17" s="2" customFormat="1" ht="15">
      <c r="E134" s="4"/>
      <c r="Q134" s="6"/>
    </row>
    <row r="135" spans="5:17" s="2" customFormat="1" ht="15">
      <c r="E135" s="4"/>
      <c r="Q135" s="6"/>
    </row>
    <row r="136" spans="5:17" s="2" customFormat="1" ht="15">
      <c r="E136" s="4"/>
      <c r="Q136" s="6"/>
    </row>
    <row r="137" spans="5:17" s="2" customFormat="1" ht="15">
      <c r="E137" s="4"/>
      <c r="Q137" s="6"/>
    </row>
    <row r="138" spans="5:17" s="2" customFormat="1" ht="15">
      <c r="E138" s="4"/>
      <c r="Q138" s="6"/>
    </row>
    <row r="139" spans="5:17" s="2" customFormat="1" ht="15">
      <c r="E139" s="4"/>
      <c r="Q139" s="6"/>
    </row>
    <row r="140" spans="5:17" s="2" customFormat="1" ht="15">
      <c r="E140" s="4"/>
      <c r="Q140" s="6"/>
    </row>
    <row r="141" spans="5:17" s="2" customFormat="1" ht="15">
      <c r="E141" s="4"/>
      <c r="Q141" s="6"/>
    </row>
    <row r="142" spans="5:17" s="2" customFormat="1" ht="15">
      <c r="E142" s="4"/>
      <c r="Q142" s="6"/>
    </row>
    <row r="143" spans="5:17" s="2" customFormat="1" ht="15">
      <c r="E143" s="4"/>
      <c r="Q143" s="6"/>
    </row>
    <row r="144" spans="5:17" s="2" customFormat="1" ht="15">
      <c r="E144" s="4"/>
      <c r="Q144" s="6"/>
    </row>
    <row r="145" spans="5:17" s="2" customFormat="1" ht="15">
      <c r="E145" s="4"/>
      <c r="Q145" s="6"/>
    </row>
    <row r="146" spans="5:17" s="2" customFormat="1" ht="15">
      <c r="E146" s="4"/>
      <c r="Q146" s="6"/>
    </row>
    <row r="147" spans="5:17" s="2" customFormat="1" ht="15">
      <c r="E147" s="4"/>
      <c r="Q147" s="6"/>
    </row>
    <row r="148" spans="5:17" s="2" customFormat="1" ht="15">
      <c r="E148" s="4"/>
      <c r="Q148" s="6"/>
    </row>
    <row r="149" spans="5:17" s="2" customFormat="1" ht="15">
      <c r="E149" s="4"/>
      <c r="Q149" s="6"/>
    </row>
    <row r="150" spans="5:17" s="2" customFormat="1" ht="15">
      <c r="E150" s="4"/>
      <c r="Q150" s="6"/>
    </row>
    <row r="151" spans="5:17" s="2" customFormat="1" ht="15">
      <c r="E151" s="4"/>
      <c r="Q151" s="6"/>
    </row>
    <row r="152" spans="5:17" s="2" customFormat="1" ht="15">
      <c r="E152" s="4"/>
      <c r="Q152" s="6"/>
    </row>
    <row r="153" spans="5:17" s="2" customFormat="1" ht="15">
      <c r="E153" s="4"/>
      <c r="Q153" s="6"/>
    </row>
    <row r="154" spans="5:17" s="2" customFormat="1" ht="15">
      <c r="E154" s="4"/>
      <c r="Q154" s="6"/>
    </row>
    <row r="155" spans="5:17" s="2" customFormat="1" ht="15">
      <c r="E155" s="4"/>
      <c r="Q155" s="6"/>
    </row>
    <row r="156" spans="5:17" s="2" customFormat="1" ht="15">
      <c r="E156" s="4"/>
      <c r="Q156" s="6"/>
    </row>
    <row r="157" spans="5:17" s="2" customFormat="1" ht="15">
      <c r="E157" s="4"/>
      <c r="Q157" s="6"/>
    </row>
    <row r="158" spans="5:17" s="2" customFormat="1" ht="15">
      <c r="E158" s="4"/>
      <c r="Q158" s="6"/>
    </row>
    <row r="159" spans="5:17" s="2" customFormat="1" ht="15">
      <c r="E159" s="4"/>
      <c r="Q159" s="6"/>
    </row>
    <row r="160" spans="5:17" s="2" customFormat="1" ht="15">
      <c r="E160" s="4"/>
      <c r="Q160" s="6"/>
    </row>
    <row r="161" spans="5:17" s="2" customFormat="1" ht="15">
      <c r="E161" s="4"/>
      <c r="Q161" s="6"/>
    </row>
    <row r="162" spans="5:17" s="2" customFormat="1" ht="15">
      <c r="E162" s="4"/>
      <c r="Q162" s="6"/>
    </row>
    <row r="163" spans="5:17" s="2" customFormat="1" ht="15">
      <c r="E163" s="4"/>
      <c r="Q163" s="6"/>
    </row>
    <row r="164" spans="5:17" s="2" customFormat="1" ht="15">
      <c r="E164" s="4"/>
      <c r="Q164" s="6"/>
    </row>
    <row r="165" spans="5:17" s="2" customFormat="1" ht="15">
      <c r="E165" s="4"/>
      <c r="Q165" s="6"/>
    </row>
    <row r="166" spans="5:17" s="2" customFormat="1" ht="15">
      <c r="E166" s="4"/>
      <c r="Q166" s="6"/>
    </row>
    <row r="167" spans="5:17" s="2" customFormat="1" ht="15">
      <c r="E167" s="4"/>
      <c r="Q167" s="6"/>
    </row>
    <row r="168" spans="5:17" s="2" customFormat="1" ht="15">
      <c r="E168" s="4"/>
      <c r="Q168" s="6"/>
    </row>
    <row r="169" spans="5:17" s="2" customFormat="1" ht="15">
      <c r="E169" s="4"/>
      <c r="Q169" s="6"/>
    </row>
    <row r="170" spans="5:17" s="2" customFormat="1" ht="15">
      <c r="E170" s="4"/>
      <c r="Q170" s="6"/>
    </row>
    <row r="171" spans="5:17" s="2" customFormat="1" ht="15">
      <c r="E171" s="4"/>
      <c r="Q171" s="6"/>
    </row>
    <row r="172" spans="5:17" s="2" customFormat="1" ht="15">
      <c r="E172" s="4"/>
      <c r="Q172" s="6"/>
    </row>
    <row r="173" spans="5:17" s="2" customFormat="1" ht="15">
      <c r="E173" s="4"/>
      <c r="Q173" s="6"/>
    </row>
    <row r="174" spans="5:17" s="2" customFormat="1" ht="15">
      <c r="E174" s="4"/>
      <c r="Q174" s="6"/>
    </row>
    <row r="175" spans="5:17" s="2" customFormat="1" ht="15">
      <c r="E175" s="4"/>
      <c r="Q175" s="6"/>
    </row>
    <row r="176" spans="5:17" s="2" customFormat="1" ht="15">
      <c r="E176" s="4"/>
      <c r="Q176" s="6"/>
    </row>
    <row r="177" spans="5:17" s="2" customFormat="1" ht="15">
      <c r="E177" s="4"/>
      <c r="Q177" s="6"/>
    </row>
    <row r="178" spans="5:17" s="2" customFormat="1" ht="15">
      <c r="E178" s="4"/>
      <c r="Q178" s="6"/>
    </row>
    <row r="179" spans="5:17" s="2" customFormat="1" ht="15">
      <c r="E179" s="4"/>
      <c r="Q179" s="6"/>
    </row>
    <row r="180" spans="5:17" s="2" customFormat="1" ht="15">
      <c r="E180" s="4"/>
      <c r="Q180" s="6"/>
    </row>
    <row r="181" spans="5:17" s="2" customFormat="1" ht="15">
      <c r="E181" s="4"/>
      <c r="Q181" s="6"/>
    </row>
    <row r="182" spans="5:17" s="2" customFormat="1" ht="15">
      <c r="E182" s="4"/>
      <c r="Q182" s="6"/>
    </row>
    <row r="183" spans="5:17" s="2" customFormat="1" ht="15">
      <c r="E183" s="4"/>
      <c r="Q183" s="6"/>
    </row>
    <row r="184" spans="5:17" s="2" customFormat="1" ht="15">
      <c r="E184" s="4"/>
      <c r="Q184" s="6"/>
    </row>
    <row r="185" spans="5:17" s="2" customFormat="1" ht="15">
      <c r="E185" s="4"/>
      <c r="Q185" s="6"/>
    </row>
    <row r="186" spans="5:17" s="2" customFormat="1" ht="15">
      <c r="E186" s="4"/>
      <c r="Q186" s="6"/>
    </row>
    <row r="187" spans="5:17" s="2" customFormat="1" ht="15">
      <c r="E187" s="4"/>
      <c r="Q187" s="6"/>
    </row>
    <row r="188" spans="5:17" s="2" customFormat="1" ht="15">
      <c r="E188" s="4"/>
      <c r="Q188" s="6"/>
    </row>
    <row r="189" spans="5:17" s="2" customFormat="1" ht="15">
      <c r="E189" s="4"/>
      <c r="Q189" s="6"/>
    </row>
    <row r="190" spans="5:17" s="2" customFormat="1" ht="15">
      <c r="E190" s="4"/>
      <c r="Q190" s="6"/>
    </row>
    <row r="191" spans="5:17" s="2" customFormat="1" ht="15">
      <c r="E191" s="4"/>
      <c r="Q191" s="6"/>
    </row>
    <row r="192" spans="5:17" s="2" customFormat="1" ht="15">
      <c r="E192" s="4"/>
      <c r="Q192" s="6"/>
    </row>
    <row r="193" spans="5:17" s="2" customFormat="1" ht="15">
      <c r="E193" s="4"/>
      <c r="Q193" s="6"/>
    </row>
    <row r="194" spans="5:17" s="2" customFormat="1" ht="15">
      <c r="E194" s="4"/>
      <c r="Q194" s="6"/>
    </row>
    <row r="195" spans="5:17" s="2" customFormat="1" ht="15">
      <c r="E195" s="4"/>
      <c r="Q195" s="6"/>
    </row>
    <row r="196" spans="5:17" s="2" customFormat="1" ht="15">
      <c r="E196" s="4"/>
      <c r="Q196" s="6"/>
    </row>
    <row r="197" spans="5:17" s="2" customFormat="1" ht="15">
      <c r="E197" s="4"/>
      <c r="Q197" s="6"/>
    </row>
    <row r="198" spans="5:17" s="2" customFormat="1" ht="15">
      <c r="E198" s="4"/>
      <c r="Q198" s="6"/>
    </row>
    <row r="199" spans="5:17" s="2" customFormat="1" ht="15">
      <c r="E199" s="4"/>
      <c r="Q199" s="6"/>
    </row>
    <row r="200" spans="5:17" s="2" customFormat="1" ht="15">
      <c r="E200" s="4"/>
      <c r="Q200" s="6"/>
    </row>
    <row r="201" spans="5:17" s="2" customFormat="1" ht="15">
      <c r="E201" s="4"/>
      <c r="Q201" s="6"/>
    </row>
    <row r="202" spans="5:17" s="2" customFormat="1" ht="15">
      <c r="E202" s="4"/>
      <c r="Q202" s="6"/>
    </row>
    <row r="203" spans="5:17" s="2" customFormat="1" ht="15">
      <c r="E203" s="4"/>
      <c r="Q203" s="6"/>
    </row>
    <row r="204" spans="5:17" s="2" customFormat="1" ht="15">
      <c r="E204" s="4"/>
      <c r="Q204" s="6"/>
    </row>
    <row r="205" spans="5:17" s="2" customFormat="1" ht="15">
      <c r="E205" s="4"/>
      <c r="Q205" s="6"/>
    </row>
    <row r="206" spans="5:17" s="2" customFormat="1" ht="15">
      <c r="E206" s="4"/>
      <c r="Q206" s="6"/>
    </row>
    <row r="207" spans="5:17" s="2" customFormat="1" ht="15">
      <c r="E207" s="4"/>
      <c r="Q207" s="6"/>
    </row>
    <row r="208" spans="5:17" s="2" customFormat="1" ht="15">
      <c r="E208" s="4"/>
      <c r="Q208" s="6"/>
    </row>
    <row r="209" spans="5:17" s="2" customFormat="1" ht="15">
      <c r="E209" s="4"/>
      <c r="Q209" s="6"/>
    </row>
    <row r="210" spans="5:17" s="2" customFormat="1" ht="15">
      <c r="E210" s="4"/>
      <c r="Q210" s="6"/>
    </row>
    <row r="211" spans="5:17" s="2" customFormat="1" ht="15">
      <c r="E211" s="4"/>
      <c r="Q211" s="6"/>
    </row>
    <row r="212" spans="5:17" s="2" customFormat="1" ht="15">
      <c r="E212" s="4"/>
      <c r="Q212" s="6"/>
    </row>
    <row r="213" spans="5:17" s="2" customFormat="1" ht="15">
      <c r="E213" s="4"/>
      <c r="Q213" s="6"/>
    </row>
    <row r="214" spans="5:17" s="2" customFormat="1" ht="15">
      <c r="E214" s="4"/>
      <c r="Q214" s="6"/>
    </row>
    <row r="215" spans="5:17" s="2" customFormat="1" ht="15">
      <c r="E215" s="4"/>
      <c r="Q215" s="6"/>
    </row>
    <row r="216" spans="5:17" s="2" customFormat="1" ht="15">
      <c r="E216" s="4"/>
      <c r="Q216" s="6"/>
    </row>
    <row r="217" spans="5:17" s="2" customFormat="1" ht="15">
      <c r="E217" s="4"/>
      <c r="Q217" s="6"/>
    </row>
    <row r="218" spans="5:17" s="2" customFormat="1" ht="15">
      <c r="E218" s="4"/>
      <c r="Q218" s="6"/>
    </row>
    <row r="219" spans="5:17" s="2" customFormat="1" ht="15">
      <c r="E219" s="4"/>
      <c r="Q219" s="6"/>
    </row>
    <row r="220" spans="5:17" s="2" customFormat="1" ht="15">
      <c r="E220" s="4"/>
      <c r="Q220" s="6"/>
    </row>
    <row r="221" spans="5:17" s="2" customFormat="1" ht="15">
      <c r="E221" s="4"/>
      <c r="Q221" s="6"/>
    </row>
    <row r="222" spans="5:17" s="2" customFormat="1" ht="15">
      <c r="E222" s="4"/>
      <c r="Q222" s="6"/>
    </row>
    <row r="223" spans="5:17" s="2" customFormat="1" ht="15">
      <c r="E223" s="4"/>
      <c r="Q223" s="6"/>
    </row>
    <row r="224" spans="5:17" s="2" customFormat="1" ht="15">
      <c r="E224" s="4"/>
      <c r="Q224" s="6"/>
    </row>
    <row r="225" spans="5:17" s="2" customFormat="1" ht="15">
      <c r="E225" s="4"/>
      <c r="Q225" s="6"/>
    </row>
    <row r="226" spans="5:17" s="2" customFormat="1" ht="15">
      <c r="E226" s="4"/>
      <c r="Q226" s="6"/>
    </row>
    <row r="227" spans="5:17" s="2" customFormat="1" ht="15">
      <c r="E227" s="4"/>
      <c r="Q227" s="6"/>
    </row>
    <row r="228" spans="5:17" s="2" customFormat="1" ht="15">
      <c r="E228" s="4"/>
      <c r="Q228" s="6"/>
    </row>
    <row r="229" spans="5:17" s="2" customFormat="1" ht="15">
      <c r="E229" s="4"/>
      <c r="Q229" s="6"/>
    </row>
    <row r="230" spans="5:17" s="2" customFormat="1" ht="15">
      <c r="E230" s="4"/>
      <c r="Q230" s="6"/>
    </row>
    <row r="231" spans="5:17" s="2" customFormat="1" ht="15">
      <c r="E231" s="4"/>
      <c r="Q231" s="6"/>
    </row>
    <row r="232" spans="5:17" s="2" customFormat="1" ht="15">
      <c r="E232" s="4"/>
      <c r="Q232" s="6"/>
    </row>
    <row r="233" spans="5:17" s="2" customFormat="1" ht="15">
      <c r="E233" s="4"/>
      <c r="Q233" s="6"/>
    </row>
    <row r="234" spans="5:17" s="2" customFormat="1" ht="15">
      <c r="E234" s="4"/>
      <c r="Q234" s="6"/>
    </row>
    <row r="235" spans="5:17" s="2" customFormat="1" ht="15">
      <c r="E235" s="4"/>
      <c r="Q235" s="6"/>
    </row>
    <row r="236" spans="5:17" s="2" customFormat="1" ht="15">
      <c r="E236" s="4"/>
      <c r="Q236" s="6"/>
    </row>
    <row r="237" spans="5:17" s="2" customFormat="1" ht="15">
      <c r="E237" s="4"/>
      <c r="Q237" s="6"/>
    </row>
    <row r="238" spans="5:17" s="2" customFormat="1" ht="15">
      <c r="E238" s="4"/>
      <c r="Q238" s="6"/>
    </row>
    <row r="239" spans="5:17" s="2" customFormat="1" ht="15">
      <c r="E239" s="4"/>
      <c r="Q239" s="6"/>
    </row>
    <row r="240" spans="5:17" s="2" customFormat="1" ht="15">
      <c r="E240" s="4"/>
      <c r="Q240" s="6"/>
    </row>
    <row r="241" spans="5:17" s="2" customFormat="1" ht="15">
      <c r="E241" s="4"/>
      <c r="Q241" s="6"/>
    </row>
    <row r="242" spans="5:17" s="2" customFormat="1" ht="15">
      <c r="E242" s="4"/>
      <c r="Q242" s="6"/>
    </row>
    <row r="243" spans="5:17" s="2" customFormat="1" ht="15">
      <c r="E243" s="4"/>
      <c r="Q243" s="6"/>
    </row>
    <row r="244" spans="5:17" s="2" customFormat="1" ht="15">
      <c r="E244" s="4"/>
      <c r="Q244" s="6"/>
    </row>
    <row r="245" spans="5:17" s="2" customFormat="1" ht="15">
      <c r="E245" s="4"/>
      <c r="Q245" s="6"/>
    </row>
    <row r="246" spans="5:17" s="2" customFormat="1" ht="15">
      <c r="E246" s="4"/>
      <c r="Q246" s="6"/>
    </row>
    <row r="247" spans="5:17" s="2" customFormat="1" ht="15">
      <c r="E247" s="4"/>
      <c r="Q247" s="6"/>
    </row>
    <row r="248" spans="5:17" s="2" customFormat="1" ht="15">
      <c r="E248" s="4"/>
      <c r="Q248" s="6"/>
    </row>
    <row r="249" spans="5:17" s="2" customFormat="1" ht="15">
      <c r="E249" s="4"/>
      <c r="Q249" s="6"/>
    </row>
    <row r="250" spans="5:17" s="2" customFormat="1" ht="15">
      <c r="E250" s="4"/>
      <c r="Q250" s="6"/>
    </row>
    <row r="251" spans="5:17" s="2" customFormat="1" ht="15">
      <c r="E251" s="4"/>
      <c r="Q251" s="6"/>
    </row>
    <row r="252" spans="5:17" s="2" customFormat="1" ht="15">
      <c r="E252" s="4"/>
      <c r="Q252" s="6"/>
    </row>
    <row r="253" spans="5:17" s="2" customFormat="1" ht="15">
      <c r="E253" s="4"/>
      <c r="Q253" s="6"/>
    </row>
    <row r="254" spans="5:17" s="2" customFormat="1" ht="15">
      <c r="E254" s="4"/>
      <c r="Q254" s="6"/>
    </row>
    <row r="255" spans="5:17" s="2" customFormat="1" ht="15">
      <c r="E255" s="4"/>
      <c r="Q255" s="6"/>
    </row>
    <row r="256" spans="5:17" s="2" customFormat="1" ht="15">
      <c r="E256" s="4"/>
      <c r="Q256" s="6"/>
    </row>
    <row r="257" spans="5:17" s="2" customFormat="1" ht="15">
      <c r="E257" s="4"/>
      <c r="Q257" s="6"/>
    </row>
    <row r="258" spans="5:17" s="2" customFormat="1" ht="15">
      <c r="E258" s="4"/>
      <c r="Q258" s="6"/>
    </row>
    <row r="259" spans="5:17" s="2" customFormat="1" ht="15">
      <c r="E259" s="4"/>
      <c r="Q259" s="6"/>
    </row>
    <row r="260" spans="5:17" s="2" customFormat="1" ht="15">
      <c r="E260" s="4"/>
      <c r="Q260" s="6"/>
    </row>
    <row r="261" spans="5:17" s="2" customFormat="1" ht="15">
      <c r="E261" s="4"/>
      <c r="Q261" s="6"/>
    </row>
    <row r="262" spans="5:17" s="2" customFormat="1" ht="15">
      <c r="E262" s="4"/>
      <c r="Q262" s="6"/>
    </row>
    <row r="263" spans="5:17" s="2" customFormat="1" ht="15">
      <c r="E263" s="4"/>
      <c r="Q263" s="6"/>
    </row>
    <row r="264" spans="5:17" s="2" customFormat="1" ht="15">
      <c r="E264" s="4"/>
      <c r="Q264" s="6"/>
    </row>
    <row r="265" spans="5:17" s="2" customFormat="1" ht="15">
      <c r="E265" s="4"/>
      <c r="Q265" s="6"/>
    </row>
    <row r="266" spans="5:17" s="2" customFormat="1" ht="15">
      <c r="E266" s="4"/>
      <c r="Q266" s="6"/>
    </row>
    <row r="267" spans="5:17" s="2" customFormat="1" ht="15">
      <c r="E267" s="4"/>
      <c r="Q267" s="6"/>
    </row>
    <row r="268" spans="5:17" s="2" customFormat="1" ht="15">
      <c r="E268" s="4"/>
      <c r="Q268" s="6"/>
    </row>
    <row r="269" spans="5:17" s="2" customFormat="1" ht="15">
      <c r="E269" s="4"/>
      <c r="Q269" s="6"/>
    </row>
    <row r="270" spans="5:17" s="2" customFormat="1" ht="15">
      <c r="E270" s="4"/>
      <c r="Q270" s="6"/>
    </row>
    <row r="271" spans="5:17" s="2" customFormat="1" ht="15">
      <c r="E271" s="4"/>
      <c r="Q271" s="6"/>
    </row>
    <row r="272" spans="5:17" s="2" customFormat="1" ht="15">
      <c r="E272" s="4"/>
      <c r="Q272" s="6"/>
    </row>
    <row r="273" spans="5:17" s="2" customFormat="1" ht="15">
      <c r="E273" s="4"/>
      <c r="Q273" s="6"/>
    </row>
    <row r="274" spans="5:17" s="2" customFormat="1" ht="15">
      <c r="E274" s="4"/>
      <c r="Q274" s="6"/>
    </row>
    <row r="275" spans="5:17" s="2" customFormat="1" ht="15">
      <c r="E275" s="4"/>
      <c r="Q275" s="6"/>
    </row>
    <row r="276" spans="5:17" s="2" customFormat="1" ht="15">
      <c r="E276" s="4"/>
      <c r="Q276" s="6"/>
    </row>
    <row r="277" spans="5:17" s="2" customFormat="1" ht="15">
      <c r="E277" s="4"/>
      <c r="Q277" s="6"/>
    </row>
    <row r="278" spans="5:17" s="2" customFormat="1" ht="15">
      <c r="E278" s="4"/>
      <c r="Q278" s="6"/>
    </row>
    <row r="279" spans="5:17" s="2" customFormat="1" ht="15">
      <c r="E279" s="4"/>
      <c r="Q279" s="6"/>
    </row>
    <row r="280" spans="5:17" s="2" customFormat="1" ht="15">
      <c r="E280" s="4"/>
      <c r="Q280" s="6"/>
    </row>
    <row r="281" spans="5:17" s="2" customFormat="1" ht="15">
      <c r="E281" s="4"/>
      <c r="Q281" s="6"/>
    </row>
    <row r="282" spans="5:17" s="2" customFormat="1" ht="15">
      <c r="E282" s="4"/>
      <c r="Q282" s="6"/>
    </row>
    <row r="283" spans="5:17" s="2" customFormat="1" ht="15">
      <c r="E283" s="4"/>
      <c r="Q283" s="6"/>
    </row>
    <row r="284" spans="5:17" s="2" customFormat="1" ht="15">
      <c r="E284" s="4"/>
      <c r="Q284" s="6"/>
    </row>
    <row r="285" spans="5:17" s="2" customFormat="1" ht="15">
      <c r="E285" s="4"/>
      <c r="Q285" s="6"/>
    </row>
    <row r="286" spans="5:17" s="2" customFormat="1" ht="15">
      <c r="E286" s="4"/>
      <c r="Q286" s="6"/>
    </row>
    <row r="287" spans="5:17" s="2" customFormat="1" ht="15">
      <c r="E287" s="4"/>
      <c r="Q287" s="6"/>
    </row>
    <row r="288" spans="5:17" s="2" customFormat="1" ht="15">
      <c r="E288" s="4"/>
      <c r="Q288" s="6"/>
    </row>
    <row r="289" spans="5:17" s="2" customFormat="1" ht="15">
      <c r="E289" s="4"/>
      <c r="Q289" s="6"/>
    </row>
    <row r="290" spans="5:17" s="2" customFormat="1" ht="15">
      <c r="E290" s="4"/>
      <c r="Q290" s="6"/>
    </row>
    <row r="291" spans="5:17" s="2" customFormat="1" ht="15">
      <c r="E291" s="4"/>
      <c r="Q291" s="6"/>
    </row>
    <row r="292" spans="5:17" s="2" customFormat="1" ht="15">
      <c r="E292" s="4"/>
      <c r="Q292" s="6"/>
    </row>
    <row r="293" spans="5:17" s="2" customFormat="1" ht="15">
      <c r="E293" s="4"/>
      <c r="Q293" s="6"/>
    </row>
    <row r="294" spans="5:17" s="2" customFormat="1" ht="15">
      <c r="E294" s="4"/>
      <c r="Q294" s="6"/>
    </row>
    <row r="295" spans="5:17" s="2" customFormat="1" ht="15">
      <c r="E295" s="4"/>
      <c r="Q295" s="6"/>
    </row>
    <row r="296" spans="5:17" s="2" customFormat="1" ht="15">
      <c r="E296" s="4"/>
      <c r="Q296" s="6"/>
    </row>
    <row r="297" spans="5:17" s="2" customFormat="1" ht="15">
      <c r="E297" s="4"/>
      <c r="Q297" s="6"/>
    </row>
    <row r="298" spans="5:17" s="2" customFormat="1" ht="15">
      <c r="E298" s="4"/>
      <c r="Q298" s="6"/>
    </row>
    <row r="299" spans="5:17" s="2" customFormat="1" ht="15">
      <c r="E299" s="4"/>
      <c r="Q299" s="6"/>
    </row>
    <row r="300" spans="5:17" s="2" customFormat="1" ht="15">
      <c r="E300" s="4"/>
      <c r="Q300" s="6"/>
    </row>
    <row r="301" spans="5:17" s="2" customFormat="1" ht="15">
      <c r="E301" s="4"/>
      <c r="Q301" s="6"/>
    </row>
    <row r="302" spans="5:17" s="2" customFormat="1" ht="15">
      <c r="E302" s="4"/>
      <c r="Q302" s="6"/>
    </row>
    <row r="303" spans="5:17" s="2" customFormat="1" ht="15">
      <c r="E303" s="4"/>
      <c r="Q303" s="6"/>
    </row>
    <row r="304" spans="5:17" s="2" customFormat="1" ht="15">
      <c r="E304" s="4"/>
      <c r="Q304" s="6"/>
    </row>
    <row r="305" spans="5:17" s="2" customFormat="1" ht="15">
      <c r="E305" s="4"/>
      <c r="Q305" s="6"/>
    </row>
    <row r="306" spans="5:17" s="2" customFormat="1" ht="15">
      <c r="E306" s="4"/>
      <c r="Q306" s="6"/>
    </row>
    <row r="307" spans="5:17" s="2" customFormat="1" ht="15">
      <c r="E307" s="4"/>
      <c r="Q307" s="6"/>
    </row>
    <row r="308" spans="5:17" s="2" customFormat="1" ht="15">
      <c r="E308" s="4"/>
      <c r="Q308" s="6"/>
    </row>
    <row r="309" spans="5:17" s="2" customFormat="1" ht="15">
      <c r="E309" s="4"/>
      <c r="Q309" s="6"/>
    </row>
    <row r="310" spans="5:17" s="2" customFormat="1" ht="15">
      <c r="E310" s="4"/>
      <c r="Q310" s="6"/>
    </row>
    <row r="311" spans="5:17" s="2" customFormat="1" ht="15">
      <c r="E311" s="4"/>
      <c r="Q311" s="6"/>
    </row>
    <row r="312" spans="5:17" s="2" customFormat="1" ht="15">
      <c r="E312" s="4"/>
      <c r="Q312" s="6"/>
    </row>
    <row r="313" spans="5:17" s="2" customFormat="1" ht="15">
      <c r="E313" s="4"/>
      <c r="Q313" s="6"/>
    </row>
    <row r="314" spans="5:17" s="2" customFormat="1" ht="15">
      <c r="E314" s="4"/>
      <c r="Q314" s="6"/>
    </row>
    <row r="315" spans="5:17" s="2" customFormat="1" ht="15">
      <c r="E315" s="4"/>
      <c r="Q315" s="6"/>
    </row>
    <row r="316" spans="5:17" s="2" customFormat="1" ht="15">
      <c r="E316" s="4"/>
      <c r="Q316" s="6"/>
    </row>
    <row r="317" spans="5:17" s="2" customFormat="1" ht="15">
      <c r="E317" s="4"/>
      <c r="Q317" s="6"/>
    </row>
    <row r="318" spans="5:17" s="2" customFormat="1" ht="15">
      <c r="E318" s="4"/>
      <c r="Q318" s="6"/>
    </row>
    <row r="319" spans="5:17" s="2" customFormat="1" ht="15">
      <c r="E319" s="4"/>
      <c r="Q319" s="6"/>
    </row>
    <row r="320" spans="5:17" s="2" customFormat="1" ht="15">
      <c r="E320" s="4"/>
      <c r="Q320" s="6"/>
    </row>
    <row r="321" spans="5:17" s="2" customFormat="1" ht="15">
      <c r="E321" s="4"/>
      <c r="Q321" s="6"/>
    </row>
    <row r="322" spans="5:17" s="2" customFormat="1" ht="15">
      <c r="E322" s="4"/>
      <c r="Q322" s="6"/>
    </row>
    <row r="323" spans="5:17" s="2" customFormat="1" ht="15">
      <c r="E323" s="4"/>
      <c r="Q323" s="6"/>
    </row>
    <row r="324" spans="5:17" s="2" customFormat="1" ht="15">
      <c r="E324" s="4"/>
      <c r="Q324" s="6"/>
    </row>
    <row r="325" spans="5:17" s="2" customFormat="1" ht="15">
      <c r="E325" s="4"/>
      <c r="Q325" s="6"/>
    </row>
    <row r="326" spans="5:17" s="2" customFormat="1" ht="15">
      <c r="E326" s="4"/>
      <c r="Q326" s="6"/>
    </row>
  </sheetData>
  <sheetProtection/>
  <mergeCells count="4">
    <mergeCell ref="G2:I2"/>
    <mergeCell ref="H6:I6"/>
    <mergeCell ref="B13:H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I31" sqref="I31"/>
    </sheetView>
  </sheetViews>
  <sheetFormatPr defaultColWidth="9.00390625" defaultRowHeight="12.75"/>
  <cols>
    <col min="1" max="1" width="5.375" style="2" customWidth="1"/>
    <col min="2" max="2" width="22.375" style="2" customWidth="1"/>
    <col min="3" max="3" width="22.875" style="2" customWidth="1"/>
    <col min="4" max="4" width="35.875" style="2" customWidth="1"/>
    <col min="5" max="5" width="12.25390625" style="4" customWidth="1"/>
    <col min="6" max="6" width="14.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15</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79</v>
      </c>
      <c r="E10" s="20" t="s">
        <v>75</v>
      </c>
      <c r="F10" s="21"/>
      <c r="G10" s="8" t="str">
        <f>"Nazwa handlowa /
"&amp;C10&amp;" / 
"&amp;D10</f>
        <v>Nazwa handlowa /
Dawka / 
Postać/Opakowanie</v>
      </c>
      <c r="H10" s="8" t="s">
        <v>73</v>
      </c>
      <c r="I10" s="8" t="str">
        <f>B10</f>
        <v>Skład</v>
      </c>
      <c r="J10" s="8" t="s">
        <v>74</v>
      </c>
      <c r="K10" s="99" t="s">
        <v>236</v>
      </c>
      <c r="L10" s="8" t="s">
        <v>232</v>
      </c>
      <c r="M10" s="8" t="s">
        <v>53</v>
      </c>
      <c r="N10" s="8" t="s">
        <v>18</v>
      </c>
    </row>
    <row r="11" spans="1:14" ht="45">
      <c r="A11" s="22" t="s">
        <v>3</v>
      </c>
      <c r="B11" s="76" t="s">
        <v>181</v>
      </c>
      <c r="C11" s="76" t="s">
        <v>182</v>
      </c>
      <c r="D11" s="76" t="s">
        <v>183</v>
      </c>
      <c r="E11" s="80">
        <v>650</v>
      </c>
      <c r="F11" s="21" t="s">
        <v>184</v>
      </c>
      <c r="G11" s="24" t="s">
        <v>81</v>
      </c>
      <c r="H11" s="24"/>
      <c r="I11" s="24"/>
      <c r="J11" s="25"/>
      <c r="K11" s="98"/>
      <c r="L11" s="24" t="str">
        <f>IF(K11=0,"0,00",IF(K11&gt;0,ROUND(E11/K11,2)))</f>
        <v>0,00</v>
      </c>
      <c r="M11" s="24"/>
      <c r="N11" s="26">
        <f>ROUND(L11*ROUND(M11,2),2)</f>
        <v>0</v>
      </c>
    </row>
    <row r="13" spans="2:7" ht="24" customHeight="1">
      <c r="B13" s="125" t="s">
        <v>110</v>
      </c>
      <c r="C13" s="125"/>
      <c r="D13" s="125"/>
      <c r="E13" s="125"/>
      <c r="F13" s="125"/>
      <c r="G13" s="125"/>
    </row>
    <row r="14" spans="2:4" ht="15">
      <c r="B14" s="125"/>
      <c r="C14" s="131"/>
      <c r="D14" s="131"/>
    </row>
  </sheetData>
  <sheetProtection/>
  <mergeCells count="4">
    <mergeCell ref="G2:I2"/>
    <mergeCell ref="H6:I6"/>
    <mergeCell ref="B14:D14"/>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5.75390625" style="2" customWidth="1"/>
    <col min="3"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375" style="2" customWidth="1"/>
    <col min="11" max="11" width="0.12890625" style="2" hidden="1"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16</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77</v>
      </c>
      <c r="E10" s="20" t="s">
        <v>75</v>
      </c>
      <c r="F10" s="21"/>
      <c r="G10" s="8" t="str">
        <f>"Nazwa handlowa /
"&amp;C10&amp;" / 
"&amp;D10</f>
        <v>Nazwa handlowa /
Dawka / 
Postać/ Opakowanie</v>
      </c>
      <c r="H10" s="8" t="s">
        <v>73</v>
      </c>
      <c r="I10" s="8" t="str">
        <f>B10</f>
        <v>Skład</v>
      </c>
      <c r="J10" s="8" t="s">
        <v>74</v>
      </c>
      <c r="K10" s="8"/>
      <c r="L10" s="66" t="s">
        <v>52</v>
      </c>
      <c r="M10" s="66" t="s">
        <v>53</v>
      </c>
      <c r="N10" s="8" t="s">
        <v>18</v>
      </c>
    </row>
    <row r="11" spans="1:14" ht="67.5" customHeight="1">
      <c r="A11" s="22" t="s">
        <v>3</v>
      </c>
      <c r="B11" s="72" t="s">
        <v>188</v>
      </c>
      <c r="C11" s="72" t="s">
        <v>189</v>
      </c>
      <c r="D11" s="72" t="s">
        <v>190</v>
      </c>
      <c r="E11" s="81">
        <v>300</v>
      </c>
      <c r="F11" s="78" t="s">
        <v>83</v>
      </c>
      <c r="G11" s="24" t="s">
        <v>148</v>
      </c>
      <c r="H11" s="24"/>
      <c r="I11" s="24"/>
      <c r="J11" s="24"/>
      <c r="K11" s="24"/>
      <c r="L11" s="24"/>
      <c r="M11" s="24"/>
      <c r="N11" s="26">
        <f>ROUND(L11*ROUND(M11,2),2)</f>
        <v>0</v>
      </c>
    </row>
    <row r="13" spans="2:6" ht="29.25" customHeight="1">
      <c r="B13" s="125" t="s">
        <v>191</v>
      </c>
      <c r="C13" s="125"/>
      <c r="D13" s="125"/>
      <c r="E13" s="125"/>
      <c r="F13" s="125"/>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6.25390625" style="2" customWidth="1"/>
    <col min="3" max="3" width="23.375" style="2" customWidth="1"/>
    <col min="4" max="4" width="30.2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17</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72" t="s">
        <v>193</v>
      </c>
      <c r="C11" s="72" t="s">
        <v>194</v>
      </c>
      <c r="D11" s="72" t="s">
        <v>171</v>
      </c>
      <c r="E11" s="82">
        <v>1000</v>
      </c>
      <c r="F11" s="78" t="s">
        <v>83</v>
      </c>
      <c r="G11" s="24" t="s">
        <v>81</v>
      </c>
      <c r="H11" s="24"/>
      <c r="I11" s="24"/>
      <c r="J11" s="25"/>
      <c r="K11" s="24"/>
      <c r="L11" s="24"/>
      <c r="M11" s="24"/>
      <c r="N11" s="26">
        <f>ROUND(L11*ROUND(M11,2),2)</f>
        <v>0</v>
      </c>
    </row>
    <row r="13" spans="2:7" ht="36" customHeight="1">
      <c r="B13" s="125" t="s">
        <v>195</v>
      </c>
      <c r="C13" s="125"/>
      <c r="D13" s="125"/>
      <c r="E13" s="125"/>
      <c r="F13" s="125"/>
      <c r="G13" s="65"/>
    </row>
    <row r="14" spans="2:4" ht="15">
      <c r="B14" s="125"/>
      <c r="C14" s="131"/>
      <c r="D14" s="131"/>
    </row>
  </sheetData>
  <sheetProtection/>
  <mergeCells count="4">
    <mergeCell ref="G2:I2"/>
    <mergeCell ref="H6:I6"/>
    <mergeCell ref="B14:D14"/>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T15"/>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31.875" style="2" customWidth="1"/>
    <col min="3" max="3" width="31.25390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18</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83" t="s">
        <v>198</v>
      </c>
      <c r="C11" s="83" t="s">
        <v>197</v>
      </c>
      <c r="D11" s="83" t="s">
        <v>196</v>
      </c>
      <c r="E11" s="84">
        <v>1500</v>
      </c>
      <c r="F11" s="74" t="s">
        <v>84</v>
      </c>
      <c r="G11" s="24" t="s">
        <v>81</v>
      </c>
      <c r="H11" s="24"/>
      <c r="I11" s="24"/>
      <c r="J11" s="25"/>
      <c r="K11" s="24"/>
      <c r="L11" s="24"/>
      <c r="M11" s="24"/>
      <c r="N11" s="26">
        <f>ROUND(L11*ROUND(M11,2),2)</f>
        <v>0</v>
      </c>
    </row>
    <row r="13" spans="2:8" ht="30" customHeight="1">
      <c r="B13" s="125" t="s">
        <v>199</v>
      </c>
      <c r="C13" s="125"/>
      <c r="D13" s="125"/>
      <c r="E13" s="125"/>
      <c r="F13" s="125"/>
      <c r="G13" s="125"/>
      <c r="H13" s="125"/>
    </row>
    <row r="14" spans="2:4" ht="15">
      <c r="B14" s="125"/>
      <c r="C14" s="131"/>
      <c r="D14" s="131"/>
    </row>
    <row r="15" spans="2:4" ht="15">
      <c r="B15" s="131"/>
      <c r="C15" s="131"/>
      <c r="D15" s="131"/>
    </row>
  </sheetData>
  <sheetProtection/>
  <mergeCells count="4">
    <mergeCell ref="G2:I2"/>
    <mergeCell ref="H6:I6"/>
    <mergeCell ref="B14:D15"/>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17.875" style="2" customWidth="1"/>
    <col min="3" max="3" width="19.00390625" style="2" customWidth="1"/>
    <col min="4" max="4" width="22.3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1" t="s">
        <v>109</v>
      </c>
      <c r="C11" s="1" t="s">
        <v>111</v>
      </c>
      <c r="D11" s="1" t="s">
        <v>112</v>
      </c>
      <c r="E11" s="23">
        <v>100</v>
      </c>
      <c r="F11" s="21" t="s">
        <v>83</v>
      </c>
      <c r="G11" s="24" t="s">
        <v>81</v>
      </c>
      <c r="H11" s="24"/>
      <c r="I11" s="24"/>
      <c r="J11" s="25"/>
      <c r="K11" s="24"/>
      <c r="L11" s="24"/>
      <c r="M11" s="24"/>
      <c r="N11" s="26">
        <f>ROUND(L11*ROUND(M11,2),2)</f>
        <v>0</v>
      </c>
    </row>
    <row r="13" spans="2:6" ht="28.5" customHeight="1">
      <c r="B13" s="125" t="s">
        <v>113</v>
      </c>
      <c r="C13" s="125"/>
      <c r="D13" s="125"/>
      <c r="E13" s="125"/>
      <c r="F13" s="125"/>
    </row>
  </sheetData>
  <sheetProtection/>
  <mergeCells count="3">
    <mergeCell ref="G2:I2"/>
    <mergeCell ref="H6:I6"/>
    <mergeCell ref="B13:F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7.625" style="2" customWidth="1"/>
    <col min="3" max="3" width="15.875" style="2" customWidth="1"/>
    <col min="4" max="4" width="25.1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19</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85" t="s">
        <v>200</v>
      </c>
      <c r="C11" s="72" t="s">
        <v>201</v>
      </c>
      <c r="D11" s="72" t="s">
        <v>202</v>
      </c>
      <c r="E11" s="86">
        <v>360</v>
      </c>
      <c r="F11" s="74" t="s">
        <v>83</v>
      </c>
      <c r="G11" s="24" t="s">
        <v>81</v>
      </c>
      <c r="H11" s="24"/>
      <c r="I11" s="24"/>
      <c r="J11" s="25"/>
      <c r="K11" s="24"/>
      <c r="L11" s="24"/>
      <c r="M11" s="24"/>
      <c r="N11" s="26">
        <f>ROUND(L11*ROUND(M11,2),2)</f>
        <v>0</v>
      </c>
    </row>
    <row r="13" spans="2:8" ht="44.25" customHeight="1">
      <c r="B13" s="125" t="s">
        <v>110</v>
      </c>
      <c r="C13" s="125"/>
      <c r="D13" s="125"/>
      <c r="E13" s="125"/>
      <c r="F13" s="125"/>
      <c r="G13" s="125"/>
      <c r="H13" s="125"/>
    </row>
  </sheetData>
  <sheetProtection/>
  <mergeCells count="3">
    <mergeCell ref="G2:I2"/>
    <mergeCell ref="H6:I6"/>
    <mergeCell ref="B13:H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1.375" style="2" customWidth="1"/>
    <col min="3" max="3" width="19.75390625" style="2" customWidth="1"/>
    <col min="4" max="4" width="23.2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625" style="2" customWidth="1"/>
    <col min="11" max="11" width="16.125" style="2" hidden="1"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20</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8"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208</v>
      </c>
      <c r="M10" s="8" t="s">
        <v>209</v>
      </c>
      <c r="N10" s="8" t="s">
        <v>18</v>
      </c>
    </row>
    <row r="11" spans="1:14" ht="147.75" customHeight="1">
      <c r="A11" s="22" t="s">
        <v>3</v>
      </c>
      <c r="B11" s="87" t="s">
        <v>203</v>
      </c>
      <c r="C11" s="88" t="s">
        <v>204</v>
      </c>
      <c r="D11" s="88" t="s">
        <v>205</v>
      </c>
      <c r="E11" s="86">
        <v>800</v>
      </c>
      <c r="F11" s="78" t="s">
        <v>210</v>
      </c>
      <c r="G11" s="24" t="s">
        <v>206</v>
      </c>
      <c r="H11" s="24"/>
      <c r="I11" s="24"/>
      <c r="J11" s="24" t="s">
        <v>207</v>
      </c>
      <c r="K11" s="24"/>
      <c r="L11" s="24"/>
      <c r="M11" s="24"/>
      <c r="N11" s="26">
        <f>ROUND(L11*ROUND(M11,2),2)</f>
        <v>0</v>
      </c>
    </row>
    <row r="13" spans="2:4" ht="15">
      <c r="B13" s="125"/>
      <c r="C13" s="131"/>
      <c r="D13" s="131"/>
    </row>
    <row r="14" spans="2:9" ht="30.75" customHeight="1">
      <c r="B14" s="125" t="s">
        <v>110</v>
      </c>
      <c r="C14" s="125"/>
      <c r="D14" s="125"/>
      <c r="E14" s="125"/>
      <c r="F14" s="125"/>
      <c r="G14" s="125"/>
      <c r="H14" s="125"/>
      <c r="I14" s="125"/>
    </row>
  </sheetData>
  <sheetProtection/>
  <mergeCells count="4">
    <mergeCell ref="G2:I2"/>
    <mergeCell ref="H6:I6"/>
    <mergeCell ref="B13:D13"/>
    <mergeCell ref="B14:I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8.25390625" style="2" customWidth="1"/>
    <col min="3" max="3" width="18.87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21</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72" t="s">
        <v>211</v>
      </c>
      <c r="C11" s="72" t="s">
        <v>212</v>
      </c>
      <c r="D11" s="72" t="s">
        <v>213</v>
      </c>
      <c r="E11" s="86">
        <v>360</v>
      </c>
      <c r="F11" s="74" t="s">
        <v>84</v>
      </c>
      <c r="G11" s="24" t="s">
        <v>81</v>
      </c>
      <c r="H11" s="24"/>
      <c r="I11" s="24"/>
      <c r="J11" s="25"/>
      <c r="K11" s="24"/>
      <c r="L11" s="24" t="str">
        <f>IF(K11=0,"0,00",IF(K11&gt;0,ROUND(E11/K11,2)))</f>
        <v>0,00</v>
      </c>
      <c r="M11" s="24"/>
      <c r="N11" s="26">
        <f>ROUND(L11*ROUND(M11,2),2)</f>
        <v>0</v>
      </c>
    </row>
    <row r="13" spans="2:4" ht="15">
      <c r="B13" s="125" t="s">
        <v>214</v>
      </c>
      <c r="C13" s="131"/>
      <c r="D13" s="131"/>
    </row>
    <row r="14" spans="2:4" ht="15">
      <c r="B14" s="125"/>
      <c r="C14" s="131"/>
      <c r="D14" s="131"/>
    </row>
  </sheetData>
  <sheetProtection/>
  <mergeCells count="4">
    <mergeCell ref="G2:I2"/>
    <mergeCell ref="H6:I6"/>
    <mergeCell ref="B13:D13"/>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2.375" style="2" customWidth="1"/>
    <col min="3" max="3" width="23.375" style="2" customWidth="1"/>
    <col min="4" max="4" width="27.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22</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79</v>
      </c>
      <c r="E10" s="20" t="s">
        <v>80</v>
      </c>
      <c r="F10" s="21"/>
      <c r="G10" s="8" t="str">
        <f>"Nazwa handlowa /
"&amp;C10&amp;" / 
"&amp;D10</f>
        <v>Nazwa handlowa /
Dawka / 
Postać/Opakowanie</v>
      </c>
      <c r="H10" s="8" t="s">
        <v>73</v>
      </c>
      <c r="I10" s="8" t="str">
        <f>B10</f>
        <v>Skład</v>
      </c>
      <c r="J10" s="8" t="s">
        <v>237</v>
      </c>
      <c r="K10" s="8" t="s">
        <v>51</v>
      </c>
      <c r="L10" s="8" t="s">
        <v>52</v>
      </c>
      <c r="M10" s="8" t="s">
        <v>53</v>
      </c>
      <c r="N10" s="8" t="s">
        <v>18</v>
      </c>
    </row>
    <row r="11" spans="1:14" ht="45">
      <c r="A11" s="22" t="s">
        <v>3</v>
      </c>
      <c r="B11" s="72" t="s">
        <v>216</v>
      </c>
      <c r="C11" s="72" t="s">
        <v>217</v>
      </c>
      <c r="D11" s="72" t="s">
        <v>218</v>
      </c>
      <c r="E11" s="89">
        <v>150</v>
      </c>
      <c r="F11" s="78" t="s">
        <v>83</v>
      </c>
      <c r="G11" s="24" t="s">
        <v>81</v>
      </c>
      <c r="H11" s="24"/>
      <c r="I11" s="24"/>
      <c r="J11" s="25"/>
      <c r="K11" s="24"/>
      <c r="L11" s="24"/>
      <c r="M11" s="24"/>
      <c r="N11" s="26">
        <f>ROUND(L11*ROUND(M11,2),2)</f>
        <v>0</v>
      </c>
    </row>
    <row r="13" spans="2:4" ht="15">
      <c r="B13" s="125" t="s">
        <v>215</v>
      </c>
      <c r="C13" s="131"/>
      <c r="D13" s="131"/>
    </row>
    <row r="14" spans="2:4" ht="15">
      <c r="B14" s="131"/>
      <c r="C14" s="131"/>
      <c r="D14" s="131"/>
    </row>
  </sheetData>
  <sheetProtection/>
  <mergeCells count="3">
    <mergeCell ref="G2:I2"/>
    <mergeCell ref="H6:I6"/>
    <mergeCell ref="B13: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5.375" style="2" customWidth="1"/>
    <col min="3" max="3" width="24.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23</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SUM(N11:N12)</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85</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45">
      <c r="A11" s="22" t="s">
        <v>3</v>
      </c>
      <c r="B11" s="90" t="s">
        <v>219</v>
      </c>
      <c r="C11" s="90" t="s">
        <v>220</v>
      </c>
      <c r="D11" s="91" t="s">
        <v>221</v>
      </c>
      <c r="E11" s="92">
        <v>40</v>
      </c>
      <c r="F11" s="78" t="s">
        <v>83</v>
      </c>
      <c r="G11" s="24" t="s">
        <v>81</v>
      </c>
      <c r="H11" s="24"/>
      <c r="I11" s="24"/>
      <c r="J11" s="25"/>
      <c r="K11" s="24"/>
      <c r="L11" s="24" t="str">
        <f>IF(K11=0,"0,00",IF(K11&gt;0,ROUND(E11/K11,2)))</f>
        <v>0,00</v>
      </c>
      <c r="M11" s="24"/>
      <c r="N11" s="26">
        <f>ROUND(L11*ROUND(M11,2),2)</f>
        <v>0</v>
      </c>
    </row>
    <row r="12" spans="1:14" ht="45">
      <c r="A12" s="22" t="s">
        <v>4</v>
      </c>
      <c r="B12" s="90" t="s">
        <v>219</v>
      </c>
      <c r="C12" s="90" t="s">
        <v>78</v>
      </c>
      <c r="D12" s="91" t="s">
        <v>222</v>
      </c>
      <c r="E12" s="92">
        <v>300</v>
      </c>
      <c r="F12" s="78" t="s">
        <v>83</v>
      </c>
      <c r="G12" s="24" t="s">
        <v>81</v>
      </c>
      <c r="H12" s="24"/>
      <c r="I12" s="24"/>
      <c r="J12" s="25"/>
      <c r="K12" s="24"/>
      <c r="L12" s="24" t="str">
        <f>IF(K12=0,"0,00",IF(K12&gt;0,ROUND(E12/K12,2)))</f>
        <v>0,00</v>
      </c>
      <c r="M12" s="24"/>
      <c r="N12" s="26">
        <f>ROUND(L12*ROUND(M12,2),2)</f>
        <v>0</v>
      </c>
    </row>
    <row r="14" spans="2:4" ht="15">
      <c r="B14" s="125" t="s">
        <v>134</v>
      </c>
      <c r="C14" s="131"/>
      <c r="D14" s="131"/>
    </row>
  </sheetData>
  <sheetProtection/>
  <mergeCells count="3">
    <mergeCell ref="G2:I2"/>
    <mergeCell ref="H6:I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17.25390625" style="2" customWidth="1"/>
    <col min="3" max="3" width="17.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24</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SUM(N11:N12)</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93" t="s">
        <v>223</v>
      </c>
      <c r="C11" s="76" t="s">
        <v>224</v>
      </c>
      <c r="D11" s="76" t="s">
        <v>225</v>
      </c>
      <c r="E11" s="94">
        <v>700</v>
      </c>
      <c r="F11" s="78" t="s">
        <v>83</v>
      </c>
      <c r="G11" s="24" t="s">
        <v>81</v>
      </c>
      <c r="H11" s="24"/>
      <c r="I11" s="24"/>
      <c r="J11" s="25"/>
      <c r="K11" s="24"/>
      <c r="L11" s="24" t="str">
        <f>IF(K11=0,"0,00",IF(K11&gt;0,ROUND(E11/K11,2)))</f>
        <v>0,00</v>
      </c>
      <c r="M11" s="24"/>
      <c r="N11" s="26">
        <f>ROUND(L11*ROUND(M11,2),2)</f>
        <v>0</v>
      </c>
    </row>
    <row r="12" spans="1:14" ht="43.5" customHeight="1">
      <c r="A12" s="67" t="s">
        <v>4</v>
      </c>
      <c r="B12" s="76" t="s">
        <v>223</v>
      </c>
      <c r="C12" s="76" t="s">
        <v>226</v>
      </c>
      <c r="D12" s="76" t="s">
        <v>225</v>
      </c>
      <c r="E12" s="94">
        <v>3600</v>
      </c>
      <c r="F12" s="78" t="s">
        <v>83</v>
      </c>
      <c r="G12" s="24" t="s">
        <v>81</v>
      </c>
      <c r="H12" s="67"/>
      <c r="I12" s="67"/>
      <c r="J12" s="67"/>
      <c r="K12" s="24"/>
      <c r="L12" s="24" t="str">
        <f>IF(K12=0,"0,00",IF(K12&gt;0,ROUND(E12/K12,2)))</f>
        <v>0,00</v>
      </c>
      <c r="M12" s="24"/>
      <c r="N12" s="26">
        <f>ROUND(L12*ROUND(M12,2),2)</f>
        <v>0</v>
      </c>
    </row>
    <row r="14" spans="2:5" ht="15">
      <c r="B14" s="125" t="s">
        <v>134</v>
      </c>
      <c r="C14" s="125"/>
      <c r="D14" s="125"/>
      <c r="E14" s="125"/>
    </row>
  </sheetData>
  <sheetProtection/>
  <mergeCells count="3">
    <mergeCell ref="G2:I2"/>
    <mergeCell ref="H6:I6"/>
    <mergeCell ref="B14: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77" zoomScaleNormal="77" zoomScalePageLayoutView="80" workbookViewId="0" topLeftCell="A1">
      <selection activeCell="B11" sqref="B11"/>
    </sheetView>
  </sheetViews>
  <sheetFormatPr defaultColWidth="9.00390625" defaultRowHeight="12.75"/>
  <cols>
    <col min="1" max="1" width="5.375" style="60" customWidth="1"/>
    <col min="2" max="2" width="22.375" style="60" customWidth="1"/>
    <col min="3" max="3" width="24.625" style="60" customWidth="1"/>
    <col min="4" max="4" width="33.00390625" style="60" customWidth="1"/>
    <col min="5" max="5" width="12.25390625" style="4" customWidth="1"/>
    <col min="6" max="6" width="10.75390625" style="60" customWidth="1"/>
    <col min="7" max="7" width="36.125" style="60" customWidth="1"/>
    <col min="8" max="8" width="30.25390625" style="60" customWidth="1"/>
    <col min="9" max="9" width="17.625" style="60" customWidth="1"/>
    <col min="10" max="10" width="26.75390625" style="60" customWidth="1"/>
    <col min="11" max="11" width="16.125" style="60" customWidth="1"/>
    <col min="12" max="12" width="15.75390625" style="60" customWidth="1"/>
    <col min="13" max="14" width="16.00390625" style="60" customWidth="1"/>
    <col min="15" max="15" width="8.00390625" style="60" customWidth="1"/>
    <col min="16" max="16" width="15.875" style="60" customWidth="1"/>
    <col min="17" max="17" width="15.875" style="6" customWidth="1"/>
    <col min="18" max="18" width="15.875" style="60" customWidth="1"/>
    <col min="19" max="20" width="14.25390625" style="60" customWidth="1"/>
    <col min="21" max="16384" width="9.125" style="60" customWidth="1"/>
  </cols>
  <sheetData>
    <row r="1" spans="2:20" ht="15">
      <c r="B1" s="3" t="str">
        <f>'formularz oferty'!D4</f>
        <v>DFP.271.72.2021.DB</v>
      </c>
      <c r="N1" s="5" t="s">
        <v>72</v>
      </c>
      <c r="S1" s="3"/>
      <c r="T1" s="3"/>
    </row>
    <row r="2" spans="7:9" ht="15">
      <c r="G2" s="125"/>
      <c r="H2" s="125"/>
      <c r="I2" s="125"/>
    </row>
    <row r="3" ht="15">
      <c r="N3" s="5" t="s">
        <v>76</v>
      </c>
    </row>
    <row r="4" spans="2:17" ht="15">
      <c r="B4" s="57" t="s">
        <v>15</v>
      </c>
      <c r="C4" s="58">
        <v>25</v>
      </c>
      <c r="D4" s="9"/>
      <c r="E4" s="10"/>
      <c r="F4" s="59"/>
      <c r="G4" s="12" t="s">
        <v>20</v>
      </c>
      <c r="H4" s="59"/>
      <c r="I4" s="9"/>
      <c r="J4" s="59"/>
      <c r="K4" s="59"/>
      <c r="L4" s="59"/>
      <c r="M4" s="59"/>
      <c r="N4" s="59"/>
      <c r="Q4" s="60"/>
    </row>
    <row r="5" spans="2:17" ht="15">
      <c r="B5" s="57"/>
      <c r="C5" s="9"/>
      <c r="D5" s="9"/>
      <c r="E5" s="10"/>
      <c r="F5" s="59"/>
      <c r="G5" s="12"/>
      <c r="H5" s="59"/>
      <c r="I5" s="9"/>
      <c r="J5" s="59"/>
      <c r="K5" s="59"/>
      <c r="L5" s="59"/>
      <c r="M5" s="59"/>
      <c r="N5" s="59"/>
      <c r="Q5" s="60"/>
    </row>
    <row r="6" spans="1:17" ht="15">
      <c r="A6" s="57"/>
      <c r="B6" s="57"/>
      <c r="C6" s="13"/>
      <c r="D6" s="13"/>
      <c r="E6" s="14"/>
      <c r="F6" s="59"/>
      <c r="G6" s="55" t="s">
        <v>2</v>
      </c>
      <c r="H6" s="129">
        <f>SUM(N11:N12)</f>
        <v>0</v>
      </c>
      <c r="I6" s="130"/>
      <c r="Q6" s="60"/>
    </row>
    <row r="7" spans="1:17" ht="15">
      <c r="A7" s="57"/>
      <c r="C7" s="59"/>
      <c r="D7" s="59"/>
      <c r="E7" s="14"/>
      <c r="F7" s="59"/>
      <c r="G7" s="59"/>
      <c r="H7" s="59"/>
      <c r="I7" s="59"/>
      <c r="J7" s="59"/>
      <c r="K7" s="59"/>
      <c r="L7" s="59"/>
      <c r="Q7" s="60"/>
    </row>
    <row r="8" spans="1:17" ht="15">
      <c r="A8" s="57"/>
      <c r="B8" s="16"/>
      <c r="C8" s="17"/>
      <c r="D8" s="17"/>
      <c r="E8" s="18"/>
      <c r="F8" s="17"/>
      <c r="G8" s="17"/>
      <c r="H8" s="17"/>
      <c r="I8" s="17"/>
      <c r="J8" s="17"/>
      <c r="K8" s="17"/>
      <c r="L8" s="17"/>
      <c r="Q8" s="60"/>
    </row>
    <row r="9" spans="2:17" ht="15">
      <c r="B9" s="57"/>
      <c r="E9" s="19"/>
      <c r="Q9" s="60"/>
    </row>
    <row r="10" spans="1:14" s="57" customFormat="1" ht="74.25" customHeight="1">
      <c r="A10" s="58" t="s">
        <v>58</v>
      </c>
      <c r="B10" s="58" t="s">
        <v>16</v>
      </c>
      <c r="C10" s="58" t="s">
        <v>17</v>
      </c>
      <c r="D10" s="58" t="s">
        <v>71</v>
      </c>
      <c r="E10" s="20" t="s">
        <v>80</v>
      </c>
      <c r="F10" s="21"/>
      <c r="G10" s="58" t="str">
        <f>"Nazwa handlowa /
"&amp;C10&amp;" / 
"&amp;D10</f>
        <v>Nazwa handlowa /
Dawka / 
Postać /Opakowanie</v>
      </c>
      <c r="H10" s="58" t="s">
        <v>73</v>
      </c>
      <c r="I10" s="58" t="str">
        <f>B10</f>
        <v>Skład</v>
      </c>
      <c r="J10" s="58" t="s">
        <v>74</v>
      </c>
      <c r="K10" s="58" t="s">
        <v>51</v>
      </c>
      <c r="L10" s="58" t="s">
        <v>52</v>
      </c>
      <c r="M10" s="58" t="s">
        <v>53</v>
      </c>
      <c r="N10" s="58" t="s">
        <v>18</v>
      </c>
    </row>
    <row r="11" spans="1:14" ht="45">
      <c r="A11" s="56" t="s">
        <v>3</v>
      </c>
      <c r="B11" s="76" t="s">
        <v>234</v>
      </c>
      <c r="C11" s="95" t="s">
        <v>227</v>
      </c>
      <c r="D11" s="76" t="s">
        <v>228</v>
      </c>
      <c r="E11" s="82">
        <v>120</v>
      </c>
      <c r="F11" s="78" t="s">
        <v>83</v>
      </c>
      <c r="G11" s="24" t="s">
        <v>81</v>
      </c>
      <c r="H11" s="24"/>
      <c r="I11" s="24"/>
      <c r="J11" s="25"/>
      <c r="K11" s="24"/>
      <c r="L11" s="24"/>
      <c r="M11" s="24"/>
      <c r="N11" s="26">
        <f>ROUND(L11*ROUND(M11,2),2)</f>
        <v>0</v>
      </c>
    </row>
    <row r="12" spans="1:14" ht="43.5" customHeight="1">
      <c r="A12" s="67" t="s">
        <v>4</v>
      </c>
      <c r="B12" s="76" t="s">
        <v>234</v>
      </c>
      <c r="C12" s="96" t="s">
        <v>105</v>
      </c>
      <c r="D12" s="97" t="s">
        <v>229</v>
      </c>
      <c r="E12" s="82">
        <v>168</v>
      </c>
      <c r="F12" s="79" t="s">
        <v>83</v>
      </c>
      <c r="G12" s="24" t="s">
        <v>81</v>
      </c>
      <c r="H12" s="67"/>
      <c r="I12" s="67"/>
      <c r="J12" s="67"/>
      <c r="K12" s="24"/>
      <c r="L12" s="24"/>
      <c r="M12" s="24"/>
      <c r="N12" s="26">
        <f>ROUND(L12*ROUND(M12,2),2)</f>
        <v>0</v>
      </c>
    </row>
    <row r="14" spans="2:5" ht="15">
      <c r="B14" s="125" t="s">
        <v>134</v>
      </c>
      <c r="C14" s="125"/>
      <c r="D14" s="125"/>
      <c r="E14" s="125"/>
    </row>
    <row r="15" spans="2:6" ht="15">
      <c r="B15" s="136"/>
      <c r="C15" s="136"/>
      <c r="D15" s="136"/>
      <c r="E15" s="136"/>
      <c r="F15" s="136"/>
    </row>
  </sheetData>
  <sheetProtection/>
  <mergeCells count="4">
    <mergeCell ref="G2:I2"/>
    <mergeCell ref="H6:I6"/>
    <mergeCell ref="B14:E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35.875" style="2" customWidth="1"/>
    <col min="3" max="3" width="18.625" style="2" customWidth="1"/>
    <col min="4"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2</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1" t="s">
        <v>114</v>
      </c>
      <c r="C11" s="1" t="s">
        <v>115</v>
      </c>
      <c r="D11" s="1" t="s">
        <v>116</v>
      </c>
      <c r="E11" s="23">
        <v>1800</v>
      </c>
      <c r="F11" s="21" t="s">
        <v>83</v>
      </c>
      <c r="G11" s="24" t="s">
        <v>81</v>
      </c>
      <c r="H11" s="24"/>
      <c r="I11" s="24"/>
      <c r="J11" s="25"/>
      <c r="K11" s="24"/>
      <c r="L11" s="24" t="str">
        <f>IF(K11=0,"0,00",IF(K11&gt;0,ROUND(E11/K11,2)))</f>
        <v>0,00</v>
      </c>
      <c r="M11" s="24"/>
      <c r="N11" s="26">
        <f>ROUND(L11*ROUND(M11,2),2)</f>
        <v>0</v>
      </c>
    </row>
    <row r="13" spans="2:4" ht="20.25" customHeight="1">
      <c r="B13" s="125" t="s">
        <v>117</v>
      </c>
      <c r="C13" s="131"/>
      <c r="D13" s="131"/>
    </row>
    <row r="14" spans="2:7" ht="51" customHeight="1">
      <c r="B14" s="125" t="s">
        <v>233</v>
      </c>
      <c r="C14" s="125"/>
      <c r="D14" s="125"/>
      <c r="E14" s="125"/>
      <c r="F14" s="125"/>
      <c r="G14" s="125"/>
    </row>
  </sheetData>
  <sheetProtection/>
  <mergeCells count="4">
    <mergeCell ref="G2:I2"/>
    <mergeCell ref="H6:I6"/>
    <mergeCell ref="B13:D13"/>
    <mergeCell ref="B14:G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77" zoomScaleNormal="77" zoomScalePageLayoutView="80" workbookViewId="0" topLeftCell="A4">
      <selection activeCell="B11" sqref="B11"/>
    </sheetView>
  </sheetViews>
  <sheetFormatPr defaultColWidth="9.00390625" defaultRowHeight="12.75"/>
  <cols>
    <col min="1" max="1" width="5.375" style="2" customWidth="1"/>
    <col min="2" max="2" width="22.375" style="2" customWidth="1"/>
    <col min="3" max="3" width="24.625" style="2" customWidth="1"/>
    <col min="4" max="4" width="28.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3</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5">
      <c r="A11" s="22" t="s">
        <v>3</v>
      </c>
      <c r="B11" s="1" t="s">
        <v>118</v>
      </c>
      <c r="C11" s="1" t="s">
        <v>119</v>
      </c>
      <c r="D11" s="1" t="s">
        <v>120</v>
      </c>
      <c r="E11" s="23">
        <v>450</v>
      </c>
      <c r="F11" s="21" t="s">
        <v>83</v>
      </c>
      <c r="G11" s="24" t="s">
        <v>81</v>
      </c>
      <c r="H11" s="24"/>
      <c r="I11" s="24"/>
      <c r="J11" s="25"/>
      <c r="K11" s="24"/>
      <c r="L11" s="24"/>
      <c r="M11" s="24"/>
      <c r="N11" s="26">
        <f>ROUND(L11*ROUND(M11,2),2)</f>
        <v>0</v>
      </c>
    </row>
    <row r="13" spans="2:7" ht="34.5" customHeight="1">
      <c r="B13" s="125" t="s">
        <v>110</v>
      </c>
      <c r="C13" s="125"/>
      <c r="D13" s="125"/>
      <c r="E13" s="125"/>
      <c r="F13" s="125"/>
      <c r="G13" s="125"/>
    </row>
    <row r="14" spans="2:4" ht="15">
      <c r="B14" s="125"/>
      <c r="C14" s="131"/>
      <c r="D14" s="131"/>
    </row>
    <row r="15" spans="2:4" ht="15">
      <c r="B15" s="125"/>
      <c r="C15" s="131"/>
      <c r="D15" s="131"/>
    </row>
  </sheetData>
  <sheetProtection/>
  <mergeCells count="5">
    <mergeCell ref="G2:I2"/>
    <mergeCell ref="H6:I6"/>
    <mergeCell ref="B14:D14"/>
    <mergeCell ref="B15:D15"/>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2.75390625" style="2" customWidth="1"/>
    <col min="3" max="4" width="35.87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4</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85</v>
      </c>
      <c r="E10" s="20" t="s">
        <v>75</v>
      </c>
      <c r="F10" s="21"/>
      <c r="G10" s="8" t="str">
        <f>"Nazwa handlowa /
"&amp;C10&amp;" / 
"&amp;D10</f>
        <v>Nazwa handlowa /
Dawka / 
Postać / Opakowanie</v>
      </c>
      <c r="H10" s="8" t="s">
        <v>73</v>
      </c>
      <c r="I10" s="8" t="str">
        <f>B10</f>
        <v>Skład</v>
      </c>
      <c r="J10" s="8" t="s">
        <v>74</v>
      </c>
      <c r="K10" s="8" t="s">
        <v>51</v>
      </c>
      <c r="L10" s="8" t="s">
        <v>52</v>
      </c>
      <c r="M10" s="8" t="s">
        <v>53</v>
      </c>
      <c r="N10" s="8" t="s">
        <v>18</v>
      </c>
    </row>
    <row r="11" spans="1:14" ht="66" customHeight="1">
      <c r="A11" s="22" t="s">
        <v>3</v>
      </c>
      <c r="B11" s="1" t="s">
        <v>121</v>
      </c>
      <c r="C11" s="1" t="s">
        <v>122</v>
      </c>
      <c r="D11" s="1" t="s">
        <v>123</v>
      </c>
      <c r="E11" s="23">
        <v>450</v>
      </c>
      <c r="F11" s="21" t="s">
        <v>84</v>
      </c>
      <c r="G11" s="24" t="s">
        <v>124</v>
      </c>
      <c r="H11" s="24"/>
      <c r="I11" s="24"/>
      <c r="J11" s="24" t="s">
        <v>125</v>
      </c>
      <c r="K11" s="24"/>
      <c r="L11" s="24"/>
      <c r="M11" s="24"/>
      <c r="N11" s="26">
        <f>ROUND(L11*ROUND(M11,2),2)</f>
        <v>0</v>
      </c>
    </row>
    <row r="13" spans="2:7" ht="31.5" customHeight="1">
      <c r="B13" s="125" t="s">
        <v>110</v>
      </c>
      <c r="C13" s="125"/>
      <c r="D13" s="125"/>
      <c r="E13" s="125"/>
      <c r="F13" s="125"/>
      <c r="G13" s="125"/>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1">
      <selection activeCell="B11" sqref="B11"/>
    </sheetView>
  </sheetViews>
  <sheetFormatPr defaultColWidth="9.00390625" defaultRowHeight="12.75"/>
  <cols>
    <col min="1" max="1" width="5.375" style="2" customWidth="1"/>
    <col min="2" max="2" width="25.125" style="2" customWidth="1"/>
    <col min="3" max="3" width="32.875" style="2" customWidth="1"/>
    <col min="4" max="4" width="35.875" style="2" customWidth="1"/>
    <col min="5" max="5" width="12.25390625" style="4" customWidth="1"/>
    <col min="6" max="6" width="18.00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5</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68" t="s">
        <v>144</v>
      </c>
      <c r="M10" s="68" t="s">
        <v>145</v>
      </c>
      <c r="N10" s="8" t="s">
        <v>18</v>
      </c>
    </row>
    <row r="11" spans="1:14" ht="144" customHeight="1">
      <c r="A11" s="22" t="s">
        <v>3</v>
      </c>
      <c r="B11" s="1" t="s">
        <v>126</v>
      </c>
      <c r="C11" s="1" t="s">
        <v>127</v>
      </c>
      <c r="D11" s="1" t="s">
        <v>128</v>
      </c>
      <c r="E11" s="23">
        <v>1600</v>
      </c>
      <c r="F11" s="21" t="s">
        <v>143</v>
      </c>
      <c r="G11" s="24" t="s">
        <v>230</v>
      </c>
      <c r="H11" s="24"/>
      <c r="I11" s="24"/>
      <c r="J11" s="24" t="s">
        <v>231</v>
      </c>
      <c r="K11" s="24"/>
      <c r="L11" s="24"/>
      <c r="M11" s="24"/>
      <c r="N11" s="26">
        <f>ROUND(L11*ROUND(M11,2),2)</f>
        <v>0</v>
      </c>
    </row>
    <row r="13" spans="2:7" ht="32.25" customHeight="1">
      <c r="B13" s="125" t="s">
        <v>110</v>
      </c>
      <c r="C13" s="125"/>
      <c r="D13" s="125"/>
      <c r="E13" s="125"/>
      <c r="F13" s="125"/>
      <c r="G13" s="125"/>
    </row>
    <row r="14" spans="2:4" ht="15">
      <c r="B14" s="125"/>
      <c r="C14" s="131"/>
      <c r="D14" s="131"/>
    </row>
  </sheetData>
  <sheetProtection/>
  <mergeCells count="4">
    <mergeCell ref="G2:I2"/>
    <mergeCell ref="H6:I6"/>
    <mergeCell ref="B14:D14"/>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77" zoomScaleNormal="77" zoomScalePageLayoutView="85" workbookViewId="0" topLeftCell="A1">
      <selection activeCell="B12" sqref="B12"/>
    </sheetView>
  </sheetViews>
  <sheetFormatPr defaultColWidth="9.00390625" defaultRowHeight="12.75"/>
  <cols>
    <col min="1" max="1" width="5.375" style="2" customWidth="1"/>
    <col min="2" max="2" width="29.75390625" style="2" customWidth="1"/>
    <col min="3" max="3" width="26.25390625" style="2" customWidth="1"/>
    <col min="4" max="4" width="25.7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hidden="1"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6</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SUM(N11:N12)</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80</v>
      </c>
      <c r="F10" s="21"/>
      <c r="G10" s="8" t="str">
        <f>"Nazwa handlowa /
"&amp;C10&amp;" / 
"&amp;D10</f>
        <v>Nazwa handlowa /
Dawka / 
Postać /Opakowanie</v>
      </c>
      <c r="H10" s="8" t="s">
        <v>73</v>
      </c>
      <c r="I10" s="8" t="str">
        <f>B10</f>
        <v>Skład</v>
      </c>
      <c r="J10" s="8" t="s">
        <v>74</v>
      </c>
      <c r="K10" s="8" t="s">
        <v>51</v>
      </c>
      <c r="L10" s="8" t="s">
        <v>52</v>
      </c>
      <c r="M10" s="8" t="s">
        <v>53</v>
      </c>
      <c r="N10" s="8" t="s">
        <v>18</v>
      </c>
    </row>
    <row r="11" spans="1:14" ht="49.5" customHeight="1">
      <c r="A11" s="22" t="s">
        <v>3</v>
      </c>
      <c r="B11" s="1" t="s">
        <v>129</v>
      </c>
      <c r="C11" s="1" t="s">
        <v>130</v>
      </c>
      <c r="D11" s="1" t="s">
        <v>131</v>
      </c>
      <c r="E11" s="23">
        <v>1600</v>
      </c>
      <c r="F11" s="21" t="s">
        <v>83</v>
      </c>
      <c r="G11" s="24" t="s">
        <v>81</v>
      </c>
      <c r="H11" s="24"/>
      <c r="I11" s="24"/>
      <c r="J11" s="25"/>
      <c r="K11" s="24"/>
      <c r="L11" s="24"/>
      <c r="M11" s="24"/>
      <c r="N11" s="26">
        <f>ROUND(L11*ROUND(M11,2),2)</f>
        <v>0</v>
      </c>
    </row>
    <row r="12" spans="1:14" ht="54.75" customHeight="1">
      <c r="A12" s="61" t="s">
        <v>4</v>
      </c>
      <c r="B12" s="61" t="s">
        <v>129</v>
      </c>
      <c r="C12" s="61" t="s">
        <v>132</v>
      </c>
      <c r="D12" s="61" t="s">
        <v>131</v>
      </c>
      <c r="E12" s="64">
        <v>250</v>
      </c>
      <c r="F12" s="61" t="s">
        <v>83</v>
      </c>
      <c r="G12" s="24" t="s">
        <v>81</v>
      </c>
      <c r="H12" s="61"/>
      <c r="I12" s="61"/>
      <c r="J12" s="61"/>
      <c r="K12" s="61"/>
      <c r="L12" s="24"/>
      <c r="M12" s="24"/>
      <c r="N12" s="26">
        <f>ROUND(L12*ROUND(M12,2),2)</f>
        <v>0</v>
      </c>
    </row>
    <row r="13" spans="2:7" ht="21" customHeight="1">
      <c r="B13" s="132" t="s">
        <v>134</v>
      </c>
      <c r="C13" s="132"/>
      <c r="D13" s="132"/>
      <c r="E13" s="132"/>
      <c r="F13" s="132"/>
      <c r="G13" s="132"/>
    </row>
    <row r="14" spans="2:8" ht="20.25" customHeight="1">
      <c r="B14" s="125" t="s">
        <v>133</v>
      </c>
      <c r="C14" s="125"/>
      <c r="D14" s="125"/>
      <c r="E14" s="125"/>
      <c r="F14" s="125"/>
      <c r="G14" s="125"/>
      <c r="H14" s="125"/>
    </row>
  </sheetData>
  <sheetProtection/>
  <mergeCells count="4">
    <mergeCell ref="G2:I2"/>
    <mergeCell ref="H6:I6"/>
    <mergeCell ref="B13:G13"/>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tabSelected="1" zoomScale="77" zoomScaleNormal="77" zoomScalePageLayoutView="85" workbookViewId="0" topLeftCell="A1">
      <selection activeCell="F25" sqref="F25"/>
    </sheetView>
  </sheetViews>
  <sheetFormatPr defaultColWidth="9.00390625" defaultRowHeight="12.75"/>
  <cols>
    <col min="1" max="1" width="5.375" style="2" customWidth="1"/>
    <col min="2" max="2" width="20.375" style="2" customWidth="1"/>
    <col min="3" max="3" width="16.125" style="2" customWidth="1"/>
    <col min="4" max="4" width="35.875" style="2" customWidth="1"/>
    <col min="5" max="5" width="12.25390625" style="4" customWidth="1"/>
    <col min="6" max="6" width="21.87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7</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71</v>
      </c>
      <c r="E10" s="20" t="s">
        <v>75</v>
      </c>
      <c r="F10" s="21"/>
      <c r="G10" s="8" t="str">
        <f>"Nazwa handlowa /
"&amp;C10&amp;" / 
"&amp;D10</f>
        <v>Nazwa handlowa /
Dawka / 
Postać /Opakowanie</v>
      </c>
      <c r="H10" s="8" t="s">
        <v>73</v>
      </c>
      <c r="I10" s="8" t="str">
        <f>B10</f>
        <v>Skład</v>
      </c>
      <c r="J10" s="8" t="s">
        <v>74</v>
      </c>
      <c r="K10" s="8" t="s">
        <v>51</v>
      </c>
      <c r="L10" s="8" t="s">
        <v>139</v>
      </c>
      <c r="M10" s="8" t="s">
        <v>147</v>
      </c>
      <c r="N10" s="8" t="s">
        <v>18</v>
      </c>
    </row>
    <row r="11" spans="1:14" ht="45">
      <c r="A11" s="22" t="s">
        <v>3</v>
      </c>
      <c r="B11" s="1" t="s">
        <v>135</v>
      </c>
      <c r="C11" s="1" t="s">
        <v>136</v>
      </c>
      <c r="D11" s="1" t="s">
        <v>137</v>
      </c>
      <c r="E11" s="23">
        <v>1000</v>
      </c>
      <c r="F11" s="21" t="s">
        <v>146</v>
      </c>
      <c r="G11" s="24" t="s">
        <v>81</v>
      </c>
      <c r="H11" s="24"/>
      <c r="I11" s="24"/>
      <c r="J11" s="25"/>
      <c r="K11" s="24"/>
      <c r="L11" s="24"/>
      <c r="M11" s="24"/>
      <c r="N11" s="26">
        <f>ROUND(L11*ROUND(M11,2),2)</f>
        <v>0</v>
      </c>
    </row>
    <row r="13" spans="2:9" ht="30.75" customHeight="1">
      <c r="B13" s="125" t="s">
        <v>138</v>
      </c>
      <c r="C13" s="125"/>
      <c r="D13" s="125"/>
      <c r="E13" s="125"/>
      <c r="F13" s="125"/>
      <c r="G13" s="125"/>
      <c r="H13" s="125"/>
      <c r="I13" s="125"/>
    </row>
    <row r="14" spans="2:8" ht="71.25" customHeight="1">
      <c r="B14" s="120" t="s">
        <v>238</v>
      </c>
      <c r="C14" s="120"/>
      <c r="D14" s="120"/>
      <c r="E14" s="120"/>
      <c r="F14" s="120"/>
      <c r="G14" s="120"/>
      <c r="H14" s="120"/>
    </row>
  </sheetData>
  <sheetProtection/>
  <mergeCells count="4">
    <mergeCell ref="G2:I2"/>
    <mergeCell ref="H6:I6"/>
    <mergeCell ref="B13:I13"/>
    <mergeCell ref="B14:H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77" zoomScaleNormal="77" zoomScalePageLayoutView="80" workbookViewId="0" topLeftCell="A1">
      <selection activeCell="B11" sqref="B11"/>
    </sheetView>
  </sheetViews>
  <sheetFormatPr defaultColWidth="9.00390625" defaultRowHeight="12.75"/>
  <cols>
    <col min="1" max="1" width="5.375" style="2" customWidth="1"/>
    <col min="2" max="2" width="20.875" style="2" customWidth="1"/>
    <col min="3" max="3" width="22.00390625" style="2" customWidth="1"/>
    <col min="4" max="4" width="31.25390625" style="2" customWidth="1"/>
    <col min="5" max="5" width="12.25390625" style="4" customWidth="1"/>
    <col min="6" max="6" width="10.75390625" style="2" customWidth="1"/>
    <col min="7" max="7" width="36.125" style="2" customWidth="1"/>
    <col min="8" max="8" width="30.25390625" style="2" customWidth="1"/>
    <col min="9" max="9" width="17.625" style="2" customWidth="1"/>
    <col min="10" max="10" width="26.75390625" style="2" customWidth="1"/>
    <col min="11" max="11" width="16.125" style="2" customWidth="1"/>
    <col min="12" max="12" width="15.75390625" style="2" customWidth="1"/>
    <col min="13" max="14" width="16.00390625" style="2" customWidth="1"/>
    <col min="15" max="15" width="8.00390625" style="2" customWidth="1"/>
    <col min="16" max="16" width="15.875" style="2" customWidth="1"/>
    <col min="17" max="17" width="15.875" style="6" customWidth="1"/>
    <col min="18" max="18" width="15.875" style="2" customWidth="1"/>
    <col min="19" max="20" width="14.25390625" style="2" customWidth="1"/>
    <col min="21" max="21" width="15.25390625" style="2" customWidth="1"/>
    <col min="22" max="16384" width="9.125" style="2" customWidth="1"/>
  </cols>
  <sheetData>
    <row r="1" spans="2:20" ht="15">
      <c r="B1" s="3" t="str">
        <f>'formularz oferty'!D4</f>
        <v>DFP.271.72.2021.DB</v>
      </c>
      <c r="N1" s="5" t="s">
        <v>72</v>
      </c>
      <c r="S1" s="3"/>
      <c r="T1" s="3"/>
    </row>
    <row r="2" spans="7:9" ht="15">
      <c r="G2" s="125"/>
      <c r="H2" s="125"/>
      <c r="I2" s="125"/>
    </row>
    <row r="3" ht="15">
      <c r="N3" s="5" t="s">
        <v>76</v>
      </c>
    </row>
    <row r="4" spans="2:17" ht="15">
      <c r="B4" s="7" t="s">
        <v>15</v>
      </c>
      <c r="C4" s="8">
        <v>8</v>
      </c>
      <c r="D4" s="9"/>
      <c r="E4" s="10"/>
      <c r="F4" s="11"/>
      <c r="G4" s="12" t="s">
        <v>20</v>
      </c>
      <c r="H4" s="11"/>
      <c r="I4" s="9"/>
      <c r="J4" s="11"/>
      <c r="K4" s="11"/>
      <c r="L4" s="11"/>
      <c r="M4" s="11"/>
      <c r="N4" s="11"/>
      <c r="Q4" s="2"/>
    </row>
    <row r="5" spans="2:17" ht="15">
      <c r="B5" s="7"/>
      <c r="C5" s="9"/>
      <c r="D5" s="9"/>
      <c r="E5" s="10"/>
      <c r="F5" s="11"/>
      <c r="G5" s="12"/>
      <c r="H5" s="11"/>
      <c r="I5" s="9"/>
      <c r="J5" s="11"/>
      <c r="K5" s="11"/>
      <c r="L5" s="11"/>
      <c r="M5" s="11"/>
      <c r="N5" s="11"/>
      <c r="Q5" s="2"/>
    </row>
    <row r="6" spans="1:17" ht="15">
      <c r="A6" s="7"/>
      <c r="B6" s="7"/>
      <c r="C6" s="13"/>
      <c r="D6" s="13"/>
      <c r="E6" s="14"/>
      <c r="F6" s="11"/>
      <c r="G6" s="15" t="s">
        <v>2</v>
      </c>
      <c r="H6" s="129">
        <f>SUM(N11:N11)</f>
        <v>0</v>
      </c>
      <c r="I6" s="130"/>
      <c r="Q6" s="2"/>
    </row>
    <row r="7" spans="1:17" ht="15">
      <c r="A7" s="7"/>
      <c r="C7" s="11"/>
      <c r="D7" s="11"/>
      <c r="E7" s="14"/>
      <c r="F7" s="11"/>
      <c r="G7" s="11"/>
      <c r="H7" s="11"/>
      <c r="I7" s="11"/>
      <c r="J7" s="11"/>
      <c r="K7" s="11"/>
      <c r="L7" s="11"/>
      <c r="Q7" s="2"/>
    </row>
    <row r="8" spans="1:17" ht="15">
      <c r="A8" s="7"/>
      <c r="B8" s="16"/>
      <c r="C8" s="17"/>
      <c r="D8" s="17"/>
      <c r="E8" s="18"/>
      <c r="F8" s="17"/>
      <c r="G8" s="17"/>
      <c r="H8" s="17"/>
      <c r="I8" s="17"/>
      <c r="J8" s="17"/>
      <c r="K8" s="17"/>
      <c r="L8" s="17"/>
      <c r="Q8" s="2"/>
    </row>
    <row r="9" spans="2:17" ht="15">
      <c r="B9" s="7"/>
      <c r="E9" s="19"/>
      <c r="Q9" s="2"/>
    </row>
    <row r="10" spans="1:14" s="7" customFormat="1" ht="74.25" customHeight="1">
      <c r="A10" s="8" t="s">
        <v>58</v>
      </c>
      <c r="B10" s="8" t="s">
        <v>16</v>
      </c>
      <c r="C10" s="8" t="s">
        <v>17</v>
      </c>
      <c r="D10" s="8" t="s">
        <v>104</v>
      </c>
      <c r="E10" s="20" t="s">
        <v>80</v>
      </c>
      <c r="F10" s="21"/>
      <c r="G10" s="8" t="str">
        <f>"Nazwa handlowa /
"&amp;C10&amp;" / 
"&amp;D10</f>
        <v>Nazwa handlowa /
Dawka / 
Postać </v>
      </c>
      <c r="H10" s="8" t="s">
        <v>73</v>
      </c>
      <c r="I10" s="8" t="str">
        <f>B10</f>
        <v>Skład</v>
      </c>
      <c r="J10" s="8" t="s">
        <v>74</v>
      </c>
      <c r="K10" s="8" t="s">
        <v>51</v>
      </c>
      <c r="L10" s="8" t="s">
        <v>52</v>
      </c>
      <c r="M10" s="8" t="s">
        <v>53</v>
      </c>
      <c r="N10" s="8" t="s">
        <v>18</v>
      </c>
    </row>
    <row r="11" spans="1:14" ht="66.75" customHeight="1">
      <c r="A11" s="22" t="s">
        <v>3</v>
      </c>
      <c r="B11" s="1" t="s">
        <v>140</v>
      </c>
      <c r="C11" s="1" t="s">
        <v>141</v>
      </c>
      <c r="D11" s="1" t="s">
        <v>142</v>
      </c>
      <c r="E11" s="23">
        <v>900</v>
      </c>
      <c r="F11" s="21" t="s">
        <v>83</v>
      </c>
      <c r="G11" s="69" t="s">
        <v>148</v>
      </c>
      <c r="H11" s="24"/>
      <c r="I11" s="24"/>
      <c r="J11" s="24" t="s">
        <v>149</v>
      </c>
      <c r="K11" s="24"/>
      <c r="L11" s="24"/>
      <c r="M11" s="24"/>
      <c r="N11" s="26">
        <f>ROUND(L11*ROUND(M11,2),2)</f>
        <v>0</v>
      </c>
    </row>
    <row r="13" spans="2:7" ht="41.25" customHeight="1">
      <c r="B13" s="125" t="s">
        <v>187</v>
      </c>
      <c r="C13" s="125"/>
      <c r="D13" s="125"/>
      <c r="E13" s="125"/>
      <c r="F13" s="125"/>
      <c r="G13" s="125"/>
    </row>
  </sheetData>
  <sheetProtection/>
  <mergeCells count="3">
    <mergeCell ref="G2:I2"/>
    <mergeCell ref="H6:I6"/>
    <mergeCell ref="B13:G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Dorota Bochenek</cp:lastModifiedBy>
  <cp:lastPrinted>2021-05-12T09:34:52Z</cp:lastPrinted>
  <dcterms:created xsi:type="dcterms:W3CDTF">2003-05-16T10:10:29Z</dcterms:created>
  <dcterms:modified xsi:type="dcterms:W3CDTF">2021-07-26T10:28:59Z</dcterms:modified>
  <cp:category/>
  <cp:version/>
  <cp:contentType/>
  <cp:contentStatus/>
</cp:coreProperties>
</file>