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_skoroszyt" defaultThemeVersion="124226"/>
  <mc:AlternateContent xmlns:mc="http://schemas.openxmlformats.org/markup-compatibility/2006">
    <mc:Choice Requires="x15">
      <x15ac:absPath xmlns:x15ac="http://schemas.microsoft.com/office/spreadsheetml/2010/11/ac" url="C:\Users\dobochenek\Desktop\Przetargi\Przetargi -2020\DFP.271.34.2020 - Mat.Endoskopowe\"/>
    </mc:Choice>
  </mc:AlternateContent>
  <bookViews>
    <workbookView xWindow="0" yWindow="0" windowWidth="28800" windowHeight="12330" tabRatio="888"/>
  </bookViews>
  <sheets>
    <sheet name="Formularz oferty" sheetId="1" r:id="rId1"/>
    <sheet name="część (1)" sheetId="2" r:id="rId2"/>
    <sheet name="część (2)" sheetId="48" r:id="rId3"/>
    <sheet name="część (3)" sheetId="49" r:id="rId4"/>
    <sheet name="część (4)" sheetId="50" r:id="rId5"/>
    <sheet name="część (5)" sheetId="77" r:id="rId6"/>
    <sheet name="część (6)" sheetId="64" r:id="rId7"/>
    <sheet name="część (7)" sheetId="65" r:id="rId8"/>
    <sheet name="część (8)" sheetId="51" r:id="rId9"/>
    <sheet name="część (9)" sheetId="52" r:id="rId10"/>
    <sheet name="część (10)" sheetId="66" r:id="rId11"/>
    <sheet name="część (11)" sheetId="67" r:id="rId12"/>
  </sheets>
  <definedNames>
    <definedName name="_xlnm.Print_Area" localSheetId="1">'część (1)'!$A$1:$H$55</definedName>
    <definedName name="_xlnm.Print_Area" localSheetId="10">'część (10)'!$A$1:$H$11</definedName>
    <definedName name="_xlnm.Print_Area" localSheetId="11">'część (11)'!$A$1:$H$11</definedName>
    <definedName name="_xlnm.Print_Area" localSheetId="2">'część (2)'!$A$1:$H$15</definedName>
    <definedName name="_xlnm.Print_Area" localSheetId="3">'część (3)'!$A$1:$H$38</definedName>
    <definedName name="_xlnm.Print_Area" localSheetId="4">'część (4)'!$A$1:$H$13</definedName>
    <definedName name="_xlnm.Print_Area" localSheetId="5">'część (5)'!$A$1:$H$14</definedName>
    <definedName name="_xlnm.Print_Area" localSheetId="6">'część (6)'!$A$1:$H$17</definedName>
    <definedName name="_xlnm.Print_Area" localSheetId="7">'część (7)'!$A$1:$H$11</definedName>
    <definedName name="_xlnm.Print_Area" localSheetId="8">'część (8)'!$A$1:$H$11</definedName>
    <definedName name="_xlnm.Print_Area" localSheetId="9">'część (9)'!$A$1:$H$13</definedName>
    <definedName name="_xlnm.Print_Area" localSheetId="0">'Formularz oferty'!$A$1:$D$58</definedName>
  </definedNames>
  <calcPr calcId="162913"/>
</workbook>
</file>

<file path=xl/calcChain.xml><?xml version="1.0" encoding="utf-8"?>
<calcChain xmlns="http://schemas.openxmlformats.org/spreadsheetml/2006/main">
  <c r="H11" i="50" l="1"/>
  <c r="F7" i="50" s="1"/>
  <c r="H12" i="50"/>
  <c r="H10" i="50"/>
  <c r="H10" i="52"/>
  <c r="H11" i="52"/>
  <c r="H11" i="64"/>
  <c r="H12" i="64"/>
  <c r="H13" i="64"/>
  <c r="H14" i="64"/>
  <c r="H15" i="64"/>
  <c r="H16" i="64"/>
  <c r="H17" i="64"/>
  <c r="H11" i="77"/>
  <c r="H12" i="77"/>
  <c r="H13" i="77"/>
  <c r="H14" i="77"/>
  <c r="H10" i="77"/>
  <c r="H14" i="49"/>
  <c r="H15" i="49"/>
  <c r="H16" i="49"/>
  <c r="H17" i="49"/>
  <c r="H18" i="49"/>
  <c r="H19" i="49"/>
  <c r="H20" i="49"/>
  <c r="H21" i="49"/>
  <c r="H22" i="49"/>
  <c r="H23" i="49"/>
  <c r="H24" i="49"/>
  <c r="H25" i="49"/>
  <c r="H26" i="49"/>
  <c r="H27" i="49"/>
  <c r="H28" i="49"/>
  <c r="H29" i="49"/>
  <c r="H30" i="49"/>
  <c r="H31" i="49"/>
  <c r="H32" i="49"/>
  <c r="H33" i="49"/>
  <c r="H34" i="49"/>
  <c r="H35" i="49"/>
  <c r="H36" i="49"/>
  <c r="H37" i="49"/>
  <c r="H11" i="48"/>
  <c r="H12" i="48"/>
  <c r="H13" i="48"/>
  <c r="H14" i="48"/>
  <c r="H15" i="48"/>
  <c r="H10" i="48"/>
  <c r="H11" i="2"/>
  <c r="H12" i="2"/>
  <c r="H13" i="2"/>
  <c r="H14" i="2"/>
  <c r="H15" i="2"/>
  <c r="H16" i="2"/>
  <c r="H17" i="2"/>
  <c r="H18" i="2"/>
  <c r="H19" i="2"/>
  <c r="H20" i="2"/>
  <c r="H21" i="2"/>
  <c r="H22" i="2"/>
  <c r="H23" i="2"/>
  <c r="H24" i="2"/>
  <c r="H25" i="2"/>
  <c r="H26" i="2"/>
  <c r="H27" i="2"/>
  <c r="H28" i="2"/>
  <c r="H29" i="2"/>
  <c r="H30" i="2"/>
  <c r="H31" i="2"/>
  <c r="H32" i="2"/>
  <c r="H33" i="2"/>
  <c r="H34" i="2"/>
  <c r="H35" i="2"/>
  <c r="H36" i="2"/>
  <c r="H37" i="2"/>
  <c r="H38" i="2"/>
  <c r="H39" i="2"/>
  <c r="H40" i="2"/>
  <c r="H41" i="2"/>
  <c r="H42" i="2"/>
  <c r="H43" i="2"/>
  <c r="H44" i="2"/>
  <c r="H45" i="2"/>
  <c r="H46" i="2"/>
  <c r="H47" i="2"/>
  <c r="H48" i="2"/>
  <c r="H49" i="2"/>
  <c r="H50" i="2"/>
  <c r="H51" i="2"/>
  <c r="H52" i="2"/>
  <c r="H53" i="2"/>
  <c r="H54" i="2"/>
  <c r="H55" i="2"/>
  <c r="F7" i="77" l="1"/>
  <c r="F7" i="52"/>
  <c r="F7" i="48"/>
  <c r="H11" i="65"/>
  <c r="H10" i="65"/>
  <c r="H10" i="64"/>
  <c r="H11" i="49"/>
  <c r="H12" i="49"/>
  <c r="H13" i="49"/>
  <c r="H10" i="49"/>
  <c r="F7" i="65" l="1"/>
  <c r="F7" i="64"/>
  <c r="F7" i="49"/>
  <c r="H10" i="51"/>
  <c r="H10" i="2"/>
  <c r="F7" i="51" l="1"/>
  <c r="H10" i="67" l="1"/>
  <c r="F7" i="67" l="1"/>
  <c r="H10" i="66"/>
  <c r="B1" i="77" l="1"/>
  <c r="C25" i="1" l="1"/>
  <c r="F7" i="2" l="1"/>
  <c r="B1" i="67" l="1"/>
  <c r="B1" i="66"/>
  <c r="C27" i="1"/>
  <c r="B1" i="65"/>
  <c r="C26" i="1"/>
  <c r="B1" i="64"/>
  <c r="C31" i="1" l="1"/>
  <c r="F7" i="66"/>
  <c r="C30" i="1" s="1"/>
  <c r="B1" i="2"/>
  <c r="B1" i="48"/>
  <c r="B1" i="49"/>
  <c r="B1" i="50"/>
  <c r="B1" i="51"/>
  <c r="B1" i="52"/>
  <c r="C29" i="1"/>
  <c r="C22" i="1"/>
  <c r="C28" i="1" l="1"/>
  <c r="C24" i="1"/>
  <c r="C23" i="1"/>
  <c r="C21" i="1"/>
</calcChain>
</file>

<file path=xl/sharedStrings.xml><?xml version="1.0" encoding="utf-8"?>
<sst xmlns="http://schemas.openxmlformats.org/spreadsheetml/2006/main" count="408" uniqueCount="176">
  <si>
    <t>Cena brutto:</t>
  </si>
  <si>
    <t>Dane do umowy:</t>
  </si>
  <si>
    <t>Imię i nazwisko</t>
  </si>
  <si>
    <t>Stanowisko</t>
  </si>
  <si>
    <t xml:space="preserve">   </t>
  </si>
  <si>
    <t>Nr telefonu / e-mail</t>
  </si>
  <si>
    <t>Nazwa i adres banku</t>
  </si>
  <si>
    <t>Część nr:</t>
  </si>
  <si>
    <t>Wartość brutto pozycji</t>
  </si>
  <si>
    <t>Numer części</t>
  </si>
  <si>
    <t>ARKUSZ CENOWY</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</si>
  <si>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</si>
  <si>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</si>
  <si>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</si>
  <si>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</si>
  <si>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</si>
  <si>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</si>
  <si>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część 3</t>
  </si>
  <si>
    <t>część 4</t>
  </si>
  <si>
    <t>część 5</t>
  </si>
  <si>
    <t>część 6</t>
  </si>
  <si>
    <t>część 7</t>
  </si>
  <si>
    <t>część 8</t>
  </si>
  <si>
    <t>Oświadczamy, że jesteśmy związani niniejszą ofertą przez okres podany w specyfikacji istotnych warunków zamówienia.</t>
  </si>
  <si>
    <t>Oświadczamy, ze zapoznaliśmy się z treścią załączonego do specyfikacji wzoru umowy i w przypadku wyboru naszej oferty zawrzemy z zamawiającym  umowę sporządzoną na podstawie tego wzoru.</t>
  </si>
  <si>
    <t>województwo:</t>
  </si>
  <si>
    <t>nazwa Wykonawcy:</t>
  </si>
  <si>
    <t>Poz.</t>
  </si>
  <si>
    <t xml:space="preserve">Ilość </t>
  </si>
  <si>
    <t>Oświadczamy, że termin płatności wynosi 60 dni.</t>
  </si>
  <si>
    <t>Nazwa zamówienia</t>
  </si>
  <si>
    <t>Numer sprawy</t>
  </si>
  <si>
    <t>adres (siedziba) Wykonawcy:</t>
  </si>
  <si>
    <t>NIP</t>
  </si>
  <si>
    <t>REGON</t>
  </si>
  <si>
    <t>osoba do kontaktu</t>
  </si>
  <si>
    <t>telefon</t>
  </si>
  <si>
    <t>faks</t>
  </si>
  <si>
    <t>email</t>
  </si>
  <si>
    <t>FORMULARZ OFERTY</t>
  </si>
  <si>
    <t>Parametry wymagane</t>
  </si>
  <si>
    <t>Nazwa handlowa
Producent</t>
  </si>
  <si>
    <t>Numer katalogowy 
(jeżeli istnieje)</t>
  </si>
  <si>
    <t>Cena jednostkowa brutto</t>
  </si>
  <si>
    <t>Załącznik nr 1 do specyfikacji</t>
  </si>
  <si>
    <t>załącznik nr 1a do specyfikacji</t>
  </si>
  <si>
    <t>część 9</t>
  </si>
  <si>
    <t>część 10</t>
  </si>
  <si>
    <t>część 11</t>
  </si>
  <si>
    <t>Załącznik nr …… do umowy</t>
  </si>
  <si>
    <t>Załącznik nr 1a do specyfikacji</t>
  </si>
  <si>
    <t>9.</t>
  </si>
  <si>
    <t>1.</t>
  </si>
  <si>
    <t>2.</t>
  </si>
  <si>
    <t>3.</t>
  </si>
  <si>
    <t>4.</t>
  </si>
  <si>
    <t>5.</t>
  </si>
  <si>
    <t>6.</t>
  </si>
  <si>
    <t>7.</t>
  </si>
  <si>
    <t>8.</t>
  </si>
  <si>
    <r>
      <t xml:space="preserve">Oświadczamy, że zamierzamy powierzyć następujące części zamówienia podwykonawcom i jednocześnie podajemy nazwy (firmy) podwykonawców*:  
Część zamówienia: .....................................................................................................................................
Nazwa (firma) podwykonawcy: ................................................................................................................
</t>
    </r>
    <r>
      <rPr>
        <i/>
        <sz val="12"/>
        <rFont val="Garamond"/>
        <family val="1"/>
        <charset val="238"/>
      </rPr>
      <t>*Jeżeli wykonawca nie poda tych informacji to Zamawiający przyjmie, że wykonawca nie zamierza powierzać żadnej części zamówienia podwykonawcy</t>
    </r>
  </si>
  <si>
    <r>
      <t xml:space="preserve">Oświadczam, że wybór niniejszej oferty będzie prowadził do powstania u Zamawiającego obowiązku podatkowego zgodnie z przepisami o podatku od towarów i usług w zakresie*: ………………………………………………………………………………………………………
</t>
    </r>
    <r>
      <rPr>
        <i/>
        <sz val="12"/>
        <rFont val="Garamond"/>
        <family val="1"/>
        <charset val="238"/>
      </rPr>
      <t>*Jeżeli wykonawca nie poda powyższej informacji to Zamawiający przyjmie, że wybór oferty nie będzie prowadził do powstania u Zamawiającego obowiązku podatkowego zgodnie z przepisami o podatku od towarów i usług”.</t>
    </r>
    <r>
      <rPr>
        <sz val="12"/>
        <rFont val="Garamond"/>
        <family val="1"/>
        <charset val="238"/>
      </rPr>
      <t xml:space="preserve">
</t>
    </r>
  </si>
  <si>
    <t>10.</t>
  </si>
  <si>
    <t xml:space="preserve">Oświadczamy, że oferowane przez nas wyroby medyczne dopuszczone są do obrotu i używania na terenie Polski na zasadach określonych w ustawie o wyrobach medycznych. Jednocześnie oświadczamy, że na każdorazowe wezwanie Zamawiającego przedstawimy dokumenty dopuszczające do obrotu i używania na terenie Polski.  </t>
  </si>
  <si>
    <t>j.m.</t>
  </si>
  <si>
    <r>
      <t xml:space="preserve">Oświadczam, że wybór niniejszej oferty będzie prowadził do powstania u Zamawiającego obowiązku podatkowego zgodnie z przepisami o podatku od towarów i usług w zakresie*: …………………….………………………………………………………………………………
</t>
    </r>
    <r>
      <rPr>
        <i/>
        <sz val="12"/>
        <rFont val="Garamond"/>
        <family val="1"/>
        <charset val="238"/>
      </rPr>
      <t xml:space="preserve">*Jeżeli wykonawca nie poda powyższej informacji to Zamawiający przyjmie, że wybór oferty nie będzie prowadził do powstania u Zamawiającego obowiązku podatkowego zgodnie z przepisami o podatku od towarów i usług. 
</t>
    </r>
  </si>
  <si>
    <t>12.</t>
  </si>
  <si>
    <t>Oferujemy wykonanie całego przedmiotu zamówienia (w danej części) za cenę:</t>
  </si>
  <si>
    <t>zestaw</t>
  </si>
  <si>
    <t>DFP.271.34.2020.DB</t>
  </si>
  <si>
    <t>Nożyczki laparoskopowe, obrotowe, trzyczęściowe, średnica 5 mm, rozbieralne do mycia (3 elementy: tubus, wkład pracujący, rączka), zatrzaskowe składanie instrumentu, długość robocza 330 mm, końcówka robocza typu Metzenbaum, długość bransz 19 mm, rączka bez zamka z przyłączem do diatermii, autoklawowalne</t>
  </si>
  <si>
    <t>sztuka</t>
  </si>
  <si>
    <t>Preparator obrotowy, trzyczęściowy, średnica 5 mm,  rozbieralny do mycia (3 elementy: tubus, wkład pracujący, rączka bez zamka) zatrzaskowe składanie instrumentu, długość robocza 330mm, końcówka robocza typu Maryland, długość bransz 17 mm, rączka bez zamka z przyłączem do diatermii, autoklawowalny</t>
  </si>
  <si>
    <t>Grasper laparoskopowy typu Clinching, obie bransze ruchome, średnica 5 mm, długość bransz 26 mm, rozbieralny do mycia (3 elementy: rączka, tubus, wkład pracujący) zatrzaskowe składanie instrumentu, długość robocza 330 mm, rączka z zamkiem, autoklawowalny</t>
  </si>
  <si>
    <t>Grasper laparoskopowy typu Johan, jedna bransza ruchoma, średnica 5 mm, długość bransz 24 mm, rozbieralny do mycia (3 elementy: rączka, tubus, wkład pracujący) zatrzaskowe składanie instrumentu, długość robocza 330 mm, rączka z zamkiem, autoklawowalny</t>
  </si>
  <si>
    <t>Wkład pracujący, zapasowy, do preparatora laparoskopowego, końcówka robocza typu Clinching,  długość robocza 330 mm, długość bransz 26 mm</t>
  </si>
  <si>
    <t>Kleszcze atraumatyczne typu Babcock, obie bransze ruchome, średnica 10 mm, długość bransz 53 mm, rozbieralne do mycia (3 elementy: rączka, tubus, wkład pracujący) zatrzaskowe składanie instrumentu, długość robocza 330 mm, rączka z zamkiem, autoklawowalne</t>
  </si>
  <si>
    <t>Kleszcze typu Babcock, obie bransze ruchome, średnica 5 mm, długość bransz 31 mm, rozbieralne do mycia (3 elementy: rączka, tubus, wkład pracujący) zatrzaskowe składanie instrumentu, długość robocza 330 mm, rączka z zamkiem, autoklawowalne</t>
  </si>
  <si>
    <t>Imadło laparoskopowe, szczęki proste, dwuczęściowe, rozbieralne do mycia (2 elementy: wkład pracujący i tubus), tubus z kanałem do mycia, średnica 5 mm, długość robocza 330 mm, rączka z zamkiem, autoklawowalne</t>
  </si>
  <si>
    <t>Kabel monopolarny do narzędzi laparoskopowych, długość 3, 5 m, współpracujący z  posiadanamy przez Zamawiającego diatermiami Erbe oraz Valleylab</t>
  </si>
  <si>
    <t>Światłowód, typ M, długość min. 2,9 m.</t>
  </si>
  <si>
    <t>Kontener do sterylizacji narzędzi laparoskopowych o wymiarach 537x139x268 mm z pokrywą i matą silikonową wraz z wkładem</t>
  </si>
  <si>
    <t>Optyka laparoskopowa, średnica 5,4 mm, kąt patrzenia 30 st., HD, system quick lock, autoklawowalna, w zestawie kontener do sterylizacji</t>
  </si>
  <si>
    <t>Rączka laparoskopowa z zamkiem, łącząca się z wkładem pracującym metodą zatrzaskową</t>
  </si>
  <si>
    <t>Rączka laparoskopowa bez zamka, z przyłączem monopolarnym, łącząca się z wkładem pracującym metodą zatrzaskową</t>
  </si>
  <si>
    <t>Tubus laparoskopowy, średnica 10 mm, długość 330 mm</t>
  </si>
  <si>
    <t>Tubus laparoskopowy, średnica 5 mm, długość 330 mm</t>
  </si>
  <si>
    <t>Wkład pracujący, zapasowy, do nożyczek laparoskopowych, końcówka robocza typu Metzenbaum,  długość robocza 330 mm, długość bransz 19 mm</t>
  </si>
  <si>
    <t>Wkład pracujący, zapasowy, do preparatora laparoskopowego, końcówka robocza typu Maryland,  długość robocza 330 mm, długość bransz 17 mm</t>
  </si>
  <si>
    <t>Kabel bipolarny do narzędzi laparoskopowych, długość 3 - 4 metry, współpracujący z posiadanymi przez Zamawiającego diatermiami ERBE oraz VALLEYLAB</t>
  </si>
  <si>
    <t>Wkład pracujący, zapasowy, do graspera laparoskopowego, końcówka robocza typu Johan,  jedna bransza ruchoma, długość robocza 330 mm, długość bransz 24 mm</t>
  </si>
  <si>
    <t>Grasper laparoskopowy typu Johan, obie bransze ruchome, średnica 5 mm, długość bransz 24 mm, rozbieralny do mycia (3 elementy: rączka, tubus, wkład pracujący) zatrzaskowe składanie instrumentu, długość robocza 330 mm, rączka z zamkiem, autoklawowalny</t>
  </si>
  <si>
    <t>Wkład pracujący, zapasowy, do graspera laparoskopowego, końcówka robocza typu Johan,  obie bransze ruchome, długość robocza 330 mm, długość bransz 24 mm</t>
  </si>
  <si>
    <t>Wkład kleszcze atraumatyczne typu Babcock, obie bransze ruchome, średnica 10 mm, długość bransz 53 mm, rozbieralne do mycia, długość robocza 330 mm,  autoklawowalne</t>
  </si>
  <si>
    <t>Wkład kleszcze typu Babcock, obie bransze ruchome, średnica 5 mm, długość bransz 31 mm,  zatrzaskowe składanie instrumentu, długość robocza 330 mm, autoklawowalne</t>
  </si>
  <si>
    <t xml:space="preserve">Komplet uszczelek wewnętrznych do trokarów o średnicy 5.5 mm </t>
  </si>
  <si>
    <t>Komplet uszczelek zewnętrznych do trokarów o średnicy 5.5 mm</t>
  </si>
  <si>
    <t xml:space="preserve">Komplet uszczelek wewnętrznych do trokarów o średnicy 11 mm </t>
  </si>
  <si>
    <t xml:space="preserve">Komplet uszczelek zewnętrznych do trokarów o średnicy 11 mm </t>
  </si>
  <si>
    <t>Preparator obrotowy, trzyczęściowy, średnica 5 mm,  rozbieralny do mycia (3 elementy: tubus, wkład pracujący, rączka bez zamka) zatrzaskowe składanie instrumentu, długość robocza 430mm, końcówka robocza typu Maryland, długość bransz min. 17 mm, rączka bez zamka z przyłączem do diatermii, autoklawowalny</t>
  </si>
  <si>
    <t>Wkład do preparatora obrotowego, średnica 5 mm, długość robocza 430mm, końcówka robocza typu Maryland, długość bransz min. 17 mm, autoklawowalny</t>
  </si>
  <si>
    <t>Grasper laparoskopowy typu Johan, jedna bransza ruchoma, średnica 5 mm, długość bransz 24 mm, rozbieralny do mycia (3 elementy: rączka, tubus, wkład pracujący) zatrzaskowe składanie instrumentu, długość robocza 430 mm, rączka z zamkiem, autoklawowalny</t>
  </si>
  <si>
    <t xml:space="preserve">Grasper laparoskopowy atraumatyczny, obie bransze ruchome, średnica 5 mm, długość bransz 16 mm, rozbieralny do mycia (3 elementy: rączka, tubus, wkład pracujący) zatrzaskowe składanie instrumentu, długość robocza 330 mm, rączka z zamkiem, autoklawowalny </t>
  </si>
  <si>
    <t>Preparator obrotowy, trzyczęściowy, średnica 5 mm,  rozbieralny do mycia (3 elementy: tubus, wkład pracujący, rączka bez zamka) zatrzaskowe składanie instrumentu, długość robocza 330mm, końcówka robocza zakrzywiona o kąt 90 st., długość bransz 18 mm, rączka z zamkiem z przyłączem do diatermii, autoklawowalny</t>
  </si>
  <si>
    <t>Wkład pracujący, zapasowy, do graspera laparoskopowego, bipolarnego, typu Johann, obrotowego, długość robocza 330 mm,  obie bransze ruchome, długość bransz 16,5 mm</t>
  </si>
  <si>
    <t>Rurka ssąco-płucząca o średnicy 5mm, długość robocza 360 mm, igłowa, do aspiracji, autoklawowalna</t>
  </si>
  <si>
    <t>Rączka laparoskopowa bez zamka, z przyłączem bipolarnym, łącząca się z wkładem pracującym metodą zatrzaskową</t>
  </si>
  <si>
    <t>Rurka ssąco-płucząca do montowania w rękojeści, średnica 5mm  długośc 360 mm z możliwością koagulacji monopolarnej.</t>
  </si>
  <si>
    <t>Rurka ssąco-płucząca do montowania w rękojeści, średnica 5mm  długośc 360 mm z otworami na końcówce rurki</t>
  </si>
  <si>
    <t>Imadło laparoskopowe, 5 x 330 mm, dwuczęściowe, bransze zakrzywione w lewo oraz w prawo</t>
  </si>
  <si>
    <t>Rękojeść ssąco-płucząca z oddzielnymi dźwigniami ssania i irygacji pozwalającymi na płynną regulację ssania i irygacji z możliwością wymiany kanałów ssącego i irygacyjnego przez użytkownika w rękojeści ssąco-płuczącej. Średnica kanału ssącego 5 mm. Wszystkie elementy autoklawowalne.</t>
  </si>
  <si>
    <t>Uchwyt wraz z płaszczem do imadła laparoskopowego, tubus z kanałem do mycia, średnica 5 mm, długość robocza 330 mm, rączka z zamkiem, autoklawalny</t>
  </si>
  <si>
    <t>Wkład do imadła laparoskopowego, szczęki wygięte, do płaszcza o średnicy 5 mm, długość robocza 330 mm, autoklawowalny</t>
  </si>
  <si>
    <t>Tubus laparoskopowy, izolowany, bipolarny, średnica 5 mm, długość 330 mm</t>
  </si>
  <si>
    <t>Wielorazowy, autoklawowalny hybrydowy przetwornik ultradźwiękowo- bipolarny</t>
  </si>
  <si>
    <t xml:space="preserve">Komplet uszczelek wewnętrznych do trokarów o średnicy 13 mm </t>
  </si>
  <si>
    <t xml:space="preserve">Komplet uszczelek zewnętrznych do trokarów o średnicy 13 mm </t>
  </si>
  <si>
    <t>Wielorazowe, autoklawowalne, wygięte nożyczki ultradźwiękowe do laparoskopii współpracujące z posiadanym przez Zamawiającego nożem ultradźwiękowym Sonosurg, długość robocza 340 mm, średnica 5 mm z możliwością podłączenia koagulacji monopolarnej, uchwyt pistoletowy</t>
  </si>
  <si>
    <t>Wielorazowy, autoklawowalny przetwornik ultradźwiękowy, współpracujący z posiadanym przez Zamawiającego nożem ultradźwiękowym Sonosurg</t>
  </si>
  <si>
    <t>Wielorazowy, autoklawowalny kabel do przetwornika ultradźwiękowego, współpracujący z posiadanym przez Zamawiającego nożem ultradźwiękowym Sonosurg</t>
  </si>
  <si>
    <t>Optyka laparoskopowa, średnica 10 mm, kąt patrzenia 30 st., HD, system quick lock,  autoklawowalna, w zestawie kontener do sterylizacji</t>
  </si>
  <si>
    <t>Optyka laparoskopowa, średnica 10 mm, kąt patrzenia 0 st., HD, system quick lock,  autoklawowalna, w zestawie kontener do sterylizacji</t>
  </si>
  <si>
    <t xml:space="preserve">Jednorazowe, sterylne nożyczki o długości roboczej 20 cm , 35 cm, oraz 45 cm o średnicy 5 mm. Nożyczki wyposażone w dwa przyciski: jeden ‘ zamykanie i cięcie’, drugi ‘zamykanie’, szczęki narzędzia o jednym ramieniu ruchomym, z dwoma punktami obrotu, umożliwiające równoległy docisk operowanej tkanki do ramion narzędzia, długość i rozwarcie branszy 16 mm, z kluczem dynamometrycznym i uchwytem ułatwiającym montaż w zestawie. Dostępny uchwyt pistoletowy z manipulatorem  przednim.  </t>
  </si>
  <si>
    <t>Jednorazowy balon do poszerzania achalazji; średnica balonu 30mm, 35mm,40mm,długość balonu 100mm; długość robocza narzędzia 1000mm, minimalna średnica kanału roboczego 2,8mm; maksymalne ciśnienie 1,3 ATM;  na końcu dystalnym narzędzia znajduje się zwężana, giętka końcówka o długości 2cm ułatwiająca przejście przez zwężenie; kompatybilna prowadnica minimum 0,035''.</t>
  </si>
  <si>
    <t>Szczoteczka cytologiczna do pobierania próbek z przewodu trzustkowego i przewodów żółciowych; długość narzędzia 1900mm, długość szczoteczki 10mm, średnica szczoteczki 3mm;  minimalna średnica kanału roboczego 3,2mm; posiada 2 znaczniki radiologiczne na obu końcach szczoteczki; posiada port iniekcyjny; kompatybilna z prowadnicą 0,89mm (0,035''), na końcówce dystalnej znajduje się specjalne oczko, które umożliwia wprowadzanie szczoteczki po prowadnicy na całej jej długości.</t>
  </si>
  <si>
    <t>Jednorazowy koszyk do usuwania złogów, małych kamieni i ciał obcych w obrębie przewodów żółciowych; typ 8-drutowy wykonany z miękkiego drutu; maksymalna średnica części wprowadzanej do kanału roboczego endoskopu 2,4mm; minimalna średnica endoskopu 2,8mm; szerokość rozłożonego koszyka 20mm; długość robocza narzędzia 1900mm; zaokrąglona końcówka dystalna uławia wejście do przewodów żółciowych; posiada funkcję rotacji; narzędzie kompatybilne z litotryptorem awaryjnym ; posiada port iniekcyjny; posiada zaczep C umożliwiający mocowanie do rękojeści endoskopu.</t>
  </si>
  <si>
    <t>Jednorazowy koszyk  do usuwania złogów, małych kamieni i ciał obcych w obrębie przewodów żółciowych; typ 8-drutowy wykonany z miękkiego drutu; maksymalna średnica części wprowadzanej do kanału roboczego endoskopu 2,9mm; minimalna średnica endoskopu 3,7mm; maksymalna średnica współpracującej prowadnicy 0,035'' (0,89mm); szerokość rozłożonego koszyka 20mm; długość robocza narzędzia 1900mm; na końcówce dystalnej znajduje się specjalne oczko, które umożliwia wprowadzanie koszyka po prowadnicy; narzędzie kompatybilne z litotryptorem awaryjnym ; posiada port iniekcyjny; posiada zaczep  umożliwiający mocowanie do rękojeści endoskopu.</t>
  </si>
  <si>
    <t>Jednorazowe narzędzie do napełniania poszerzadeł balonowych ; nie zawiera latexu; obj. 60 cc, max ciśnienie 15 atm</t>
  </si>
  <si>
    <t>Pętle elektrochirurgiczna, kolonoskopowe jednorazowego użytku; do zabiegów polipektomi na zimno i z użyciem generatora elektrochirurgicznego; kształt heksagonalny; szerokość pętli 10 mm;15 mm, pętla wykonana z plecionego drutu o grubości 0,3 mm; zintegrowany uchwyt ze skalą pomiarową, długość narzędzia 2300mm, maksymalna średnica części wprowadzanej do endoskopu 2,6mm; minimalna średnica kanału roboczego 2,8 mm</t>
  </si>
  <si>
    <t>Tuba z balonem, jednorazowego użytku kompatybilna zposiadanym przez Zamawiającego aparatem PCF-H190TL/1</t>
  </si>
  <si>
    <t>Szczypce biopsyjne jednorazowego użytku; łyżeczki o powiększonej objętości, "szczęki aligatora" ;łyżeczki owalne o powiększonej objętości, łyżeczki uchylne do biopsji stycznych, wykonane ze stali nierdzewnej o dwustopniowym ścięciu i gładkich krawędziach, teflonowa osłonka bezpieczna dla kanałów biopsyjnych endoskopów; długość narzędzia 2300mm, maksymalna średnica cześci wprowadzenej do endoskopu 2,45mm; minimalna średnica kanału roboczego 2,8mm.</t>
  </si>
  <si>
    <t>Jednorazowa proteza samorozprężalna do dróg żółciowych pokrywana silikonem na całej długości, wykonana z nitinolu; średnica protezy 12mm - 16m ; długość całkowita 20mm - 40 mm, 1 lasso do repozycjonowania; długość aplikatora 180cm, średnica aplikatora 3,5mm (10,5Fr), posiada 9 złotych znaczników: po 3 na kołnierzach. 3 w części środkowej; posiada podwójny system kontroli punktu, po przekroczeniu którego nie można wycofać protezy do aplikatora: znacznik radiologicznyi i graficzny na aplikatorze</t>
  </si>
  <si>
    <t>Płytka pacjenta; rozmiar uniwersalny; dla pacjentów o wadze powyżej 5kg; bez kabla; typ dzielony z powłoką hydrożelową; powierzchnia styczna 110cm2.</t>
  </si>
  <si>
    <t>Dreny nosowo-żółciowe ,długośc całkowita 2550 mm,minimalna średica kanału roboczego 2,2mm  - 2,8mm.</t>
  </si>
  <si>
    <t xml:space="preserve">Osłonka dystalna do posiadanewgo przez Zamawiającego wideo-duodenoskopu typu TJF-Q190V, sterylna, jednorazowa. </t>
  </si>
  <si>
    <t>Przewód płytki pacjenta</t>
  </si>
  <si>
    <t>Przyłącze do płukania do posiadanego przez Zamawiającego videokolonoskopu Q145L z torem wizyjnym</t>
  </si>
  <si>
    <t>Zawór biosyjny jednorazowego użytku do gastro, kolono i duodenoskopów.</t>
  </si>
  <si>
    <t>Rurka do standardowej prędkości przepływu CO2</t>
  </si>
  <si>
    <t>Rurka do niskiej prędkości przepływu CO2</t>
  </si>
  <si>
    <t xml:space="preserve"> Kabel HF, monopolarny, 3,5 m, wtyk 8 mm do diatermii .</t>
  </si>
  <si>
    <t>Igła aspiracyjna jednorazowego użytku , do wykonywania biopsji pod kontrolą USG; Igła o średnicy 22G, 19G ,końcówka igły wykonana nitynolu, ostrze igły typu Menghini, doskonała widoczność w obrazie USG. Mandryn zaokrąglony, wykonany z nitynolu.Regulowana osłona od 0 do 5cm. Osłona igły wykonana ze zwojowanego metalu. Długość narzędzia: 1400mm, długość igły 80mm; śr. kanału roboczego: 2,8mm. W zestawie strzykawka 20ml i zawór odcinający.</t>
  </si>
  <si>
    <t>Igła aspiracyjne jednorazowego użytku  25G; do wykonywania biopsji FNA/FNB pod kontrolą USG; Igła o średnicy 25G, bez otworu bocznegoi, doskonała widoczność w obrazie USG, mandryn zaokrąglony,  Długość narzędzia: 1400mm, długość igły 80mm; śr. kanału roboczego: 2,8mm. W zestawie strzykawka 20ml i zawór odcinający.</t>
  </si>
  <si>
    <t>Adapter do płukania elewatora do posiadanego przez Zamawiającego wideo-duodenoskopu typu TJF-Q190V</t>
  </si>
  <si>
    <t>Tuba z balonem, jednorazowego użytku, do enteroskopu</t>
  </si>
  <si>
    <t>Jednorazowe urządzenie do blokowania prowadnić, ze zintegrowanym zaworem biopsyjnym ; możliwość zablokowania osobno 3 prowadnic jednocześnie; zintegrowany zawór biopsyjny; słyszalne kliknięcie potwierdzające prawidłowe osadzenie na endoskopie; sterylizowane promieniami gamma.</t>
  </si>
  <si>
    <t>Cewniki do dróg żółciowych i trzustkowych zakończone metalową kulką, znaczniki co 3 mm (jednorazowego użytku), do prowadnicy 0,035", długość narzędzia 195 cm, minimalna średnica kanału roboczego 2,8 mm</t>
  </si>
  <si>
    <t>Cewnik jednorazowy do dróg żółciowych i trzustkowych, do prowadnicy 0,035"; końcówka zaokrąglona z krzyżowym nacięciem; średnica  końcówki dystalnej 2,5 Fr; minimalna średnica kanału roboczego 2,2 mm; długość robocza 195 cm</t>
  </si>
  <si>
    <t>Jednorazowa proteza samorozprężalna do dróg żółciowych częściowo pokrywana silikonem, wprowadzana przez ścianę żołądka,wykonana z nitinolu; część od strony żołądka pokrywana na długości 50mm-70mm, posiada lasso do repozycji w części dystalnej; niepokrywana na 30mm; długość całkowita 80mm - 100mm; średnica protezy 10mm, średnica kołnierza 20mm; długość aplikatora 180cm, średnica aplikatora 2,83mm/8,5Fr; posiada  znaczniki radiologiczne; posiada podwójny system kontroli punktu, po przekroczeniu którego nie można wycofać protezy do aplikatora: znacznik radiologiczny i graficzny na aplikatorze.</t>
  </si>
  <si>
    <t>Szczypce biopsyjne  jednorazowego użytku, łyżeczki owalne z okienkiem; łyżeczki uchylne do biopsji stycznych; szara osłonka bezpieczna dla kanałów biopsyjnych endoskopów; długość narzędzia 1550mm, maksymalna średnica cześci wprowadzenej do endoskopu 1,9mm; minimalna średnica kanału roboczego 2,0mm; sterylizowane metodą napromieniowania promieniami gamma.</t>
  </si>
  <si>
    <t>osłona balonowa do posiadanej przez Zamawiającego sondy ultrasonograficznej UM-BS20-26R</t>
  </si>
  <si>
    <t>Klucz dynamometryczny współpracujący z posiadanym nożem ultradźwiękowym Sonosurg firmy Olympus Polska</t>
  </si>
  <si>
    <t xml:space="preserve">Sterylne narzędzie tnąco-koagulujące do zabiegów otwartych o długości roboczej nie mniejszej niż 20cm, łączące energię bipolarną z ultradźwiękową umożliwiające jednoczasowe cięcie i zamykanie naczyń średnicy do 7mm; wyposażone w dwa przyciski koagulacja wraz z cięciem oraz sama koagulacja; bransze urządzenia zakrzywione długości ok. 2cm; uchwyt pistoletowy, trzon obrotowy w obu kierunkach; w komplecie klucz dynamometryczny oraz uchwyt mocujący do przetwornika </t>
  </si>
  <si>
    <t xml:space="preserve">Sterylne narzędzie tnąco-koagulujące do zabiegów otwartych o długości roboczej nie większej niż 10cm, łączące energię bipolarną z ultradźwiękową umożliwiające jednoczasowe cięcie i zamykanie naczyń średnicy do 7mm; wyposażone w dwa przyciski koagulacja wraz z cięciem oraz sama koagulacja; bransze urządzenia zakrzywione długości ok. 1,5 cm; uchwyt precyzyjny, nożycowy; w komplecie klucz dynamometryczny oraz uchwyt mocujący do przetwornika </t>
  </si>
  <si>
    <t>Szczypce biopsyjne z miseczką owalną jednorazowego użytku; średnica 2,3-2,45 mm ) x dł. 150-160 cm, powłoka szczypiec pokryta teflonem.</t>
  </si>
  <si>
    <t xml:space="preserve">Szczypce biopsyjne z ząbkami (aligatorki) jednorazowego użytku; średnica 1,8-2,2 mm  x dł. 100-120 cm, powłoka szczypiec pokryta teflonem. </t>
  </si>
  <si>
    <t>Pętle do polipektomii z możliwością cięcia tylko na zimno bez przyłącza elektrycznego, jednorazowego użytku; wykonane ze sztywnego plecionego drutu, kształt: okrągły-średnica otwartej pętli 10mm; długość robocza 240 cm; średnica osłonki 2.4 mm</t>
  </si>
  <si>
    <t>Prowadnice endoskopowe.025" o zwiększonej sztywności, jednorazowego użytku z rdzeniem nitinolowym odpornym na załamania, pokryte tworzywem zmniejszającym tarcie i izolowanym elektrycznie, dwukolorowe ułatwiające ocenę ruchu i położenia, końcówka prosta i zagięta w długości 260cm, 450cm oraz kocówka prostą w długości 500cm</t>
  </si>
  <si>
    <t>Żel błękitnydo podnoszenia zmian stosowany przy zabiegach ESD, Zestaw gotowy do użycia w komplecie dwie zabezpieczone strzykawki z żelem po 10ml oraz igła do aplikacji w osłonie przezroczystej o zwiększonej sztywności o średnicy 23G.</t>
  </si>
  <si>
    <t>Zestaw 16 poszerzadeł stosowanych do rozszerzania zwężeń przełykowych. Średnice; 5, 6, 7, 8, 9, 10, 11, 12, 12.8, 14, 15, 16, 17, 18, 19 i 20mm, długość 70 cm. Do zestawu dołączony prowadnik 200 cm.</t>
  </si>
  <si>
    <t>Endoskopowa igła ultrasonograficzna używana do wykonywania biopsji podśluzówkowych zmian żołądkowo-jelitowych poprzez kanał dostępowy endoskopu ultrasonograficznego. Echogeniczna igła pozwala na lepsze  upewnienie się, że igła znajduje się w tkance docelowej. Naturalnie wyprofilowany uchwyt zapwnia precyzyjną ochronę nad igłą. Pierścień zabezpieczający i blokujący. Znacznik referencyjny "zero" zapewnia całkowite wycofanie igły do koszulki. Rozmiar igły 19, 22, 25 Gage. Rozmiar koszulki 5.2, 5.2-4.2. Nastawne przedłużenie igły 0-8cm. Minimalny kanał roboczy 2mm.</t>
  </si>
  <si>
    <t>Igła biopsyjna do USG o wysokiej rozdzielczości, używana z endoskopem ultradźwiękowym do biopsji cienkoigłowej zmian podśluzówkowych, mas śródpiersia, węzłów chłonnych i mas śródotrzewnowych wewnątrz lub przyległych do dróg przewodu pokarmowego. Końcówka igły sprzyja pobieraniu histologicznych próbek rdzenia. Uchwyt zapewnia precyzyjną kontrolę nad igłą. Znacznik referencyjny "zero" zapewnia całkowite wycofanie igły do koszulki. Mandryn wykonany z nitinolu, zakończenie mandrynu zaokrąglone lub ścięte. Rozmiary igły: 19, 20, 22 i 25 Gage. Rozmiar koszulki 4.8 i 5.2 Fr. Nastawne przedłużenie igły 0-8cm. Minimalny kanał roboczy 2mm</t>
  </si>
  <si>
    <t xml:space="preserve">Plastikowe stenty  do dróg żółciowych używane do drenażu zaczopowanych kanałów żółciowych. Podwójny pigtail minimalizuje przemieszczanie się.
Temperowana końcówka (6 Fr – 10 Fr) ułatwia gładką kaniulację. Dostępne w rozmiarach 5,6,7,8 i 10Fr od 3-15cm.
</t>
  </si>
  <si>
    <t>Jednofazowy system do wprowadzania stentu używany do endoskopowego umieszczania stentów w drogach żółciowych. Średnica cewnika prowadzącego 5 oraz 6 Fr. Cewnik popychający 8.5 oraz 10Fr, dł 205cm, do prowadnika ,035"</t>
  </si>
  <si>
    <t xml:space="preserve">Endoskopowy przyrząd hemostatyczny, urządzenie stosowane do uzyskiwania hemostazy w przypadku krwawienia z górnego przewodu pokarmowego, niezwiązanego z żylakami. Metoda jest nietermiczna. Nie występują żadne natychmiastowe ani chroniczne zmiany tkanki, jak może mieć to miejsce przy stosowaniu metod termicznych. Średnica cewnika 7Fr, dł 220cm.
</t>
  </si>
  <si>
    <t>Cystotom służący do przezżołądkowego lub przezdwunastniczego nakłucia
elektrochirurgicznego torbieli rzekomej trzustki. Ostrze tnące o średnicy0,038 cali, cewnik zewnętrzny 10Fr dł 165cm, cewnik wewnętrzny 5Fr dł 190cm.</t>
  </si>
  <si>
    <t xml:space="preserve">Samorozprężalny stent metalowy do dróg żółciowych, wykonany z cienkiego,  plecionego drutu nitinolowego
z platynowym rdzeniem zamontowany na zestawie wprowadzającym 8,5 Fr w wersji niepokrywanej, pokrywanej i częściowo pokrywanej, współpracujący z prowadnikiem 0,035’’. Kołnierz na obu końcach stentu, zapobiegający przemieszczaniu się stentu. Średnica stentu niepokrywanego 8, 10 mm i dł. 4, 6, 8, 10. Średnica stentu pokrywanego 8, 10 mm i dł. 6, 8 cm (dla średnicy 8 mm) i 4, 6, 8 cm (dla średnicy 10mm). Średnica stentu częściowo pokrywanego 8, 10 mm i dł. 6, 8 cm (dla średnicy 8 mm) i 4, 6, 8 cm (dla średnicy 10 mm). Uchwyt pistoletowy do podawania umożliwia rozprężenie lub odzyskanie stentu. W wersji pokrywanej i częściowo pokrywanej na końcu stentu pętla uchwytowa służąca do dystalnej zmiany położenia/usunięcia stentu w przypadku nieprawidłowego umieszczania. Możliwość otwierania i zamykania stentu na zestawie do 80%. Cieniodajne znaczniki na cewniku zewnętrznym i uchwycie do podawania pozwalają na kontrolę stopnia uwolnienia stentu i pozwalają uchwycić próg rozprężenia.
</t>
  </si>
  <si>
    <t>Proteza samorozprężalna przełykowa wykonana z nitinolu; powlekana; do leczenia nieszczelności przewodu pokarmowego po operacjach bariatrycznych; ze znacznikami radiologicznymi na protezie; długość całkowitca protezy  180 - 240mm;  średnica protezy od końca dystalnego 28-24-28-32; długość aplikatora 90cm; średnica aplikatora 8mm,  24Fr; ze znacznikami radiologicznymi, 2x lasso.</t>
  </si>
  <si>
    <t>Igły biopsyjne służące do wykonywania biopsji aspiracyjnych cienkoigłowych zmian ogniskowych w zakresie wątroby i trzustki. Igła musi posiadać końcówkę echogeniczną widoczną pod kontrolą USG. Powinna być wykonana z materiału nie ulegającego odkształceniu  podczas przechodzenia przez tkanki – tak aby tor wkłucia  igły pokrywał się z wyznaczonym na aparacie USG kierunkiem nakłucia. Szerokość igły 0,95 mm (19,5 G),0,70mm (22G), 0.6mm (23G). Długość igły 220 mm,280mm,400mm. Konieczna możliwość aspiracji treści z nieprawidłowej zmiany poprzez dołączona do igły strzykawkę. Igły muszą pasować do głowicy biopsyjnej dostępnej dla posiadanego przez Zamawiającego aparatu Toshiba Applio 500.</t>
  </si>
  <si>
    <t xml:space="preserve">Igła do nakłuć talerza biodrowego, regulowana długość igły od 50 do 70 mm, metalowe lub twarde odporne na uszkodzenia tworzywo sztuczne zakończenie typ luer, zdejmowany pierścieniowy ogranicznik głębokości punkcji , regulacja, zdejmowany uchwyt typu poprzecznego, sterylna, jednorazowego użytku, średnica 14 G, długość całkowita 95 mm                
Zamawiający dopuszcza igłę do nakłucia talerza biodrowego z regulacją długości igły w zakresie 55-70mm. Zamawiający dopuszcza igłę do nakłucia talerza biodrowego o długości całkowitej 85 mm, 
</t>
  </si>
  <si>
    <t xml:space="preserve">Igła do nakłuć talerza biodrowego, regulowana długość igły od 40 do 60 mm, metalowe lub twarde odporne na uszkodzenia tworzywo sztuczne zakończenie typ Luer, zdejmowany pierścieniowy ogranicznik głębokości punkcji, zdejmowany uchwyt typu poprzecznrego + dodatkowa kulista nasadka ochronna na uchwyt mandrynu, sterylna, jednorazowego użytku, średnica 14 G, długość całkowita 85 mm,                                                                                                                              Zamawiający dopuszcza igłę do nakłucia talerza biodrowego z regulacją długości igły w zakresie 35-55mm, długością maksymalną 100mm; z uchwytem masywnym typu „młotek” dopasowanym do dłoni; usuwalnym regulatorem długości, gniazdem Luer-Lock w uchwycie. Zamawiający dopuszcza igłę do nakłucia talerza biodrowego z uchwytem typu młotkowego spełniający taką samą funkcję jak kulista nasadka ochronna, regulowana długość igły od 50 do 70 mm, o długości całkowitej 85 mm
</t>
  </si>
  <si>
    <t xml:space="preserve">Zestaw do pobierania szpiku - zestaw do poboru i flitracji grawitacyjnej. Pakiet składa się z oddzielnych elementów:
- jeden 1.2 litrowy pojemnik zbiorczy z filtrem wstępnym 850 mikronów,
- dwa filtry 500 mikronów,
- jeden filtr 200 mikronów, 
- trzy pojemniki 600 ml,
- jeden pojemnik 2-litrowy,
- cztery dodatkowe ochraniacze,
- dwa jałowe okłady.                                                                 </t>
  </si>
  <si>
    <t xml:space="preserve">Oświadczamy, że zamówienie będziemy wykonywać do czasu wyczerpania kwoty wynagrodzenia umownego, nie dłużej jednak niż przez 8 miesięcy od daty zawarcia umowy w zakresie części 1 - 7, przez 36 miesięcy od daty zawarcia umowy w zakresie części 8 – 11.
</t>
  </si>
  <si>
    <t>Dostawa  materiałów dla chirurgii miękkiej i endoskopowej</t>
  </si>
  <si>
    <t xml:space="preserve">
Igła do trepanobiopsji z systemem NOLOSE® (lub równoważny).  Ergonomiczna rączka dopasowującą się do każdego rozmiaru dłoni (dodatkowa nakładka do dłoni dużej). Igła posiada system NOLOSE® – wewnętrzny system utrzymywania próbki, który gwarantuje zdobycie materiału biopsyjnego, bez uszkodzeń. Cylindryczna komora wewnętrzna zapewniająca większą ilość materiału biopsyjnego w porównaniu z klasycznymi igłami. Cylindryczne ostrze typu TREPAN® skos o wysokiej penetracji. Dla rozmiaru 9G przekrój wewnętrzny Ø 2,5mm, dla rozmiaru 11G przekrój wewnętrzny  Ø 2,1mm  W zestawie : dodatkowa nakładka uchwytu, tulejka , metalowy ekstraktor materiału, zatyczka luer, igła NOLOSE.  Rozmiary: 9G oraz 11G dł. 10cm oraz 15cm
</t>
  </si>
  <si>
    <t>Ustnik jednorazowy z silikonu z regulacją długości paska o średnicy 22 - 27 mm dedukowany dla bronchoskopów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</si>
</sst>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zł&quot;_-;\-* #,##0.00\ &quot;zł&quot;_-;_-* &quot;-&quot;??\ &quot;zł&quot;_-;_-@_-"/>
    <numFmt numFmtId="43" formatCode="_-* #,##0.00\ _z_ł_-;\-* #,##0.00\ _z_ł_-;_-* &quot;-&quot;??\ _z_ł_-;_-@_-"/>
    <numFmt numFmtId="164" formatCode="_-* #,##0\ _z_ł_-;\-* #,##0\ _z_ł_-;_-* &quot;-&quot;??\ _z_ł_-;_-@_-"/>
    <numFmt numFmtId="165" formatCode="#,##0.00\ &quot;zł&quot;"/>
  </numFmts>
  <fonts count="14" x14ac:knownFonts="1">
    <font>
      <sz val="10"/>
      <name val="Arial CE"/>
      <charset val="238"/>
    </font>
    <font>
      <sz val="10"/>
      <name val="Arial CE"/>
      <charset val="238"/>
    </font>
    <font>
      <sz val="10"/>
      <name val="Arial CE"/>
      <charset val="238"/>
    </font>
    <font>
      <sz val="10"/>
      <name val="Arial"/>
      <family val="2"/>
      <charset val="238"/>
    </font>
    <font>
      <sz val="11"/>
      <name val="Garamond"/>
      <family val="1"/>
      <charset val="238"/>
    </font>
    <font>
      <b/>
      <sz val="11"/>
      <name val="Garamond"/>
      <family val="1"/>
      <charset val="238"/>
    </font>
    <font>
      <sz val="10"/>
      <name val="Arial CE"/>
      <family val="2"/>
      <charset val="238"/>
    </font>
    <font>
      <sz val="11"/>
      <color theme="1"/>
      <name val="Calibri"/>
      <family val="2"/>
      <scheme val="minor"/>
    </font>
    <font>
      <sz val="12"/>
      <name val="Garamond"/>
      <family val="1"/>
      <charset val="238"/>
    </font>
    <font>
      <i/>
      <sz val="12"/>
      <name val="Garamond"/>
      <family val="1"/>
      <charset val="238"/>
    </font>
    <font>
      <b/>
      <sz val="12"/>
      <name val="Garamond"/>
      <family val="1"/>
      <charset val="238"/>
    </font>
    <font>
      <b/>
      <sz val="10"/>
      <name val="Garamond"/>
      <family val="1"/>
      <charset val="238"/>
    </font>
    <font>
      <sz val="10"/>
      <name val="Garamond"/>
      <family val="1"/>
      <charset val="238"/>
    </font>
    <font>
      <sz val="10"/>
      <color theme="1"/>
      <name val="Garamond"/>
      <family val="1"/>
      <charset val="238"/>
    </font>
  </fonts>
  <fills count="4">
    <fill>
      <patternFill patternType="none"/>
    </fill>
    <fill>
      <patternFill patternType="gray125"/>
    </fill>
    <fill>
      <patternFill patternType="solid">
        <fgColor indexed="9"/>
        <bgColor indexed="64"/>
      </patternFill>
    </fill>
    <fill>
      <patternFill patternType="solid">
        <fgColor theme="6"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s>
  <cellStyleXfs count="15">
    <xf numFmtId="0" fontId="0" fillId="0" borderId="0"/>
    <xf numFmtId="43" fontId="1" fillId="0" borderId="0" applyFont="0" applyFill="0" applyBorder="0" applyAlignment="0" applyProtection="0"/>
    <xf numFmtId="43" fontId="3" fillId="0" borderId="0" applyFont="0" applyFill="0" applyBorder="0" applyAlignment="0" applyProtection="0"/>
    <xf numFmtId="43" fontId="2" fillId="0" borderId="0" applyFont="0" applyFill="0" applyBorder="0" applyAlignment="0" applyProtection="0"/>
    <xf numFmtId="0" fontId="3" fillId="0" borderId="0"/>
    <xf numFmtId="0" fontId="2" fillId="0" borderId="0"/>
    <xf numFmtId="0" fontId="3" fillId="0" borderId="0"/>
    <xf numFmtId="0" fontId="7" fillId="0" borderId="0"/>
    <xf numFmtId="0" fontId="6" fillId="0" borderId="0"/>
    <xf numFmtId="0" fontId="3" fillId="0" borderId="0"/>
    <xf numFmtId="0" fontId="6" fillId="0" borderId="0"/>
    <xf numFmtId="44" fontId="1" fillId="0" borderId="0" applyFont="0" applyFill="0" applyBorder="0" applyAlignment="0" applyProtection="0"/>
    <xf numFmtId="44" fontId="3" fillId="0" borderId="0" applyFont="0" applyFill="0" applyBorder="0" applyAlignment="0" applyProtection="0"/>
    <xf numFmtId="0" fontId="6" fillId="0" borderId="0"/>
    <xf numFmtId="0" fontId="1" fillId="0" borderId="0"/>
  </cellStyleXfs>
  <cellXfs count="128">
    <xf numFmtId="0" fontId="0" fillId="0" borderId="0" xfId="0"/>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protection locked="0"/>
    </xf>
    <xf numFmtId="0" fontId="5" fillId="0" borderId="0" xfId="0" applyFont="1" applyFill="1" applyBorder="1" applyAlignment="1" applyProtection="1">
      <alignment horizontal="center" vertical="top"/>
      <protection locked="0"/>
    </xf>
    <xf numFmtId="3" fontId="4" fillId="0" borderId="0"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3" fontId="5" fillId="0" borderId="0" xfId="0" applyNumberFormat="1" applyFont="1" applyFill="1" applyBorder="1" applyAlignment="1" applyProtection="1">
      <alignment horizontal="left" vertical="top" wrapText="1"/>
      <protection locked="0"/>
    </xf>
    <xf numFmtId="3"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xf>
    <xf numFmtId="0" fontId="4" fillId="0" borderId="3" xfId="0" applyFont="1" applyFill="1" applyBorder="1" applyAlignment="1" applyProtection="1">
      <alignment horizontal="left" vertical="center" wrapText="1"/>
    </xf>
    <xf numFmtId="0" fontId="4" fillId="0" borderId="1" xfId="0" applyFont="1" applyFill="1" applyBorder="1" applyAlignment="1" applyProtection="1">
      <alignment horizontal="left" vertical="center" wrapText="1"/>
    </xf>
    <xf numFmtId="0" fontId="4" fillId="0" borderId="0" xfId="0" applyFont="1" applyFill="1" applyAlignment="1" applyProtection="1">
      <alignment horizontal="center" vertical="top"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vertical="top" wrapText="1"/>
      <protection locked="0"/>
    </xf>
    <xf numFmtId="0" fontId="4" fillId="0" borderId="0" xfId="0" applyFont="1" applyFill="1" applyAlignment="1" applyProtection="1">
      <alignment horizontal="left" vertical="top"/>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right" vertical="top"/>
      <protection locked="0"/>
    </xf>
    <xf numFmtId="1"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left" vertical="top"/>
      <protection locked="0"/>
    </xf>
    <xf numFmtId="1" fontId="4" fillId="0" borderId="0" xfId="0" applyNumberFormat="1" applyFont="1" applyFill="1" applyBorder="1" applyAlignment="1" applyProtection="1">
      <alignment horizontal="left" vertical="top" wrapText="1"/>
      <protection locked="0"/>
    </xf>
    <xf numFmtId="0" fontId="5" fillId="2" borderId="0" xfId="0" applyFont="1" applyFill="1" applyAlignment="1" applyProtection="1">
      <alignment horizontal="left" vertical="top" wrapText="1"/>
      <protection locked="0"/>
    </xf>
    <xf numFmtId="1" fontId="4" fillId="2" borderId="0" xfId="0" applyNumberFormat="1" applyFont="1" applyFill="1" applyBorder="1" applyAlignment="1" applyProtection="1">
      <alignment horizontal="left" vertical="top" wrapText="1"/>
      <protection locked="0"/>
    </xf>
    <xf numFmtId="0" fontId="4" fillId="2" borderId="0" xfId="0" applyFont="1" applyFill="1" applyBorder="1" applyAlignment="1" applyProtection="1">
      <alignment horizontal="center" vertical="top" wrapText="1"/>
      <protection locked="0"/>
    </xf>
    <xf numFmtId="0" fontId="5" fillId="2" borderId="1" xfId="0" applyFont="1" applyFill="1" applyBorder="1" applyAlignment="1" applyProtection="1">
      <alignment horizontal="left" vertical="top" wrapText="1"/>
      <protection locked="0"/>
    </xf>
    <xf numFmtId="44" fontId="4" fillId="2" borderId="5" xfId="0" applyNumberFormat="1" applyFont="1" applyFill="1" applyBorder="1" applyAlignment="1" applyProtection="1">
      <alignment horizontal="left" vertical="top" wrapText="1"/>
      <protection locked="0"/>
    </xf>
    <xf numFmtId="0" fontId="4" fillId="2" borderId="0" xfId="0" applyFont="1" applyFill="1" applyAlignment="1" applyProtection="1">
      <alignment horizontal="left" vertical="top" wrapText="1"/>
      <protection locked="0"/>
    </xf>
    <xf numFmtId="1" fontId="4" fillId="2" borderId="0" xfId="0" applyNumberFormat="1" applyFont="1" applyFill="1" applyAlignment="1" applyProtection="1">
      <alignment horizontal="left" vertical="top" wrapText="1"/>
      <protection locked="0"/>
    </xf>
    <xf numFmtId="0" fontId="4" fillId="2" borderId="0" xfId="0" applyFont="1" applyFill="1" applyAlignment="1" applyProtection="1">
      <alignment horizontal="center" vertical="top" wrapText="1"/>
      <protection locked="0"/>
    </xf>
    <xf numFmtId="0" fontId="5" fillId="2" borderId="1" xfId="0" applyFont="1" applyFill="1" applyBorder="1" applyAlignment="1" applyProtection="1">
      <alignment horizontal="center" vertical="center" wrapText="1"/>
      <protection locked="0"/>
    </xf>
    <xf numFmtId="164" fontId="5" fillId="2" borderId="4" xfId="1" applyNumberFormat="1" applyFont="1" applyFill="1" applyBorder="1" applyAlignment="1" applyProtection="1">
      <alignment horizontal="center" vertical="center" wrapText="1"/>
      <protection locked="0"/>
    </xf>
    <xf numFmtId="0" fontId="5" fillId="0" borderId="0" xfId="0" applyFont="1" applyFill="1" applyAlignment="1" applyProtection="1">
      <alignment horizontal="center" vertical="center" wrapText="1"/>
      <protection locked="0"/>
    </xf>
    <xf numFmtId="0" fontId="4" fillId="2" borderId="1" xfId="0" applyNumberFormat="1" applyFont="1" applyFill="1" applyBorder="1" applyAlignment="1" applyProtection="1">
      <alignment horizontal="center" vertical="center" wrapText="1" shrinkToFit="1"/>
      <protection locked="0"/>
    </xf>
    <xf numFmtId="44" fontId="4" fillId="0" borderId="1" xfId="0" applyNumberFormat="1" applyFont="1" applyFill="1" applyBorder="1" applyAlignment="1" applyProtection="1">
      <alignment horizontal="right" vertical="center" wrapText="1"/>
      <protection locked="0"/>
    </xf>
    <xf numFmtId="0" fontId="4" fillId="0" borderId="0" xfId="0" applyFont="1" applyFill="1" applyAlignment="1" applyProtection="1">
      <alignment horizontal="center" vertical="center" wrapText="1"/>
      <protection locked="0"/>
    </xf>
    <xf numFmtId="9" fontId="4" fillId="0" borderId="0" xfId="0" applyNumberFormat="1"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2" borderId="1" xfId="0" applyFont="1" applyFill="1" applyBorder="1" applyAlignment="1" applyProtection="1">
      <alignment horizontal="center" vertical="center" wrapText="1"/>
      <protection locked="0"/>
    </xf>
    <xf numFmtId="164" fontId="5" fillId="2" borderId="1" xfId="1" applyNumberFormat="1" applyFont="1" applyFill="1" applyBorder="1" applyAlignment="1" applyProtection="1">
      <alignment horizontal="center" vertical="center" wrapText="1"/>
      <protection locked="0"/>
    </xf>
    <xf numFmtId="0" fontId="5" fillId="2" borderId="1" xfId="0" applyFont="1" applyFill="1" applyBorder="1" applyAlignment="1">
      <alignment horizontal="center" vertical="center" wrapText="1"/>
    </xf>
    <xf numFmtId="0" fontId="4" fillId="0" borderId="0" xfId="0" applyFont="1" applyFill="1" applyBorder="1" applyAlignment="1" applyProtection="1">
      <alignment horizontal="left" vertical="top" wrapText="1"/>
      <protection locked="0"/>
    </xf>
    <xf numFmtId="44" fontId="4" fillId="2" borderId="1" xfId="0" applyNumberFormat="1" applyFont="1" applyFill="1" applyBorder="1" applyAlignment="1" applyProtection="1">
      <alignment horizontal="center" vertical="center" wrapText="1"/>
      <protection locked="0"/>
    </xf>
    <xf numFmtId="0" fontId="8" fillId="0" borderId="0" xfId="0" applyFont="1" applyFill="1" applyBorder="1" applyAlignment="1" applyProtection="1">
      <alignment horizontal="left" vertical="top" wrapText="1"/>
      <protection locked="0"/>
    </xf>
    <xf numFmtId="3" fontId="8" fillId="0" borderId="0" xfId="0" applyNumberFormat="1" applyFont="1" applyFill="1" applyBorder="1" applyAlignment="1" applyProtection="1">
      <alignment horizontal="right" vertical="top" wrapText="1"/>
      <protection locked="0"/>
    </xf>
    <xf numFmtId="0" fontId="8" fillId="0" borderId="1" xfId="0" applyFont="1" applyFill="1" applyBorder="1" applyAlignment="1" applyProtection="1">
      <alignment horizontal="left" vertical="top" wrapText="1"/>
      <protection locked="0"/>
    </xf>
    <xf numFmtId="49" fontId="8" fillId="0" borderId="0" xfId="0" applyNumberFormat="1" applyFont="1" applyFill="1" applyAlignment="1" applyProtection="1">
      <alignment horizontal="left" vertical="top" wrapText="1"/>
      <protection locked="0"/>
    </xf>
    <xf numFmtId="49" fontId="8" fillId="0" borderId="1" xfId="0" applyNumberFormat="1" applyFont="1" applyFill="1" applyBorder="1" applyAlignment="1" applyProtection="1">
      <alignment horizontal="left" vertical="top" wrapText="1"/>
      <protection locked="0"/>
    </xf>
    <xf numFmtId="49" fontId="8" fillId="0" borderId="4" xfId="0" applyNumberFormat="1" applyFont="1" applyFill="1" applyBorder="1" applyAlignment="1" applyProtection="1">
      <alignment horizontal="left" vertical="top" wrapText="1"/>
      <protection locked="0"/>
    </xf>
    <xf numFmtId="3" fontId="8" fillId="0" borderId="1" xfId="0" applyNumberFormat="1" applyFont="1" applyFill="1" applyBorder="1" applyAlignment="1" applyProtection="1">
      <alignment horizontal="right" vertical="top" wrapText="1"/>
      <protection locked="0"/>
    </xf>
    <xf numFmtId="49" fontId="10" fillId="0" borderId="1" xfId="0" applyNumberFormat="1" applyFont="1" applyFill="1" applyBorder="1" applyAlignment="1" applyProtection="1">
      <alignment horizontal="left" vertical="top" wrapText="1"/>
      <protection locked="0"/>
    </xf>
    <xf numFmtId="3" fontId="10" fillId="0" borderId="1" xfId="0" applyNumberFormat="1" applyFont="1" applyFill="1" applyBorder="1" applyAlignment="1" applyProtection="1">
      <alignment horizontal="right" vertical="top" wrapText="1"/>
      <protection locked="0"/>
    </xf>
    <xf numFmtId="0" fontId="8" fillId="0" borderId="0" xfId="0" applyFont="1"/>
    <xf numFmtId="0" fontId="8" fillId="0" borderId="0" xfId="0" applyFont="1" applyAlignment="1">
      <alignment vertical="center"/>
    </xf>
    <xf numFmtId="0" fontId="5" fillId="3" borderId="2" xfId="0" applyFont="1" applyFill="1" applyBorder="1" applyAlignment="1" applyProtection="1">
      <alignment horizontal="center" vertical="top" wrapText="1"/>
      <protection locked="0"/>
    </xf>
    <xf numFmtId="0" fontId="11" fillId="2" borderId="1" xfId="0" applyFont="1" applyFill="1" applyBorder="1" applyAlignment="1" applyProtection="1">
      <alignment horizontal="center" vertical="center" wrapText="1"/>
      <protection locked="0"/>
    </xf>
    <xf numFmtId="164" fontId="11" fillId="2" borderId="1" xfId="1" applyNumberFormat="1" applyFont="1" applyFill="1" applyBorder="1" applyAlignment="1" applyProtection="1">
      <alignment horizontal="center" vertical="center" wrapText="1"/>
      <protection locked="0"/>
    </xf>
    <xf numFmtId="0" fontId="11"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0" xfId="0" applyFont="1" applyFill="1" applyAlignment="1" applyProtection="1">
      <alignment horizontal="left" vertical="top" wrapText="1"/>
      <protection locked="0"/>
    </xf>
    <xf numFmtId="0" fontId="8" fillId="0" borderId="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center" wrapText="1"/>
      <protection locked="0"/>
    </xf>
    <xf numFmtId="0" fontId="4" fillId="0" borderId="0" xfId="10" applyFont="1" applyFill="1" applyBorder="1" applyAlignment="1">
      <alignment horizontal="left" vertical="center" wrapText="1"/>
    </xf>
    <xf numFmtId="3" fontId="4" fillId="0" borderId="0" xfId="10" applyNumberFormat="1" applyFont="1" applyFill="1" applyBorder="1" applyAlignment="1" applyProtection="1">
      <alignment horizontal="center" vertical="center" wrapText="1"/>
    </xf>
    <xf numFmtId="0" fontId="4" fillId="2" borderId="0" xfId="0" applyNumberFormat="1" applyFont="1" applyFill="1" applyBorder="1" applyAlignment="1" applyProtection="1">
      <alignment horizontal="center" vertical="center" wrapText="1" shrinkToFit="1"/>
      <protection locked="0"/>
    </xf>
    <xf numFmtId="4" fontId="4" fillId="0" borderId="0" xfId="0" applyNumberFormat="1" applyFont="1" applyFill="1" applyBorder="1" applyAlignment="1" applyProtection="1">
      <alignment horizontal="center" vertical="center" wrapText="1" shrinkToFit="1"/>
      <protection locked="0"/>
    </xf>
    <xf numFmtId="44" fontId="4" fillId="0" borderId="0" xfId="0" applyNumberFormat="1" applyFont="1" applyFill="1" applyBorder="1" applyAlignment="1" applyProtection="1">
      <alignment horizontal="right" vertical="center" wrapText="1"/>
      <protection locked="0"/>
    </xf>
    <xf numFmtId="165" fontId="4" fillId="2" borderId="1" xfId="0" applyNumberFormat="1" applyFont="1" applyFill="1" applyBorder="1" applyAlignment="1" applyProtection="1">
      <alignment horizontal="center" vertical="center" wrapText="1"/>
      <protection locked="0"/>
    </xf>
    <xf numFmtId="44" fontId="12" fillId="2" borderId="1" xfId="0" applyNumberFormat="1" applyFont="1" applyFill="1" applyBorder="1" applyAlignment="1" applyProtection="1">
      <alignment horizontal="center" vertical="center" wrapText="1"/>
      <protection locked="0"/>
    </xf>
    <xf numFmtId="44" fontId="4" fillId="0" borderId="1" xfId="0" applyNumberFormat="1" applyFont="1" applyFill="1" applyBorder="1" applyAlignment="1" applyProtection="1">
      <alignment horizontal="center" vertical="center" wrapText="1" shrinkToFit="1"/>
      <protection locked="0"/>
    </xf>
    <xf numFmtId="0" fontId="8" fillId="0" borderId="0" xfId="0" applyFont="1" applyFill="1" applyAlignment="1">
      <alignment horizontal="justify" vertical="center"/>
    </xf>
    <xf numFmtId="44" fontId="4" fillId="0" borderId="1" xfId="0" applyNumberFormat="1" applyFont="1" applyFill="1" applyBorder="1" applyAlignment="1" applyProtection="1">
      <alignment horizontal="right" vertical="center" wrapText="1" shrinkToFit="1"/>
      <protection locked="0"/>
    </xf>
    <xf numFmtId="0" fontId="8" fillId="0" borderId="0" xfId="0" applyFont="1" applyFill="1" applyBorder="1" applyAlignment="1" applyProtection="1">
      <alignment horizontal="left" vertical="top" wrapText="1"/>
      <protection locked="0"/>
    </xf>
    <xf numFmtId="3" fontId="13" fillId="0" borderId="1" xfId="0" applyNumberFormat="1" applyFont="1" applyFill="1" applyBorder="1" applyAlignment="1">
      <alignment horizontal="center" vertical="center" wrapText="1"/>
    </xf>
    <xf numFmtId="3" fontId="12" fillId="0" borderId="1" xfId="0" applyNumberFormat="1" applyFont="1" applyFill="1" applyBorder="1" applyAlignment="1" applyProtection="1">
      <alignment horizontal="center" vertical="center" wrapText="1"/>
    </xf>
    <xf numFmtId="0" fontId="12" fillId="0" borderId="4" xfId="0" applyFont="1" applyFill="1" applyBorder="1" applyAlignment="1">
      <alignment horizontal="justify" vertical="center" wrapText="1"/>
    </xf>
    <xf numFmtId="0" fontId="13" fillId="0" borderId="1" xfId="0" applyNumberFormat="1" applyFont="1" applyFill="1" applyBorder="1" applyAlignment="1">
      <alignment horizontal="center" vertical="center" wrapText="1"/>
    </xf>
    <xf numFmtId="165" fontId="4" fillId="0" borderId="1" xfId="0" applyNumberFormat="1" applyFont="1" applyFill="1" applyBorder="1" applyAlignment="1" applyProtection="1">
      <alignment horizontal="center" vertical="center" wrapText="1" shrinkToFit="1"/>
      <protection locked="0"/>
    </xf>
    <xf numFmtId="0" fontId="4" fillId="0" borderId="0" xfId="0" applyFont="1" applyFill="1" applyBorder="1" applyAlignment="1" applyProtection="1">
      <alignment horizontal="left" vertical="top" wrapText="1"/>
      <protection locked="0"/>
    </xf>
    <xf numFmtId="0" fontId="4" fillId="0" borderId="0" xfId="0" applyFont="1" applyFill="1" applyAlignment="1" applyProtection="1">
      <alignment horizontal="left" vertical="top" wrapText="1"/>
      <protection locked="0"/>
    </xf>
    <xf numFmtId="0" fontId="5" fillId="0" borderId="4"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8" fillId="0" borderId="0" xfId="0" applyFont="1" applyFill="1" applyBorder="1" applyAlignment="1" applyProtection="1">
      <alignment horizontal="justify" vertical="top" wrapText="1"/>
      <protection locked="0"/>
    </xf>
    <xf numFmtId="0" fontId="8" fillId="0" borderId="0" xfId="0" applyFont="1" applyFill="1" applyAlignment="1" applyProtection="1">
      <alignment horizontal="justify" vertical="top" wrapText="1"/>
      <protection locked="0"/>
    </xf>
    <xf numFmtId="0" fontId="8" fillId="0" borderId="0" xfId="0" applyFont="1" applyFill="1" applyBorder="1" applyAlignment="1" applyProtection="1">
      <alignment horizontal="left" vertical="top" wrapText="1"/>
      <protection locked="0"/>
    </xf>
    <xf numFmtId="0" fontId="8" fillId="0" borderId="0" xfId="0" applyFont="1" applyFill="1" applyAlignment="1">
      <alignment horizontal="left" vertical="top" wrapText="1"/>
    </xf>
    <xf numFmtId="49" fontId="8" fillId="0" borderId="0" xfId="0" applyNumberFormat="1" applyFont="1" applyFill="1" applyBorder="1" applyAlignment="1" applyProtection="1">
      <alignment horizontal="justify" vertical="top" wrapText="1"/>
      <protection locked="0"/>
    </xf>
    <xf numFmtId="44" fontId="4" fillId="0" borderId="3" xfId="11" applyNumberFormat="1" applyFont="1" applyFill="1" applyBorder="1" applyAlignment="1" applyProtection="1">
      <alignment horizontal="left" vertical="center" wrapText="1"/>
      <protection locked="0"/>
    </xf>
    <xf numFmtId="44" fontId="4" fillId="0" borderId="3" xfId="0" applyNumberFormat="1" applyFont="1" applyBorder="1" applyAlignment="1">
      <alignment horizontal="left" vertical="center" wrapText="1"/>
    </xf>
    <xf numFmtId="49" fontId="8" fillId="0" borderId="4" xfId="0" applyNumberFormat="1" applyFont="1" applyFill="1" applyBorder="1" applyAlignment="1" applyProtection="1">
      <alignment horizontal="left" vertical="top" wrapText="1"/>
      <protection locked="0"/>
    </xf>
    <xf numFmtId="49" fontId="8" fillId="0" borderId="6" xfId="0" applyNumberFormat="1" applyFont="1" applyFill="1" applyBorder="1" applyAlignment="1" applyProtection="1">
      <alignment horizontal="left" vertical="top" wrapText="1"/>
      <protection locked="0"/>
    </xf>
    <xf numFmtId="49" fontId="8" fillId="0" borderId="5" xfId="0" applyNumberFormat="1" applyFont="1" applyFill="1" applyBorder="1" applyAlignment="1" applyProtection="1">
      <alignment horizontal="left" vertical="top" wrapText="1"/>
      <protection locked="0"/>
    </xf>
    <xf numFmtId="0" fontId="5" fillId="0" borderId="0" xfId="0" applyFont="1" applyFill="1" applyBorder="1" applyAlignment="1" applyProtection="1">
      <alignment horizontal="justify" vertical="top" wrapText="1"/>
      <protection locked="0"/>
    </xf>
    <xf numFmtId="0" fontId="5" fillId="0" borderId="1" xfId="0" applyFont="1" applyFill="1" applyBorder="1" applyAlignment="1" applyProtection="1">
      <alignment horizontal="left" vertical="top" wrapText="1"/>
      <protection locked="0"/>
    </xf>
    <xf numFmtId="0" fontId="4" fillId="0" borderId="1" xfId="0" applyFont="1" applyFill="1" applyBorder="1" applyAlignment="1" applyProtection="1">
      <alignment horizontal="left" vertical="top" wrapText="1"/>
      <protection locked="0"/>
    </xf>
    <xf numFmtId="0" fontId="5" fillId="0" borderId="4" xfId="0" applyFont="1" applyFill="1" applyBorder="1" applyAlignment="1" applyProtection="1">
      <alignment horizontal="center" vertical="top" wrapText="1"/>
      <protection locked="0"/>
    </xf>
    <xf numFmtId="0" fontId="5" fillId="0" borderId="5" xfId="0" applyFont="1" applyFill="1" applyBorder="1" applyAlignment="1" applyProtection="1">
      <alignment horizontal="center" vertical="top" wrapText="1"/>
      <protection locked="0"/>
    </xf>
    <xf numFmtId="3" fontId="5" fillId="3" borderId="7" xfId="0" applyNumberFormat="1" applyFont="1" applyFill="1" applyBorder="1" applyAlignment="1" applyProtection="1">
      <alignment horizontal="center" vertical="top" wrapText="1"/>
      <protection locked="0"/>
    </xf>
    <xf numFmtId="0" fontId="4" fillId="3" borderId="8" xfId="0" applyFont="1" applyFill="1" applyBorder="1" applyAlignment="1">
      <alignment horizontal="center" vertical="top" wrapText="1"/>
    </xf>
    <xf numFmtId="49" fontId="10" fillId="0" borderId="4" xfId="0" applyNumberFormat="1" applyFont="1" applyFill="1" applyBorder="1" applyAlignment="1" applyProtection="1">
      <alignment horizontal="left" vertical="top" wrapText="1"/>
      <protection locked="0"/>
    </xf>
    <xf numFmtId="0" fontId="8" fillId="0" borderId="6" xfId="0"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center" wrapText="1"/>
    </xf>
    <xf numFmtId="0" fontId="8" fillId="0" borderId="0" xfId="0" applyFont="1" applyFill="1" applyAlignment="1" applyProtection="1">
      <alignment horizontal="left" vertical="top" wrapText="1"/>
      <protection locked="0"/>
    </xf>
    <xf numFmtId="0" fontId="8" fillId="0" borderId="0" xfId="0" applyFont="1" applyFill="1" applyAlignment="1">
      <alignment vertical="top" wrapText="1"/>
    </xf>
    <xf numFmtId="49" fontId="8" fillId="0" borderId="1" xfId="0" applyNumberFormat="1" applyFont="1" applyFill="1" applyBorder="1" applyAlignment="1" applyProtection="1">
      <alignment horizontal="left" vertical="top" wrapText="1"/>
      <protection locked="0"/>
    </xf>
    <xf numFmtId="0" fontId="4" fillId="0" borderId="0" xfId="0" applyFont="1" applyFill="1" applyAlignment="1" applyProtection="1">
      <alignment horizontal="right" vertical="top" wrapText="1"/>
      <protection locked="0"/>
    </xf>
    <xf numFmtId="0" fontId="4" fillId="0" borderId="9" xfId="0" applyFont="1" applyFill="1" applyBorder="1" applyAlignment="1" applyProtection="1">
      <alignment horizontal="left" vertical="center" wrapText="1"/>
      <protection locked="0"/>
    </xf>
  </cellXfs>
  <cellStyles count="15">
    <cellStyle name="Dziesiętny" xfId="1" builtinId="3"/>
    <cellStyle name="Dziesiętny 2" xfId="2"/>
    <cellStyle name="Dziesiętny 3" xfId="3"/>
    <cellStyle name="Normalny" xfId="0" builtinId="0"/>
    <cellStyle name="Normalny 10" xfId="13"/>
    <cellStyle name="Normalny 2" xfId="4"/>
    <cellStyle name="Normalny 2 2" xfId="5"/>
    <cellStyle name="Normalny 2 2 2" xfId="14"/>
    <cellStyle name="Normalny 3" xfId="6"/>
    <cellStyle name="Normalny 4" xfId="7"/>
    <cellStyle name="Normalny 6 2" xfId="8"/>
    <cellStyle name="Normalny 7" xfId="9"/>
    <cellStyle name="Normalny 8" xfId="10"/>
    <cellStyle name="Walutowy" xfId="11" builtinId="4"/>
    <cellStyle name="Walutowy 2"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F60"/>
  <sheetViews>
    <sheetView showGridLines="0" tabSelected="1" topLeftCell="A30" zoomScaleNormal="100" zoomScaleSheetLayoutView="100" zoomScalePageLayoutView="115" workbookViewId="0">
      <selection activeCell="G43" sqref="G43"/>
    </sheetView>
  </sheetViews>
  <sheetFormatPr defaultColWidth="9.140625" defaultRowHeight="15" x14ac:dyDescent="0.2"/>
  <cols>
    <col min="1" max="1" width="3.5703125" style="1" customWidth="1"/>
    <col min="2" max="2" width="19.140625" style="1" customWidth="1"/>
    <col min="3" max="3" width="61.85546875" style="1" customWidth="1"/>
    <col min="4" max="4" width="23.7109375" style="4" customWidth="1"/>
    <col min="5" max="5" width="12.28515625" style="1" customWidth="1"/>
    <col min="6" max="10" width="9.140625" style="1"/>
    <col min="11" max="11" width="16.5703125" style="1" customWidth="1"/>
    <col min="12" max="13" width="16.140625" style="1" customWidth="1"/>
    <col min="14" max="16384" width="9.140625" style="1"/>
  </cols>
  <sheetData>
    <row r="1" spans="2:6" ht="18" customHeight="1" x14ac:dyDescent="0.2">
      <c r="D1" s="2" t="s">
        <v>44</v>
      </c>
    </row>
    <row r="2" spans="2:6" ht="18" customHeight="1" x14ac:dyDescent="0.2">
      <c r="B2" s="3"/>
      <c r="C2" s="3" t="s">
        <v>39</v>
      </c>
      <c r="D2" s="3"/>
    </row>
    <row r="3" spans="2:6" ht="18" customHeight="1" x14ac:dyDescent="0.2"/>
    <row r="4" spans="2:6" ht="18" customHeight="1" x14ac:dyDescent="0.2">
      <c r="B4" s="1" t="s">
        <v>31</v>
      </c>
      <c r="C4" s="80" t="s">
        <v>69</v>
      </c>
      <c r="E4" s="5"/>
    </row>
    <row r="5" spans="2:6" ht="18" customHeight="1" x14ac:dyDescent="0.2">
      <c r="E5" s="5"/>
    </row>
    <row r="6" spans="2:6" ht="32.25" customHeight="1" x14ac:dyDescent="0.2">
      <c r="B6" s="1" t="s">
        <v>30</v>
      </c>
      <c r="C6" s="112" t="s">
        <v>173</v>
      </c>
      <c r="D6" s="112"/>
      <c r="E6" s="6"/>
      <c r="F6" s="7"/>
    </row>
    <row r="7" spans="2:6" ht="14.25" customHeight="1" x14ac:dyDescent="0.2"/>
    <row r="8" spans="2:6" ht="14.25" customHeight="1" x14ac:dyDescent="0.2">
      <c r="B8" s="8" t="s">
        <v>26</v>
      </c>
      <c r="C8" s="113"/>
      <c r="D8" s="114"/>
      <c r="E8" s="5"/>
    </row>
    <row r="9" spans="2:6" ht="31.5" customHeight="1" x14ac:dyDescent="0.2">
      <c r="B9" s="8" t="s">
        <v>32</v>
      </c>
      <c r="C9" s="115"/>
      <c r="D9" s="116"/>
      <c r="E9" s="5"/>
    </row>
    <row r="10" spans="2:6" ht="18" customHeight="1" x14ac:dyDescent="0.2">
      <c r="B10" s="8" t="s">
        <v>25</v>
      </c>
      <c r="C10" s="100"/>
      <c r="D10" s="101"/>
      <c r="E10" s="5"/>
    </row>
    <row r="11" spans="2:6" ht="18" customHeight="1" x14ac:dyDescent="0.2">
      <c r="B11" s="8" t="s">
        <v>33</v>
      </c>
      <c r="C11" s="100"/>
      <c r="D11" s="101"/>
      <c r="E11" s="5"/>
    </row>
    <row r="12" spans="2:6" ht="18" customHeight="1" x14ac:dyDescent="0.2">
      <c r="B12" s="8" t="s">
        <v>34</v>
      </c>
      <c r="C12" s="100"/>
      <c r="D12" s="101"/>
      <c r="E12" s="5"/>
    </row>
    <row r="13" spans="2:6" ht="18" customHeight="1" x14ac:dyDescent="0.2">
      <c r="B13" s="8" t="s">
        <v>35</v>
      </c>
      <c r="C13" s="100"/>
      <c r="D13" s="101"/>
      <c r="E13" s="5"/>
    </row>
    <row r="14" spans="2:6" ht="18" customHeight="1" x14ac:dyDescent="0.2">
      <c r="B14" s="8" t="s">
        <v>36</v>
      </c>
      <c r="C14" s="100"/>
      <c r="D14" s="101"/>
      <c r="E14" s="5"/>
    </row>
    <row r="15" spans="2:6" ht="18" customHeight="1" x14ac:dyDescent="0.2">
      <c r="B15" s="8" t="s">
        <v>37</v>
      </c>
      <c r="C15" s="100"/>
      <c r="D15" s="101"/>
      <c r="E15" s="5"/>
    </row>
    <row r="16" spans="2:6" ht="18" customHeight="1" x14ac:dyDescent="0.2">
      <c r="B16" s="8" t="s">
        <v>38</v>
      </c>
      <c r="C16" s="100"/>
      <c r="D16" s="101"/>
      <c r="E16" s="5"/>
    </row>
    <row r="17" spans="1:5" ht="16.5" customHeight="1" x14ac:dyDescent="0.2">
      <c r="C17" s="5"/>
      <c r="D17" s="10"/>
      <c r="E17" s="5"/>
    </row>
    <row r="18" spans="1:5" ht="18" customHeight="1" x14ac:dyDescent="0.2">
      <c r="A18" s="1" t="s">
        <v>52</v>
      </c>
      <c r="B18" s="98" t="s">
        <v>67</v>
      </c>
      <c r="C18" s="99"/>
      <c r="D18" s="11"/>
      <c r="E18" s="7"/>
    </row>
    <row r="19" spans="1:5" ht="18" customHeight="1" thickBot="1" x14ac:dyDescent="0.25">
      <c r="C19" s="7"/>
      <c r="D19" s="11"/>
      <c r="E19" s="7"/>
    </row>
    <row r="20" spans="1:5" ht="18" customHeight="1" thickBot="1" x14ac:dyDescent="0.25">
      <c r="B20" s="66" t="s">
        <v>9</v>
      </c>
      <c r="C20" s="117" t="s">
        <v>0</v>
      </c>
      <c r="D20" s="118"/>
    </row>
    <row r="21" spans="1:5" ht="18" customHeight="1" x14ac:dyDescent="0.2">
      <c r="A21" s="12"/>
      <c r="B21" s="13" t="s">
        <v>15</v>
      </c>
      <c r="C21" s="107">
        <f>'część (1)'!$F$7</f>
        <v>0</v>
      </c>
      <c r="D21" s="108"/>
    </row>
    <row r="22" spans="1:5" ht="18" customHeight="1" x14ac:dyDescent="0.2">
      <c r="A22" s="12"/>
      <c r="B22" s="14" t="s">
        <v>16</v>
      </c>
      <c r="C22" s="107">
        <f>'część (2)'!$F$7</f>
        <v>0</v>
      </c>
      <c r="D22" s="108"/>
    </row>
    <row r="23" spans="1:5" ht="18" customHeight="1" x14ac:dyDescent="0.2">
      <c r="A23" s="12"/>
      <c r="B23" s="13" t="s">
        <v>17</v>
      </c>
      <c r="C23" s="107">
        <f>'część (3)'!$F$7</f>
        <v>0</v>
      </c>
      <c r="D23" s="108"/>
    </row>
    <row r="24" spans="1:5" ht="18" customHeight="1" x14ac:dyDescent="0.2">
      <c r="A24" s="12"/>
      <c r="B24" s="14" t="s">
        <v>18</v>
      </c>
      <c r="C24" s="107">
        <f>'część (4)'!$F$7</f>
        <v>0</v>
      </c>
      <c r="D24" s="108"/>
    </row>
    <row r="25" spans="1:5" ht="18" customHeight="1" x14ac:dyDescent="0.2">
      <c r="A25" s="12"/>
      <c r="B25" s="13" t="s">
        <v>19</v>
      </c>
      <c r="C25" s="107">
        <f>'część (5)'!$F$7</f>
        <v>0</v>
      </c>
      <c r="D25" s="108"/>
    </row>
    <row r="26" spans="1:5" ht="18" customHeight="1" x14ac:dyDescent="0.2">
      <c r="A26" s="12"/>
      <c r="B26" s="14" t="s">
        <v>20</v>
      </c>
      <c r="C26" s="107">
        <f>'część (6)'!$F$7</f>
        <v>0</v>
      </c>
      <c r="D26" s="108"/>
    </row>
    <row r="27" spans="1:5" ht="18" customHeight="1" x14ac:dyDescent="0.2">
      <c r="A27" s="12"/>
      <c r="B27" s="13" t="s">
        <v>21</v>
      </c>
      <c r="C27" s="107">
        <f>'część (7)'!$F$7</f>
        <v>0</v>
      </c>
      <c r="D27" s="108"/>
    </row>
    <row r="28" spans="1:5" ht="18" customHeight="1" x14ac:dyDescent="0.2">
      <c r="A28" s="12"/>
      <c r="B28" s="13" t="s">
        <v>22</v>
      </c>
      <c r="C28" s="107">
        <f>'część (8)'!$F$7</f>
        <v>0</v>
      </c>
      <c r="D28" s="108"/>
    </row>
    <row r="29" spans="1:5" ht="18" customHeight="1" x14ac:dyDescent="0.2">
      <c r="A29" s="12"/>
      <c r="B29" s="14" t="s">
        <v>46</v>
      </c>
      <c r="C29" s="107">
        <f>'część (9)'!$F$7</f>
        <v>0</v>
      </c>
      <c r="D29" s="108"/>
    </row>
    <row r="30" spans="1:5" ht="18" customHeight="1" x14ac:dyDescent="0.2">
      <c r="A30" s="12"/>
      <c r="B30" s="13" t="s">
        <v>47</v>
      </c>
      <c r="C30" s="107">
        <f>'część (10)'!$F$7</f>
        <v>0</v>
      </c>
      <c r="D30" s="108"/>
    </row>
    <row r="31" spans="1:5" ht="18" customHeight="1" x14ac:dyDescent="0.2">
      <c r="A31" s="12"/>
      <c r="B31" s="13" t="s">
        <v>48</v>
      </c>
      <c r="C31" s="107">
        <f>'część (11)'!$F$7</f>
        <v>0</v>
      </c>
      <c r="D31" s="108"/>
    </row>
    <row r="32" spans="1:5" s="53" customFormat="1" ht="21" customHeight="1" x14ac:dyDescent="0.2">
      <c r="A32" s="12"/>
      <c r="B32" s="122"/>
      <c r="C32" s="122"/>
      <c r="D32" s="122"/>
    </row>
    <row r="33" spans="1:6" s="40" customFormat="1" ht="15" customHeight="1" x14ac:dyDescent="0.2">
      <c r="A33" s="92" t="s">
        <v>53</v>
      </c>
      <c r="B33" s="123" t="s">
        <v>29</v>
      </c>
      <c r="C33" s="104"/>
      <c r="D33" s="124"/>
    </row>
    <row r="34" spans="1:6" ht="52.5" customHeight="1" x14ac:dyDescent="0.2">
      <c r="A34" s="92" t="s">
        <v>54</v>
      </c>
      <c r="B34" s="106" t="s">
        <v>172</v>
      </c>
      <c r="C34" s="106"/>
      <c r="D34" s="106"/>
      <c r="E34" s="15"/>
    </row>
    <row r="35" spans="1:6" ht="49.9" customHeight="1" x14ac:dyDescent="0.2">
      <c r="A35" s="92" t="s">
        <v>55</v>
      </c>
      <c r="B35" s="102" t="s">
        <v>63</v>
      </c>
      <c r="C35" s="102"/>
      <c r="D35" s="102"/>
      <c r="E35" s="16"/>
      <c r="F35" s="7"/>
    </row>
    <row r="36" spans="1:6" ht="36.75" customHeight="1" x14ac:dyDescent="0.2">
      <c r="A36" s="92" t="s">
        <v>56</v>
      </c>
      <c r="B36" s="102" t="s">
        <v>13</v>
      </c>
      <c r="C36" s="103"/>
      <c r="D36" s="103"/>
      <c r="E36" s="15"/>
      <c r="F36" s="7"/>
    </row>
    <row r="37" spans="1:6" ht="34.5" customHeight="1" x14ac:dyDescent="0.2">
      <c r="A37" s="92" t="s">
        <v>57</v>
      </c>
      <c r="B37" s="102" t="s">
        <v>23</v>
      </c>
      <c r="C37" s="103"/>
      <c r="D37" s="103"/>
      <c r="E37" s="15"/>
      <c r="F37" s="7"/>
    </row>
    <row r="38" spans="1:6" ht="39.75" customHeight="1" x14ac:dyDescent="0.2">
      <c r="A38" s="92" t="s">
        <v>58</v>
      </c>
      <c r="B38" s="102" t="s">
        <v>24</v>
      </c>
      <c r="C38" s="103"/>
      <c r="D38" s="103"/>
      <c r="E38" s="15"/>
      <c r="F38" s="7"/>
    </row>
    <row r="39" spans="1:6" s="75" customFormat="1" ht="96.75" customHeight="1" x14ac:dyDescent="0.2">
      <c r="A39" s="92" t="s">
        <v>59</v>
      </c>
      <c r="B39" s="102" t="s">
        <v>65</v>
      </c>
      <c r="C39" s="102"/>
      <c r="D39" s="102"/>
      <c r="E39" s="15"/>
      <c r="F39" s="76"/>
    </row>
    <row r="40" spans="1:6" ht="98.25" customHeight="1" x14ac:dyDescent="0.2">
      <c r="A40" s="92" t="s">
        <v>51</v>
      </c>
      <c r="B40" s="104" t="s">
        <v>60</v>
      </c>
      <c r="C40" s="105"/>
      <c r="D40" s="105"/>
      <c r="E40" s="15"/>
      <c r="F40" s="7"/>
    </row>
    <row r="41" spans="1:6" ht="18" customHeight="1" x14ac:dyDescent="0.2">
      <c r="A41" s="92" t="s">
        <v>62</v>
      </c>
      <c r="B41" s="104" t="s">
        <v>61</v>
      </c>
      <c r="C41" s="104"/>
      <c r="D41" s="104"/>
      <c r="E41" s="17"/>
    </row>
    <row r="42" spans="1:6" ht="11.45" customHeight="1" x14ac:dyDescent="0.2">
      <c r="A42" s="79"/>
      <c r="B42" s="90"/>
      <c r="C42" s="78"/>
      <c r="D42" s="79"/>
      <c r="E42" s="17"/>
    </row>
    <row r="43" spans="1:6" ht="18" customHeight="1" x14ac:dyDescent="0.2">
      <c r="A43" s="79" t="s">
        <v>66</v>
      </c>
      <c r="B43" s="6" t="s">
        <v>1</v>
      </c>
      <c r="C43" s="78"/>
      <c r="D43" s="56"/>
      <c r="E43" s="17"/>
    </row>
    <row r="44" spans="1:6" ht="18" customHeight="1" x14ac:dyDescent="0.2">
      <c r="A44" s="79"/>
      <c r="B44" s="109" t="s">
        <v>11</v>
      </c>
      <c r="C44" s="110"/>
      <c r="D44" s="111"/>
      <c r="E44" s="17"/>
    </row>
    <row r="45" spans="1:6" ht="18" customHeight="1" x14ac:dyDescent="0.2">
      <c r="A45" s="79"/>
      <c r="B45" s="109" t="s">
        <v>2</v>
      </c>
      <c r="C45" s="111"/>
      <c r="D45" s="77"/>
      <c r="E45" s="17"/>
    </row>
    <row r="46" spans="1:6" ht="18" customHeight="1" x14ac:dyDescent="0.2">
      <c r="A46" s="79"/>
      <c r="B46" s="119"/>
      <c r="C46" s="120"/>
      <c r="D46" s="77"/>
      <c r="E46" s="17"/>
    </row>
    <row r="47" spans="1:6" ht="18" customHeight="1" x14ac:dyDescent="0.2">
      <c r="A47" s="79"/>
      <c r="B47" s="119"/>
      <c r="C47" s="120"/>
      <c r="D47" s="77"/>
      <c r="E47" s="17"/>
    </row>
    <row r="48" spans="1:6" ht="15" customHeight="1" x14ac:dyDescent="0.2">
      <c r="A48" s="79"/>
      <c r="B48" s="119"/>
      <c r="C48" s="120"/>
      <c r="D48" s="77"/>
      <c r="E48" s="17"/>
    </row>
    <row r="49" spans="1:5" ht="18" customHeight="1" x14ac:dyDescent="0.2">
      <c r="A49" s="79"/>
      <c r="B49" s="58" t="s">
        <v>4</v>
      </c>
      <c r="C49" s="58"/>
      <c r="D49" s="56"/>
      <c r="E49" s="17"/>
    </row>
    <row r="50" spans="1:5" ht="18" customHeight="1" x14ac:dyDescent="0.2">
      <c r="A50" s="55"/>
      <c r="B50" s="109" t="s">
        <v>12</v>
      </c>
      <c r="C50" s="110"/>
      <c r="D50" s="111"/>
      <c r="E50" s="17"/>
    </row>
    <row r="51" spans="1:5" ht="18" customHeight="1" x14ac:dyDescent="0.2">
      <c r="A51" s="55"/>
      <c r="B51" s="59" t="s">
        <v>2</v>
      </c>
      <c r="C51" s="60" t="s">
        <v>3</v>
      </c>
      <c r="D51" s="61" t="s">
        <v>5</v>
      </c>
      <c r="E51" s="17"/>
    </row>
    <row r="52" spans="1:5" ht="18" customHeight="1" x14ac:dyDescent="0.2">
      <c r="A52" s="55"/>
      <c r="B52" s="62"/>
      <c r="C52" s="60"/>
      <c r="D52" s="63"/>
      <c r="E52" s="17"/>
    </row>
    <row r="53" spans="1:5" ht="18" customHeight="1" x14ac:dyDescent="0.2">
      <c r="A53" s="55"/>
      <c r="B53" s="62"/>
      <c r="C53" s="60"/>
      <c r="D53" s="63"/>
      <c r="E53" s="17"/>
    </row>
    <row r="54" spans="1:5" ht="18" customHeight="1" x14ac:dyDescent="0.2">
      <c r="A54" s="55"/>
      <c r="B54" s="58"/>
      <c r="C54" s="58"/>
      <c r="D54" s="56"/>
      <c r="E54" s="17"/>
    </row>
    <row r="55" spans="1:5" ht="18" customHeight="1" x14ac:dyDescent="0.2">
      <c r="A55" s="55"/>
      <c r="B55" s="109" t="s">
        <v>14</v>
      </c>
      <c r="C55" s="110"/>
      <c r="D55" s="111"/>
    </row>
    <row r="56" spans="1:5" ht="18" customHeight="1" x14ac:dyDescent="0.2">
      <c r="A56" s="55"/>
      <c r="B56" s="125" t="s">
        <v>6</v>
      </c>
      <c r="C56" s="125"/>
      <c r="D56" s="57"/>
    </row>
    <row r="57" spans="1:5" ht="18" customHeight="1" x14ac:dyDescent="0.2">
      <c r="A57" s="55"/>
      <c r="B57" s="121"/>
      <c r="C57" s="121"/>
      <c r="D57" s="57"/>
    </row>
    <row r="58" spans="1:5" ht="18" customHeight="1" x14ac:dyDescent="0.25">
      <c r="A58" s="64"/>
      <c r="B58" s="64"/>
      <c r="C58" s="64"/>
      <c r="D58" s="64"/>
    </row>
    <row r="59" spans="1:5" ht="18" customHeight="1" x14ac:dyDescent="0.25">
      <c r="A59" s="64"/>
      <c r="B59" s="65"/>
      <c r="C59" s="65"/>
      <c r="D59" s="65"/>
    </row>
    <row r="60" spans="1:5" ht="15.75" x14ac:dyDescent="0.25">
      <c r="A60" s="64"/>
      <c r="B60" s="65"/>
      <c r="C60" s="65"/>
      <c r="D60" s="65"/>
    </row>
  </sheetData>
  <mergeCells count="42">
    <mergeCell ref="B48:C48"/>
    <mergeCell ref="B50:D50"/>
    <mergeCell ref="B55:D55"/>
    <mergeCell ref="B57:C57"/>
    <mergeCell ref="C25:D25"/>
    <mergeCell ref="C26:D26"/>
    <mergeCell ref="B32:D32"/>
    <mergeCell ref="B33:D33"/>
    <mergeCell ref="B41:D41"/>
    <mergeCell ref="C28:D28"/>
    <mergeCell ref="C31:D31"/>
    <mergeCell ref="C29:D29"/>
    <mergeCell ref="B56:C56"/>
    <mergeCell ref="B45:C45"/>
    <mergeCell ref="B47:C47"/>
    <mergeCell ref="B46:C46"/>
    <mergeCell ref="B44:D44"/>
    <mergeCell ref="C6:D6"/>
    <mergeCell ref="C27:D27"/>
    <mergeCell ref="C11:D11"/>
    <mergeCell ref="C8:D8"/>
    <mergeCell ref="C9:D9"/>
    <mergeCell ref="C10:D10"/>
    <mergeCell ref="C12:D12"/>
    <mergeCell ref="C14:D14"/>
    <mergeCell ref="C13:D13"/>
    <mergeCell ref="C23:D23"/>
    <mergeCell ref="C24:D24"/>
    <mergeCell ref="C20:D20"/>
    <mergeCell ref="C22:D22"/>
    <mergeCell ref="C21:D21"/>
    <mergeCell ref="C15:D15"/>
    <mergeCell ref="B18:C18"/>
    <mergeCell ref="C16:D16"/>
    <mergeCell ref="B35:D35"/>
    <mergeCell ref="B36:D36"/>
    <mergeCell ref="B40:D40"/>
    <mergeCell ref="B34:D34"/>
    <mergeCell ref="B38:D38"/>
    <mergeCell ref="B37:D37"/>
    <mergeCell ref="B39:D39"/>
    <mergeCell ref="C30:D30"/>
  </mergeCells>
  <phoneticPr fontId="0" type="noConversion"/>
  <printOptions horizontalCentered="1"/>
  <pageMargins left="1.1811023622047245" right="0.19685039370078741" top="0.94488188976377963" bottom="0.98425196850393704" header="0.74803149606299213" footer="0.31496062992125984"/>
  <pageSetup paperSize="9" scale="82" fitToHeight="0" orientation="portrait" horizontalDpi="300" r:id="rId1"/>
  <headerFooter alignWithMargins="0">
    <oddFooter xml:space="preserve">&amp;C&amp;"-,Standardowy"&amp;9Strona &amp;P&amp;R&amp;"-,Standardowy"&amp;9pieczęć i podpis osoby (osób) upoważnionej
do reprezentowania wykonawcy
</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view="pageBreakPreview" zoomScaleNormal="100" zoomScaleSheetLayoutView="100" zoomScalePageLayoutView="85" workbookViewId="0">
      <selection activeCell="C11" sqref="C11"/>
    </sheetView>
  </sheetViews>
  <sheetFormatPr defaultColWidth="9.140625" defaultRowHeight="15" x14ac:dyDescent="0.2"/>
  <cols>
    <col min="1" max="1" width="5.28515625" style="7" customWidth="1"/>
    <col min="2" max="2" width="74.85546875" style="7" customWidth="1"/>
    <col min="3" max="3" width="9.7109375" style="21" customWidth="1"/>
    <col min="4" max="4" width="7.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99"/>
      <c r="F2" s="99"/>
      <c r="G2" s="126" t="s">
        <v>49</v>
      </c>
      <c r="H2" s="126"/>
    </row>
    <row r="4" spans="1:10" x14ac:dyDescent="0.2">
      <c r="B4" s="6" t="s">
        <v>7</v>
      </c>
      <c r="C4" s="9">
        <v>9</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SUM(H10:H11)</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96" customHeight="1" x14ac:dyDescent="0.2">
      <c r="A10" s="50">
        <v>1</v>
      </c>
      <c r="B10" s="95" t="s">
        <v>169</v>
      </c>
      <c r="C10" s="93">
        <v>3000</v>
      </c>
      <c r="D10" s="94" t="s">
        <v>71</v>
      </c>
      <c r="E10" s="33"/>
      <c r="F10" s="33"/>
      <c r="G10" s="87"/>
      <c r="H10" s="54">
        <f>ROUND(ROUND(C10,2)*ROUND(G10,2),2)</f>
        <v>0</v>
      </c>
    </row>
    <row r="11" spans="1:10" s="35" customFormat="1" ht="153" customHeight="1" x14ac:dyDescent="0.2">
      <c r="A11" s="50">
        <v>2</v>
      </c>
      <c r="B11" s="95" t="s">
        <v>170</v>
      </c>
      <c r="C11" s="93">
        <v>100</v>
      </c>
      <c r="D11" s="94" t="s">
        <v>71</v>
      </c>
      <c r="E11" s="33"/>
      <c r="F11" s="33"/>
      <c r="G11" s="87"/>
      <c r="H11" s="37">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5"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view="pageBreakPreview" zoomScaleNormal="100" zoomScaleSheetLayoutView="100" zoomScalePageLayoutView="85" workbookViewId="0">
      <selection activeCell="C10" sqref="C10"/>
    </sheetView>
  </sheetViews>
  <sheetFormatPr defaultColWidth="9.140625" defaultRowHeight="15" x14ac:dyDescent="0.2"/>
  <cols>
    <col min="1" max="1" width="5.28515625" style="43" customWidth="1"/>
    <col min="2" max="2" width="74.85546875" style="43" customWidth="1"/>
    <col min="3" max="3" width="9.7109375" style="2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DFP.271.34.2020.DB</v>
      </c>
      <c r="C1" s="43"/>
      <c r="H1" s="20" t="s">
        <v>50</v>
      </c>
      <c r="I1" s="20"/>
      <c r="J1" s="20"/>
    </row>
    <row r="2" spans="1:10" x14ac:dyDescent="0.2">
      <c r="E2" s="99"/>
      <c r="F2" s="99"/>
      <c r="G2" s="126" t="s">
        <v>49</v>
      </c>
      <c r="H2" s="126"/>
    </row>
    <row r="4" spans="1:10" x14ac:dyDescent="0.2">
      <c r="B4" s="6" t="s">
        <v>7</v>
      </c>
      <c r="C4" s="41">
        <v>10</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SUM(H10:H10)</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118.5" customHeight="1" x14ac:dyDescent="0.2">
      <c r="A10" s="50">
        <v>1</v>
      </c>
      <c r="B10" s="95" t="s">
        <v>174</v>
      </c>
      <c r="C10" s="93">
        <v>1800</v>
      </c>
      <c r="D10" s="94" t="s">
        <v>71</v>
      </c>
      <c r="E10" s="36"/>
      <c r="F10" s="36"/>
      <c r="G10" s="89"/>
      <c r="H10" s="37">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0"/>
  <sheetViews>
    <sheetView showGridLines="0" view="pageBreakPreview" zoomScaleNormal="100" zoomScaleSheetLayoutView="100" zoomScalePageLayoutView="85" workbookViewId="0">
      <selection activeCell="B10" sqref="B10"/>
    </sheetView>
  </sheetViews>
  <sheetFormatPr defaultColWidth="9.140625" defaultRowHeight="15" x14ac:dyDescent="0.2"/>
  <cols>
    <col min="1" max="1" width="5.28515625" style="43" customWidth="1"/>
    <col min="2" max="2" width="74.85546875" style="43" customWidth="1"/>
    <col min="3" max="3" width="11.710937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DFP.271.34.2020.DB</v>
      </c>
      <c r="C1" s="43"/>
      <c r="H1" s="20" t="s">
        <v>50</v>
      </c>
      <c r="I1" s="20"/>
      <c r="J1" s="20"/>
    </row>
    <row r="2" spans="1:10" x14ac:dyDescent="0.2">
      <c r="E2" s="99"/>
      <c r="F2" s="99"/>
      <c r="G2" s="126" t="s">
        <v>49</v>
      </c>
      <c r="H2" s="126"/>
    </row>
    <row r="4" spans="1:10" x14ac:dyDescent="0.2">
      <c r="B4" s="6" t="s">
        <v>7</v>
      </c>
      <c r="C4" s="41">
        <v>11</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SUM(H10:H10)</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126.75" customHeight="1" x14ac:dyDescent="0.2">
      <c r="A10" s="50">
        <v>1</v>
      </c>
      <c r="B10" s="95" t="s">
        <v>171</v>
      </c>
      <c r="C10" s="93">
        <v>60</v>
      </c>
      <c r="D10" s="94" t="s">
        <v>68</v>
      </c>
      <c r="E10" s="33"/>
      <c r="F10" s="33"/>
      <c r="G10" s="54"/>
      <c r="H10" s="37">
        <f t="shared" ref="H10" si="0">ROUND(ROUND(C10,2)*ROUND(G10,2),2)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pageSetUpPr fitToPage="1"/>
  </sheetPr>
  <dimension ref="A1:J55"/>
  <sheetViews>
    <sheetView showGridLines="0" view="pageBreakPreview" topLeftCell="A40" zoomScaleNormal="100" zoomScaleSheetLayoutView="100" zoomScalePageLayoutView="85" workbookViewId="0">
      <selection activeCell="B55" sqref="B55"/>
    </sheetView>
  </sheetViews>
  <sheetFormatPr defaultColWidth="9.140625" defaultRowHeight="15" x14ac:dyDescent="0.2"/>
  <cols>
    <col min="1" max="1" width="5.28515625" style="7" customWidth="1"/>
    <col min="2" max="2" width="74.85546875" style="7" customWidth="1"/>
    <col min="3" max="3" width="9.7109375" style="21" customWidth="1"/>
    <col min="4" max="4" width="10.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99"/>
      <c r="F2" s="99"/>
      <c r="G2" s="126" t="s">
        <v>49</v>
      </c>
      <c r="H2" s="126"/>
    </row>
    <row r="4" spans="1:10" x14ac:dyDescent="0.2">
      <c r="B4" s="6" t="s">
        <v>7</v>
      </c>
      <c r="C4" s="9">
        <v>1</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SUM(H10:H55)</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8" customFormat="1" ht="57.75" customHeight="1" x14ac:dyDescent="0.2">
      <c r="A10" s="50">
        <v>1</v>
      </c>
      <c r="B10" s="95" t="s">
        <v>70</v>
      </c>
      <c r="C10" s="93">
        <v>2</v>
      </c>
      <c r="D10" s="94" t="s">
        <v>71</v>
      </c>
      <c r="E10" s="50"/>
      <c r="F10" s="50"/>
      <c r="G10" s="54"/>
      <c r="H10" s="37">
        <f>ROUND(ROUND(C10,2)*ROUND(G10,2),2)</f>
        <v>0</v>
      </c>
    </row>
    <row r="11" spans="1:10" s="38" customFormat="1" ht="57.75" customHeight="1" x14ac:dyDescent="0.2">
      <c r="A11" s="50">
        <v>2</v>
      </c>
      <c r="B11" s="95" t="s">
        <v>72</v>
      </c>
      <c r="C11" s="93">
        <v>2</v>
      </c>
      <c r="D11" s="94" t="s">
        <v>71</v>
      </c>
      <c r="E11" s="50"/>
      <c r="F11" s="50"/>
      <c r="G11" s="54"/>
      <c r="H11" s="37">
        <f t="shared" ref="H11:H55" si="0">ROUND(ROUND(C11,2)*ROUND(G11,2),2)</f>
        <v>0</v>
      </c>
    </row>
    <row r="12" spans="1:10" s="38" customFormat="1" ht="53.25" customHeight="1" x14ac:dyDescent="0.2">
      <c r="A12" s="50">
        <v>3</v>
      </c>
      <c r="B12" s="95" t="s">
        <v>73</v>
      </c>
      <c r="C12" s="93">
        <v>2</v>
      </c>
      <c r="D12" s="94" t="s">
        <v>71</v>
      </c>
      <c r="E12" s="50"/>
      <c r="F12" s="50"/>
      <c r="G12" s="54"/>
      <c r="H12" s="37">
        <f t="shared" si="0"/>
        <v>0</v>
      </c>
    </row>
    <row r="13" spans="1:10" s="38" customFormat="1" ht="50.25" customHeight="1" x14ac:dyDescent="0.2">
      <c r="A13" s="50">
        <v>4</v>
      </c>
      <c r="B13" s="95" t="s">
        <v>74</v>
      </c>
      <c r="C13" s="93">
        <v>2</v>
      </c>
      <c r="D13" s="94" t="s">
        <v>71</v>
      </c>
      <c r="E13" s="50"/>
      <c r="F13" s="50"/>
      <c r="G13" s="54"/>
      <c r="H13" s="37">
        <f t="shared" si="0"/>
        <v>0</v>
      </c>
    </row>
    <row r="14" spans="1:10" s="38" customFormat="1" ht="42.75" customHeight="1" x14ac:dyDescent="0.2">
      <c r="A14" s="50">
        <v>5</v>
      </c>
      <c r="B14" s="95" t="s">
        <v>75</v>
      </c>
      <c r="C14" s="93">
        <v>5</v>
      </c>
      <c r="D14" s="94" t="s">
        <v>71</v>
      </c>
      <c r="E14" s="50"/>
      <c r="F14" s="50"/>
      <c r="G14" s="54"/>
      <c r="H14" s="37">
        <f t="shared" si="0"/>
        <v>0</v>
      </c>
    </row>
    <row r="15" spans="1:10" s="38" customFormat="1" ht="46.5" customHeight="1" x14ac:dyDescent="0.2">
      <c r="A15" s="50">
        <v>6</v>
      </c>
      <c r="B15" s="95" t="s">
        <v>76</v>
      </c>
      <c r="C15" s="93">
        <v>2</v>
      </c>
      <c r="D15" s="94" t="s">
        <v>71</v>
      </c>
      <c r="E15" s="50"/>
      <c r="F15" s="50"/>
      <c r="G15" s="54"/>
      <c r="H15" s="37">
        <f t="shared" si="0"/>
        <v>0</v>
      </c>
    </row>
    <row r="16" spans="1:10" s="38" customFormat="1" ht="42" customHeight="1" x14ac:dyDescent="0.2">
      <c r="A16" s="50">
        <v>7</v>
      </c>
      <c r="B16" s="95" t="s">
        <v>77</v>
      </c>
      <c r="C16" s="93">
        <v>2</v>
      </c>
      <c r="D16" s="94" t="s">
        <v>71</v>
      </c>
      <c r="E16" s="50"/>
      <c r="F16" s="50"/>
      <c r="G16" s="54"/>
      <c r="H16" s="37">
        <f t="shared" si="0"/>
        <v>0</v>
      </c>
    </row>
    <row r="17" spans="1:8" s="38" customFormat="1" ht="44.25" customHeight="1" x14ac:dyDescent="0.2">
      <c r="A17" s="50">
        <v>8</v>
      </c>
      <c r="B17" s="95" t="s">
        <v>78</v>
      </c>
      <c r="C17" s="93">
        <v>6</v>
      </c>
      <c r="D17" s="94" t="s">
        <v>71</v>
      </c>
      <c r="E17" s="50"/>
      <c r="F17" s="50"/>
      <c r="G17" s="54"/>
      <c r="H17" s="37">
        <f t="shared" si="0"/>
        <v>0</v>
      </c>
    </row>
    <row r="18" spans="1:8" s="38" customFormat="1" ht="35.25" customHeight="1" x14ac:dyDescent="0.2">
      <c r="A18" s="50">
        <v>9</v>
      </c>
      <c r="B18" s="95" t="s">
        <v>79</v>
      </c>
      <c r="C18" s="93">
        <v>6</v>
      </c>
      <c r="D18" s="94" t="s">
        <v>71</v>
      </c>
      <c r="E18" s="50"/>
      <c r="F18" s="50"/>
      <c r="G18" s="54"/>
      <c r="H18" s="37">
        <f t="shared" si="0"/>
        <v>0</v>
      </c>
    </row>
    <row r="19" spans="1:8" s="38" customFormat="1" ht="24" customHeight="1" x14ac:dyDescent="0.2">
      <c r="A19" s="50">
        <v>10</v>
      </c>
      <c r="B19" s="95" t="s">
        <v>80</v>
      </c>
      <c r="C19" s="93">
        <v>6</v>
      </c>
      <c r="D19" s="94" t="s">
        <v>71</v>
      </c>
      <c r="E19" s="50"/>
      <c r="F19" s="50"/>
      <c r="G19" s="54"/>
      <c r="H19" s="37">
        <f t="shared" si="0"/>
        <v>0</v>
      </c>
    </row>
    <row r="20" spans="1:8" s="38" customFormat="1" ht="33" customHeight="1" x14ac:dyDescent="0.2">
      <c r="A20" s="50">
        <v>11</v>
      </c>
      <c r="B20" s="95" t="s">
        <v>81</v>
      </c>
      <c r="C20" s="96">
        <v>1</v>
      </c>
      <c r="D20" s="94" t="s">
        <v>71</v>
      </c>
      <c r="E20" s="50"/>
      <c r="F20" s="50"/>
      <c r="G20" s="54"/>
      <c r="H20" s="37">
        <f t="shared" si="0"/>
        <v>0</v>
      </c>
    </row>
    <row r="21" spans="1:8" s="38" customFormat="1" ht="33" customHeight="1" x14ac:dyDescent="0.2">
      <c r="A21" s="50">
        <v>12</v>
      </c>
      <c r="B21" s="95" t="s">
        <v>82</v>
      </c>
      <c r="C21" s="93">
        <v>1</v>
      </c>
      <c r="D21" s="94" t="s">
        <v>71</v>
      </c>
      <c r="E21" s="50"/>
      <c r="F21" s="50"/>
      <c r="G21" s="54"/>
      <c r="H21" s="37">
        <f t="shared" si="0"/>
        <v>0</v>
      </c>
    </row>
    <row r="22" spans="1:8" s="38" customFormat="1" ht="29.25" customHeight="1" x14ac:dyDescent="0.2">
      <c r="A22" s="50">
        <v>13</v>
      </c>
      <c r="B22" s="95" t="s">
        <v>83</v>
      </c>
      <c r="C22" s="93">
        <v>3</v>
      </c>
      <c r="D22" s="94" t="s">
        <v>71</v>
      </c>
      <c r="E22" s="50"/>
      <c r="F22" s="50"/>
      <c r="G22" s="54"/>
      <c r="H22" s="37">
        <f t="shared" si="0"/>
        <v>0</v>
      </c>
    </row>
    <row r="23" spans="1:8" s="38" customFormat="1" ht="27" customHeight="1" x14ac:dyDescent="0.2">
      <c r="A23" s="50">
        <v>14</v>
      </c>
      <c r="B23" s="95" t="s">
        <v>84</v>
      </c>
      <c r="C23" s="93">
        <v>8</v>
      </c>
      <c r="D23" s="94" t="s">
        <v>71</v>
      </c>
      <c r="E23" s="50"/>
      <c r="F23" s="50"/>
      <c r="G23" s="54"/>
      <c r="H23" s="37">
        <f t="shared" si="0"/>
        <v>0</v>
      </c>
    </row>
    <row r="24" spans="1:8" s="38" customFormat="1" ht="24" customHeight="1" x14ac:dyDescent="0.2">
      <c r="A24" s="50">
        <v>15</v>
      </c>
      <c r="B24" s="95" t="s">
        <v>85</v>
      </c>
      <c r="C24" s="93">
        <v>3</v>
      </c>
      <c r="D24" s="94" t="s">
        <v>71</v>
      </c>
      <c r="E24" s="50"/>
      <c r="F24" s="50"/>
      <c r="G24" s="54"/>
      <c r="H24" s="37">
        <f t="shared" si="0"/>
        <v>0</v>
      </c>
    </row>
    <row r="25" spans="1:8" s="38" customFormat="1" ht="24" customHeight="1" x14ac:dyDescent="0.2">
      <c r="A25" s="50">
        <v>16</v>
      </c>
      <c r="B25" s="95" t="s">
        <v>86</v>
      </c>
      <c r="C25" s="93">
        <v>21</v>
      </c>
      <c r="D25" s="94" t="s">
        <v>71</v>
      </c>
      <c r="E25" s="50"/>
      <c r="F25" s="50"/>
      <c r="G25" s="54"/>
      <c r="H25" s="37">
        <f t="shared" si="0"/>
        <v>0</v>
      </c>
    </row>
    <row r="26" spans="1:8" s="38" customFormat="1" ht="33" customHeight="1" x14ac:dyDescent="0.2">
      <c r="A26" s="50">
        <v>17</v>
      </c>
      <c r="B26" s="95" t="s">
        <v>87</v>
      </c>
      <c r="C26" s="93">
        <v>20</v>
      </c>
      <c r="D26" s="94" t="s">
        <v>71</v>
      </c>
      <c r="E26" s="50"/>
      <c r="F26" s="50"/>
      <c r="G26" s="54"/>
      <c r="H26" s="37">
        <f t="shared" si="0"/>
        <v>0</v>
      </c>
    </row>
    <row r="27" spans="1:8" s="38" customFormat="1" ht="31.5" customHeight="1" x14ac:dyDescent="0.2">
      <c r="A27" s="50">
        <v>18</v>
      </c>
      <c r="B27" s="95" t="s">
        <v>88</v>
      </c>
      <c r="C27" s="93">
        <v>1</v>
      </c>
      <c r="D27" s="94" t="s">
        <v>71</v>
      </c>
      <c r="E27" s="50"/>
      <c r="F27" s="50"/>
      <c r="G27" s="54"/>
      <c r="H27" s="37">
        <f t="shared" si="0"/>
        <v>0</v>
      </c>
    </row>
    <row r="28" spans="1:8" s="38" customFormat="1" ht="33" customHeight="1" x14ac:dyDescent="0.2">
      <c r="A28" s="50">
        <v>19</v>
      </c>
      <c r="B28" s="95" t="s">
        <v>89</v>
      </c>
      <c r="C28" s="93">
        <v>3</v>
      </c>
      <c r="D28" s="94" t="s">
        <v>71</v>
      </c>
      <c r="E28" s="50"/>
      <c r="F28" s="50"/>
      <c r="G28" s="54"/>
      <c r="H28" s="37">
        <f t="shared" si="0"/>
        <v>0</v>
      </c>
    </row>
    <row r="29" spans="1:8" s="38" customFormat="1" ht="34.5" customHeight="1" x14ac:dyDescent="0.2">
      <c r="A29" s="50">
        <v>20</v>
      </c>
      <c r="B29" s="95" t="s">
        <v>90</v>
      </c>
      <c r="C29" s="93">
        <v>1</v>
      </c>
      <c r="D29" s="94" t="s">
        <v>71</v>
      </c>
      <c r="E29" s="50"/>
      <c r="F29" s="50"/>
      <c r="G29" s="54"/>
      <c r="H29" s="37">
        <f t="shared" si="0"/>
        <v>0</v>
      </c>
    </row>
    <row r="30" spans="1:8" s="38" customFormat="1" ht="42" customHeight="1" x14ac:dyDescent="0.2">
      <c r="A30" s="50">
        <v>21</v>
      </c>
      <c r="B30" s="95" t="s">
        <v>91</v>
      </c>
      <c r="C30" s="93">
        <v>3</v>
      </c>
      <c r="D30" s="94" t="s">
        <v>71</v>
      </c>
      <c r="E30" s="50"/>
      <c r="F30" s="50"/>
      <c r="G30" s="54"/>
      <c r="H30" s="37">
        <f t="shared" si="0"/>
        <v>0</v>
      </c>
    </row>
    <row r="31" spans="1:8" s="38" customFormat="1" ht="34.5" customHeight="1" x14ac:dyDescent="0.2">
      <c r="A31" s="50">
        <v>22</v>
      </c>
      <c r="B31" s="95" t="s">
        <v>92</v>
      </c>
      <c r="C31" s="93">
        <v>3</v>
      </c>
      <c r="D31" s="94" t="s">
        <v>71</v>
      </c>
      <c r="E31" s="50"/>
      <c r="F31" s="50"/>
      <c r="G31" s="54"/>
      <c r="H31" s="37">
        <f t="shared" si="0"/>
        <v>0</v>
      </c>
    </row>
    <row r="32" spans="1:8" s="38" customFormat="1" ht="36" customHeight="1" x14ac:dyDescent="0.2">
      <c r="A32" s="50">
        <v>23</v>
      </c>
      <c r="B32" s="95" t="s">
        <v>93</v>
      </c>
      <c r="C32" s="93">
        <v>1</v>
      </c>
      <c r="D32" s="94" t="s">
        <v>71</v>
      </c>
      <c r="E32" s="50"/>
      <c r="F32" s="50"/>
      <c r="G32" s="54"/>
      <c r="H32" s="37">
        <f t="shared" si="0"/>
        <v>0</v>
      </c>
    </row>
    <row r="33" spans="1:8" s="38" customFormat="1" ht="34.5" customHeight="1" x14ac:dyDescent="0.2">
      <c r="A33" s="50">
        <v>24</v>
      </c>
      <c r="B33" s="95" t="s">
        <v>94</v>
      </c>
      <c r="C33" s="93">
        <v>1</v>
      </c>
      <c r="D33" s="94" t="s">
        <v>71</v>
      </c>
      <c r="E33" s="50"/>
      <c r="F33" s="50"/>
      <c r="G33" s="54"/>
      <c r="H33" s="37">
        <f t="shared" si="0"/>
        <v>0</v>
      </c>
    </row>
    <row r="34" spans="1:8" s="38" customFormat="1" ht="24" customHeight="1" x14ac:dyDescent="0.2">
      <c r="A34" s="50">
        <v>25</v>
      </c>
      <c r="B34" s="95" t="s">
        <v>95</v>
      </c>
      <c r="C34" s="93">
        <v>150</v>
      </c>
      <c r="D34" s="94" t="s">
        <v>71</v>
      </c>
      <c r="E34" s="50"/>
      <c r="F34" s="50"/>
      <c r="G34" s="54"/>
      <c r="H34" s="37">
        <f t="shared" si="0"/>
        <v>0</v>
      </c>
    </row>
    <row r="35" spans="1:8" s="38" customFormat="1" ht="24" customHeight="1" x14ac:dyDescent="0.2">
      <c r="A35" s="50">
        <v>26</v>
      </c>
      <c r="B35" s="95" t="s">
        <v>96</v>
      </c>
      <c r="C35" s="93">
        <v>300</v>
      </c>
      <c r="D35" s="94" t="s">
        <v>71</v>
      </c>
      <c r="E35" s="50"/>
      <c r="F35" s="50"/>
      <c r="G35" s="54"/>
      <c r="H35" s="37">
        <f t="shared" si="0"/>
        <v>0</v>
      </c>
    </row>
    <row r="36" spans="1:8" s="38" customFormat="1" ht="24" customHeight="1" x14ac:dyDescent="0.2">
      <c r="A36" s="50">
        <v>27</v>
      </c>
      <c r="B36" s="95" t="s">
        <v>97</v>
      </c>
      <c r="C36" s="93">
        <v>50</v>
      </c>
      <c r="D36" s="94" t="s">
        <v>71</v>
      </c>
      <c r="E36" s="50"/>
      <c r="F36" s="50"/>
      <c r="G36" s="54"/>
      <c r="H36" s="37">
        <f t="shared" si="0"/>
        <v>0</v>
      </c>
    </row>
    <row r="37" spans="1:8" s="38" customFormat="1" ht="24" customHeight="1" x14ac:dyDescent="0.2">
      <c r="A37" s="50">
        <v>28</v>
      </c>
      <c r="B37" s="95" t="s">
        <v>98</v>
      </c>
      <c r="C37" s="93">
        <v>100</v>
      </c>
      <c r="D37" s="94" t="s">
        <v>71</v>
      </c>
      <c r="E37" s="50"/>
      <c r="F37" s="50"/>
      <c r="G37" s="54"/>
      <c r="H37" s="37">
        <f t="shared" si="0"/>
        <v>0</v>
      </c>
    </row>
    <row r="38" spans="1:8" s="38" customFormat="1" ht="57" customHeight="1" x14ac:dyDescent="0.2">
      <c r="A38" s="50">
        <v>29</v>
      </c>
      <c r="B38" s="95" t="s">
        <v>99</v>
      </c>
      <c r="C38" s="93">
        <v>3</v>
      </c>
      <c r="D38" s="94" t="s">
        <v>71</v>
      </c>
      <c r="E38" s="50"/>
      <c r="F38" s="50"/>
      <c r="G38" s="54"/>
      <c r="H38" s="37">
        <f t="shared" si="0"/>
        <v>0</v>
      </c>
    </row>
    <row r="39" spans="1:8" s="38" customFormat="1" ht="35.25" customHeight="1" x14ac:dyDescent="0.2">
      <c r="A39" s="50">
        <v>30</v>
      </c>
      <c r="B39" s="95" t="s">
        <v>100</v>
      </c>
      <c r="C39" s="93">
        <v>3</v>
      </c>
      <c r="D39" s="94" t="s">
        <v>71</v>
      </c>
      <c r="E39" s="50"/>
      <c r="F39" s="50"/>
      <c r="G39" s="54"/>
      <c r="H39" s="37">
        <f t="shared" si="0"/>
        <v>0</v>
      </c>
    </row>
    <row r="40" spans="1:8" s="38" customFormat="1" ht="47.25" customHeight="1" x14ac:dyDescent="0.2">
      <c r="A40" s="50">
        <v>31</v>
      </c>
      <c r="B40" s="95" t="s">
        <v>101</v>
      </c>
      <c r="C40" s="93">
        <v>1</v>
      </c>
      <c r="D40" s="94" t="s">
        <v>71</v>
      </c>
      <c r="E40" s="50"/>
      <c r="F40" s="50"/>
      <c r="G40" s="54"/>
      <c r="H40" s="37">
        <f t="shared" si="0"/>
        <v>0</v>
      </c>
    </row>
    <row r="41" spans="1:8" s="38" customFormat="1" ht="45" customHeight="1" x14ac:dyDescent="0.2">
      <c r="A41" s="50">
        <v>32</v>
      </c>
      <c r="B41" s="95" t="s">
        <v>102</v>
      </c>
      <c r="C41" s="93">
        <v>1</v>
      </c>
      <c r="D41" s="94" t="s">
        <v>71</v>
      </c>
      <c r="E41" s="50"/>
      <c r="F41" s="50"/>
      <c r="G41" s="54"/>
      <c r="H41" s="37">
        <f t="shared" si="0"/>
        <v>0</v>
      </c>
    </row>
    <row r="42" spans="1:8" s="38" customFormat="1" ht="52.5" customHeight="1" x14ac:dyDescent="0.2">
      <c r="A42" s="50">
        <v>33</v>
      </c>
      <c r="B42" s="95" t="s">
        <v>103</v>
      </c>
      <c r="C42" s="93">
        <v>1</v>
      </c>
      <c r="D42" s="94" t="s">
        <v>71</v>
      </c>
      <c r="E42" s="50"/>
      <c r="F42" s="50"/>
      <c r="G42" s="54"/>
      <c r="H42" s="37">
        <f t="shared" si="0"/>
        <v>0</v>
      </c>
    </row>
    <row r="43" spans="1:8" s="38" customFormat="1" ht="37.5" customHeight="1" x14ac:dyDescent="0.2">
      <c r="A43" s="50">
        <v>34</v>
      </c>
      <c r="B43" s="95" t="s">
        <v>104</v>
      </c>
      <c r="C43" s="93">
        <v>15</v>
      </c>
      <c r="D43" s="94" t="s">
        <v>71</v>
      </c>
      <c r="E43" s="50"/>
      <c r="F43" s="50"/>
      <c r="G43" s="54"/>
      <c r="H43" s="37">
        <f t="shared" si="0"/>
        <v>0</v>
      </c>
    </row>
    <row r="44" spans="1:8" s="38" customFormat="1" ht="30.75" customHeight="1" x14ac:dyDescent="0.2">
      <c r="A44" s="50">
        <v>35</v>
      </c>
      <c r="B44" s="95" t="s">
        <v>105</v>
      </c>
      <c r="C44" s="93">
        <v>1</v>
      </c>
      <c r="D44" s="94" t="s">
        <v>71</v>
      </c>
      <c r="E44" s="50"/>
      <c r="F44" s="50"/>
      <c r="G44" s="54"/>
      <c r="H44" s="37">
        <f t="shared" si="0"/>
        <v>0</v>
      </c>
    </row>
    <row r="45" spans="1:8" s="38" customFormat="1" ht="35.25" customHeight="1" x14ac:dyDescent="0.2">
      <c r="A45" s="50">
        <v>36</v>
      </c>
      <c r="B45" s="95" t="s">
        <v>106</v>
      </c>
      <c r="C45" s="93">
        <v>3</v>
      </c>
      <c r="D45" s="94" t="s">
        <v>71</v>
      </c>
      <c r="E45" s="50"/>
      <c r="F45" s="50"/>
      <c r="G45" s="54"/>
      <c r="H45" s="37">
        <f t="shared" si="0"/>
        <v>0</v>
      </c>
    </row>
    <row r="46" spans="1:8" s="38" customFormat="1" ht="35.25" customHeight="1" x14ac:dyDescent="0.2">
      <c r="A46" s="50">
        <v>37</v>
      </c>
      <c r="B46" s="95" t="s">
        <v>107</v>
      </c>
      <c r="C46" s="93">
        <v>1</v>
      </c>
      <c r="D46" s="94" t="s">
        <v>71</v>
      </c>
      <c r="E46" s="50"/>
      <c r="F46" s="50"/>
      <c r="G46" s="54"/>
      <c r="H46" s="37">
        <f t="shared" si="0"/>
        <v>0</v>
      </c>
    </row>
    <row r="47" spans="1:8" s="38" customFormat="1" ht="27.75" customHeight="1" x14ac:dyDescent="0.2">
      <c r="A47" s="50">
        <v>38</v>
      </c>
      <c r="B47" s="95" t="s">
        <v>108</v>
      </c>
      <c r="C47" s="93">
        <v>1</v>
      </c>
      <c r="D47" s="94" t="s">
        <v>71</v>
      </c>
      <c r="E47" s="50"/>
      <c r="F47" s="50"/>
      <c r="G47" s="54"/>
      <c r="H47" s="37">
        <f t="shared" si="0"/>
        <v>0</v>
      </c>
    </row>
    <row r="48" spans="1:8" s="38" customFormat="1" ht="28.5" customHeight="1" x14ac:dyDescent="0.2">
      <c r="A48" s="50">
        <v>39</v>
      </c>
      <c r="B48" s="95" t="s">
        <v>109</v>
      </c>
      <c r="C48" s="93">
        <v>3</v>
      </c>
      <c r="D48" s="94" t="s">
        <v>71</v>
      </c>
      <c r="E48" s="50"/>
      <c r="F48" s="50"/>
      <c r="G48" s="54"/>
      <c r="H48" s="37">
        <f t="shared" si="0"/>
        <v>0</v>
      </c>
    </row>
    <row r="49" spans="1:8" s="38" customFormat="1" ht="54" customHeight="1" x14ac:dyDescent="0.2">
      <c r="A49" s="50">
        <v>40</v>
      </c>
      <c r="B49" s="95" t="s">
        <v>110</v>
      </c>
      <c r="C49" s="93">
        <v>1</v>
      </c>
      <c r="D49" s="94" t="s">
        <v>71</v>
      </c>
      <c r="E49" s="50"/>
      <c r="F49" s="50"/>
      <c r="G49" s="54"/>
      <c r="H49" s="37">
        <f t="shared" si="0"/>
        <v>0</v>
      </c>
    </row>
    <row r="50" spans="1:8" s="38" customFormat="1" ht="38.25" customHeight="1" x14ac:dyDescent="0.2">
      <c r="A50" s="50">
        <v>41</v>
      </c>
      <c r="B50" s="95" t="s">
        <v>111</v>
      </c>
      <c r="C50" s="93">
        <v>1</v>
      </c>
      <c r="D50" s="94" t="s">
        <v>71</v>
      </c>
      <c r="E50" s="50"/>
      <c r="F50" s="50"/>
      <c r="G50" s="54"/>
      <c r="H50" s="37">
        <f t="shared" si="0"/>
        <v>0</v>
      </c>
    </row>
    <row r="51" spans="1:8" s="38" customFormat="1" ht="34.5" customHeight="1" x14ac:dyDescent="0.2">
      <c r="A51" s="50">
        <v>42</v>
      </c>
      <c r="B51" s="95" t="s">
        <v>112</v>
      </c>
      <c r="C51" s="93">
        <v>3</v>
      </c>
      <c r="D51" s="94" t="s">
        <v>71</v>
      </c>
      <c r="E51" s="50"/>
      <c r="F51" s="50"/>
      <c r="G51" s="54"/>
      <c r="H51" s="37">
        <f t="shared" si="0"/>
        <v>0</v>
      </c>
    </row>
    <row r="52" spans="1:8" s="38" customFormat="1" ht="24" customHeight="1" x14ac:dyDescent="0.2">
      <c r="A52" s="50">
        <v>43</v>
      </c>
      <c r="B52" s="95" t="s">
        <v>113</v>
      </c>
      <c r="C52" s="93">
        <v>3</v>
      </c>
      <c r="D52" s="94" t="s">
        <v>71</v>
      </c>
      <c r="E52" s="50"/>
      <c r="F52" s="50"/>
      <c r="G52" s="54"/>
      <c r="H52" s="37">
        <f t="shared" si="0"/>
        <v>0</v>
      </c>
    </row>
    <row r="53" spans="1:8" s="38" customFormat="1" ht="29.25" customHeight="1" x14ac:dyDescent="0.2">
      <c r="A53" s="50">
        <v>44</v>
      </c>
      <c r="B53" s="95" t="s">
        <v>114</v>
      </c>
      <c r="C53" s="93">
        <v>1</v>
      </c>
      <c r="D53" s="94" t="s">
        <v>71</v>
      </c>
      <c r="E53" s="50"/>
      <c r="F53" s="50"/>
      <c r="G53" s="54"/>
      <c r="H53" s="37">
        <f t="shared" si="0"/>
        <v>0</v>
      </c>
    </row>
    <row r="54" spans="1:8" s="38" customFormat="1" ht="24" customHeight="1" x14ac:dyDescent="0.2">
      <c r="A54" s="50">
        <v>45</v>
      </c>
      <c r="B54" s="95" t="s">
        <v>115</v>
      </c>
      <c r="C54" s="93">
        <v>10</v>
      </c>
      <c r="D54" s="94" t="s">
        <v>71</v>
      </c>
      <c r="E54" s="50"/>
      <c r="F54" s="50"/>
      <c r="G54" s="54"/>
      <c r="H54" s="37">
        <f t="shared" si="0"/>
        <v>0</v>
      </c>
    </row>
    <row r="55" spans="1:8" s="38" customFormat="1" ht="34.5" customHeight="1" x14ac:dyDescent="0.2">
      <c r="A55" s="50">
        <v>46</v>
      </c>
      <c r="B55" s="95" t="s">
        <v>116</v>
      </c>
      <c r="C55" s="93">
        <v>10</v>
      </c>
      <c r="D55" s="94" t="s">
        <v>71</v>
      </c>
      <c r="E55" s="36"/>
      <c r="F55" s="36"/>
      <c r="G55" s="89"/>
      <c r="H55" s="37">
        <f t="shared" si="0"/>
        <v>0</v>
      </c>
    </row>
  </sheetData>
  <mergeCells count="2">
    <mergeCell ref="E2:F2"/>
    <mergeCell ref="G2:H2"/>
  </mergeCells>
  <phoneticPr fontId="0" type="noConversion"/>
  <printOptions horizontalCentered="1"/>
  <pageMargins left="0.19685039370078741" right="0.19685039370078741" top="1.3779527559055118" bottom="0.98425196850393704" header="0.51181102362204722" footer="0.51181102362204722"/>
  <pageSetup paperSize="9" scale="83" fitToHeight="0" orientation="landscape" r:id="rId1"/>
  <headerFooter alignWithMargins="0">
    <oddFooter xml:space="preserve">&amp;C&amp;"Times New Roman,Normalny"Strona &amp;P&amp;R&amp;"Times New Roman,Normalny"pieczęć i podpis osoby (osób) upoważnionej
do reprezentowania wykonawcy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showGridLines="0" view="pageBreakPreview" zoomScaleNormal="100" zoomScaleSheetLayoutView="100" zoomScalePageLayoutView="85" workbookViewId="0">
      <selection activeCell="B13" sqref="B13"/>
    </sheetView>
  </sheetViews>
  <sheetFormatPr defaultColWidth="9.140625" defaultRowHeight="15" x14ac:dyDescent="0.2"/>
  <cols>
    <col min="1" max="1" width="5.28515625" style="7" customWidth="1"/>
    <col min="2" max="2" width="74.85546875" style="7" customWidth="1"/>
    <col min="3" max="3" width="9.7109375" style="21" customWidth="1"/>
    <col min="4" max="4" width="7.28515625" style="19" customWidth="1"/>
    <col min="5" max="5" width="22.28515625" style="7" customWidth="1"/>
    <col min="6" max="6" width="19.140625" style="7" customWidth="1"/>
    <col min="7" max="7" width="17.28515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99"/>
      <c r="F2" s="99"/>
      <c r="G2" s="126" t="s">
        <v>49</v>
      </c>
      <c r="H2" s="126"/>
    </row>
    <row r="4" spans="1:10" x14ac:dyDescent="0.2">
      <c r="B4" s="6" t="s">
        <v>7</v>
      </c>
      <c r="C4" s="9">
        <v>2</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SUM(H10:H15)</f>
        <v>0</v>
      </c>
      <c r="G7" s="30"/>
      <c r="H7" s="30"/>
    </row>
    <row r="8" spans="1:10" ht="12.75" customHeight="1" x14ac:dyDescent="0.2">
      <c r="A8" s="30"/>
      <c r="B8" s="25"/>
      <c r="C8" s="31"/>
      <c r="D8" s="32"/>
      <c r="E8" s="30"/>
      <c r="F8" s="30"/>
      <c r="G8" s="30"/>
      <c r="H8" s="30"/>
    </row>
    <row r="9" spans="1:10" s="35" customFormat="1" ht="42.75" customHeight="1" x14ac:dyDescent="0.2">
      <c r="A9" s="33" t="s">
        <v>27</v>
      </c>
      <c r="B9" s="33" t="s">
        <v>40</v>
      </c>
      <c r="C9" s="51" t="s">
        <v>28</v>
      </c>
      <c r="D9" s="52" t="s">
        <v>64</v>
      </c>
      <c r="E9" s="33" t="s">
        <v>41</v>
      </c>
      <c r="F9" s="33" t="s">
        <v>42</v>
      </c>
      <c r="G9" s="33" t="s">
        <v>43</v>
      </c>
      <c r="H9" s="33" t="s">
        <v>8</v>
      </c>
    </row>
    <row r="10" spans="1:10" s="35" customFormat="1" ht="49.5" customHeight="1" x14ac:dyDescent="0.2">
      <c r="A10" s="50">
        <v>1</v>
      </c>
      <c r="B10" s="95" t="s">
        <v>117</v>
      </c>
      <c r="C10" s="93">
        <v>5</v>
      </c>
      <c r="D10" s="94" t="s">
        <v>71</v>
      </c>
      <c r="E10" s="33"/>
      <c r="F10" s="33"/>
      <c r="G10" s="87"/>
      <c r="H10" s="54">
        <f>ROUND(ROUND(C10,2)*ROUND(G10,2),2)</f>
        <v>0</v>
      </c>
    </row>
    <row r="11" spans="1:10" s="35" customFormat="1" ht="35.25" customHeight="1" x14ac:dyDescent="0.2">
      <c r="A11" s="50">
        <v>2</v>
      </c>
      <c r="B11" s="95" t="s">
        <v>118</v>
      </c>
      <c r="C11" s="93">
        <v>1</v>
      </c>
      <c r="D11" s="94" t="s">
        <v>71</v>
      </c>
      <c r="E11" s="33"/>
      <c r="F11" s="33"/>
      <c r="G11" s="87"/>
      <c r="H11" s="54">
        <f t="shared" ref="H11:H15" si="0">ROUND(ROUND(C11,2)*ROUND(G11,2),2)</f>
        <v>0</v>
      </c>
    </row>
    <row r="12" spans="1:10" s="35" customFormat="1" ht="33.75" customHeight="1" x14ac:dyDescent="0.2">
      <c r="A12" s="50">
        <v>3</v>
      </c>
      <c r="B12" s="95" t="s">
        <v>119</v>
      </c>
      <c r="C12" s="93">
        <v>3</v>
      </c>
      <c r="D12" s="94" t="s">
        <v>71</v>
      </c>
      <c r="E12" s="33"/>
      <c r="F12" s="33"/>
      <c r="G12" s="87"/>
      <c r="H12" s="54">
        <f t="shared" si="0"/>
        <v>0</v>
      </c>
    </row>
    <row r="13" spans="1:10" s="35" customFormat="1" ht="36.75" customHeight="1" x14ac:dyDescent="0.2">
      <c r="A13" s="50">
        <v>4</v>
      </c>
      <c r="B13" s="95" t="s">
        <v>120</v>
      </c>
      <c r="C13" s="93">
        <v>1</v>
      </c>
      <c r="D13" s="94" t="s">
        <v>71</v>
      </c>
      <c r="E13" s="33"/>
      <c r="F13" s="33"/>
      <c r="G13" s="87"/>
      <c r="H13" s="54">
        <f t="shared" si="0"/>
        <v>0</v>
      </c>
    </row>
    <row r="14" spans="1:10" s="35" customFormat="1" ht="35.25" customHeight="1" x14ac:dyDescent="0.2">
      <c r="A14" s="50">
        <v>5</v>
      </c>
      <c r="B14" s="95" t="s">
        <v>121</v>
      </c>
      <c r="C14" s="93">
        <v>1</v>
      </c>
      <c r="D14" s="94" t="s">
        <v>71</v>
      </c>
      <c r="E14" s="33"/>
      <c r="F14" s="33"/>
      <c r="G14" s="87"/>
      <c r="H14" s="54">
        <f t="shared" si="0"/>
        <v>0</v>
      </c>
    </row>
    <row r="15" spans="1:10" s="35" customFormat="1" ht="87.75" customHeight="1" x14ac:dyDescent="0.2">
      <c r="A15" s="50">
        <v>6</v>
      </c>
      <c r="B15" s="95" t="s">
        <v>122</v>
      </c>
      <c r="C15" s="93">
        <v>25</v>
      </c>
      <c r="D15" s="94" t="s">
        <v>71</v>
      </c>
      <c r="E15" s="36"/>
      <c r="F15" s="36"/>
      <c r="G15" s="97"/>
      <c r="H15"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4"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8"/>
  <sheetViews>
    <sheetView showGridLines="0" view="pageBreakPreview" zoomScaleNormal="100" zoomScaleSheetLayoutView="100" zoomScalePageLayoutView="85" workbookViewId="0">
      <selection activeCell="C14" sqref="C14"/>
    </sheetView>
  </sheetViews>
  <sheetFormatPr defaultColWidth="9.140625" defaultRowHeight="15" x14ac:dyDescent="0.2"/>
  <cols>
    <col min="1" max="1" width="5.28515625" style="7" customWidth="1"/>
    <col min="2" max="2" width="82.140625" style="7" customWidth="1"/>
    <col min="3" max="3" width="7.5703125" style="21" customWidth="1"/>
    <col min="4" max="4" width="7.2851562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99"/>
      <c r="F2" s="99"/>
      <c r="G2" s="126" t="s">
        <v>49</v>
      </c>
      <c r="H2" s="126"/>
    </row>
    <row r="4" spans="1:10" x14ac:dyDescent="0.2">
      <c r="B4" s="6" t="s">
        <v>7</v>
      </c>
      <c r="C4" s="9">
        <v>3</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SUM(H10:H37)</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59.25" customHeight="1" x14ac:dyDescent="0.2">
      <c r="A10" s="50">
        <v>1</v>
      </c>
      <c r="B10" s="95" t="s">
        <v>123</v>
      </c>
      <c r="C10" s="93">
        <v>5</v>
      </c>
      <c r="D10" s="94" t="s">
        <v>71</v>
      </c>
      <c r="E10" s="33"/>
      <c r="F10" s="33"/>
      <c r="G10" s="54"/>
      <c r="H10" s="54">
        <f>ROUND(ROUND(C10,2)*ROUND(G10,2),2)</f>
        <v>0</v>
      </c>
    </row>
    <row r="11" spans="1:10" s="35" customFormat="1" ht="75" customHeight="1" x14ac:dyDescent="0.2">
      <c r="A11" s="50">
        <v>2</v>
      </c>
      <c r="B11" s="95" t="s">
        <v>124</v>
      </c>
      <c r="C11" s="93">
        <v>5</v>
      </c>
      <c r="D11" s="94" t="s">
        <v>71</v>
      </c>
      <c r="E11" s="33"/>
      <c r="F11" s="33"/>
      <c r="G11" s="54"/>
      <c r="H11" s="54">
        <f t="shared" ref="H11:H37" si="0">ROUND(ROUND(C11,2)*ROUND(G11,2),2)</f>
        <v>0</v>
      </c>
    </row>
    <row r="12" spans="1:10" s="35" customFormat="1" ht="93" customHeight="1" x14ac:dyDescent="0.2">
      <c r="A12" s="50">
        <v>3</v>
      </c>
      <c r="B12" s="95" t="s">
        <v>125</v>
      </c>
      <c r="C12" s="93">
        <v>5</v>
      </c>
      <c r="D12" s="94" t="s">
        <v>71</v>
      </c>
      <c r="E12" s="33"/>
      <c r="F12" s="33"/>
      <c r="G12" s="54"/>
      <c r="H12" s="54">
        <f t="shared" si="0"/>
        <v>0</v>
      </c>
    </row>
    <row r="13" spans="1:10" s="35" customFormat="1" ht="102.75" customHeight="1" x14ac:dyDescent="0.2">
      <c r="A13" s="50">
        <v>4</v>
      </c>
      <c r="B13" s="95" t="s">
        <v>126</v>
      </c>
      <c r="C13" s="93">
        <v>5</v>
      </c>
      <c r="D13" s="94" t="s">
        <v>71</v>
      </c>
      <c r="E13" s="33"/>
      <c r="F13" s="33"/>
      <c r="G13" s="54"/>
      <c r="H13" s="54">
        <f t="shared" si="0"/>
        <v>0</v>
      </c>
    </row>
    <row r="14" spans="1:10" s="35" customFormat="1" ht="41.25" customHeight="1" x14ac:dyDescent="0.2">
      <c r="A14" s="50">
        <v>5</v>
      </c>
      <c r="B14" s="95" t="s">
        <v>127</v>
      </c>
      <c r="C14" s="93">
        <v>5</v>
      </c>
      <c r="D14" s="94" t="s">
        <v>71</v>
      </c>
      <c r="E14" s="33"/>
      <c r="F14" s="33"/>
      <c r="G14" s="54"/>
      <c r="H14" s="54">
        <f t="shared" si="0"/>
        <v>0</v>
      </c>
    </row>
    <row r="15" spans="1:10" s="35" customFormat="1" ht="68.25" customHeight="1" x14ac:dyDescent="0.2">
      <c r="A15" s="50">
        <v>6</v>
      </c>
      <c r="B15" s="95" t="s">
        <v>128</v>
      </c>
      <c r="C15" s="93">
        <v>200</v>
      </c>
      <c r="D15" s="94" t="s">
        <v>71</v>
      </c>
      <c r="E15" s="33"/>
      <c r="F15" s="33"/>
      <c r="G15" s="54"/>
      <c r="H15" s="54">
        <f t="shared" si="0"/>
        <v>0</v>
      </c>
    </row>
    <row r="16" spans="1:10" s="35" customFormat="1" ht="40.5" customHeight="1" x14ac:dyDescent="0.2">
      <c r="A16" s="50">
        <v>7</v>
      </c>
      <c r="B16" s="95" t="s">
        <v>129</v>
      </c>
      <c r="C16" s="93">
        <v>5</v>
      </c>
      <c r="D16" s="94" t="s">
        <v>71</v>
      </c>
      <c r="E16" s="33"/>
      <c r="F16" s="33"/>
      <c r="G16" s="54"/>
      <c r="H16" s="54">
        <f t="shared" si="0"/>
        <v>0</v>
      </c>
    </row>
    <row r="17" spans="1:8" s="35" customFormat="1" ht="74.25" customHeight="1" x14ac:dyDescent="0.2">
      <c r="A17" s="50">
        <v>8</v>
      </c>
      <c r="B17" s="95" t="s">
        <v>130</v>
      </c>
      <c r="C17" s="93">
        <v>500</v>
      </c>
      <c r="D17" s="94" t="s">
        <v>71</v>
      </c>
      <c r="E17" s="33"/>
      <c r="F17" s="33"/>
      <c r="G17" s="54"/>
      <c r="H17" s="54">
        <f t="shared" si="0"/>
        <v>0</v>
      </c>
    </row>
    <row r="18" spans="1:8" s="35" customFormat="1" ht="76.5" customHeight="1" x14ac:dyDescent="0.2">
      <c r="A18" s="50">
        <v>9</v>
      </c>
      <c r="B18" s="95" t="s">
        <v>131</v>
      </c>
      <c r="C18" s="93">
        <v>2</v>
      </c>
      <c r="D18" s="94" t="s">
        <v>71</v>
      </c>
      <c r="E18" s="33"/>
      <c r="F18" s="33"/>
      <c r="G18" s="54"/>
      <c r="H18" s="54">
        <f t="shared" si="0"/>
        <v>0</v>
      </c>
    </row>
    <row r="19" spans="1:8" s="35" customFormat="1" ht="42" customHeight="1" x14ac:dyDescent="0.2">
      <c r="A19" s="50">
        <v>10</v>
      </c>
      <c r="B19" s="95" t="s">
        <v>132</v>
      </c>
      <c r="C19" s="93">
        <v>500</v>
      </c>
      <c r="D19" s="94" t="s">
        <v>71</v>
      </c>
      <c r="E19" s="33"/>
      <c r="F19" s="33"/>
      <c r="G19" s="54"/>
      <c r="H19" s="54">
        <f t="shared" si="0"/>
        <v>0</v>
      </c>
    </row>
    <row r="20" spans="1:8" s="35" customFormat="1" ht="32.25" customHeight="1" x14ac:dyDescent="0.2">
      <c r="A20" s="50">
        <v>11</v>
      </c>
      <c r="B20" s="95" t="s">
        <v>133</v>
      </c>
      <c r="C20" s="93">
        <v>5</v>
      </c>
      <c r="D20" s="94" t="s">
        <v>71</v>
      </c>
      <c r="E20" s="33"/>
      <c r="F20" s="33"/>
      <c r="G20" s="54"/>
      <c r="H20" s="54">
        <f t="shared" si="0"/>
        <v>0</v>
      </c>
    </row>
    <row r="21" spans="1:8" s="35" customFormat="1" ht="36" customHeight="1" x14ac:dyDescent="0.2">
      <c r="A21" s="50">
        <v>12</v>
      </c>
      <c r="B21" s="95" t="s">
        <v>134</v>
      </c>
      <c r="C21" s="93">
        <v>500</v>
      </c>
      <c r="D21" s="94" t="s">
        <v>71</v>
      </c>
      <c r="E21" s="33"/>
      <c r="F21" s="33"/>
      <c r="G21" s="54"/>
      <c r="H21" s="54">
        <f t="shared" si="0"/>
        <v>0</v>
      </c>
    </row>
    <row r="22" spans="1:8" s="35" customFormat="1" ht="23.25" customHeight="1" x14ac:dyDescent="0.2">
      <c r="A22" s="50">
        <v>13</v>
      </c>
      <c r="B22" s="95" t="s">
        <v>135</v>
      </c>
      <c r="C22" s="93">
        <v>2</v>
      </c>
      <c r="D22" s="94" t="s">
        <v>71</v>
      </c>
      <c r="E22" s="33"/>
      <c r="F22" s="33"/>
      <c r="G22" s="54"/>
      <c r="H22" s="54">
        <f t="shared" si="0"/>
        <v>0</v>
      </c>
    </row>
    <row r="23" spans="1:8" s="35" customFormat="1" ht="31.5" customHeight="1" x14ac:dyDescent="0.2">
      <c r="A23" s="50">
        <v>14</v>
      </c>
      <c r="B23" s="95" t="s">
        <v>136</v>
      </c>
      <c r="C23" s="93">
        <v>2</v>
      </c>
      <c r="D23" s="94" t="s">
        <v>71</v>
      </c>
      <c r="E23" s="33"/>
      <c r="F23" s="33"/>
      <c r="G23" s="54"/>
      <c r="H23" s="54">
        <f t="shared" si="0"/>
        <v>0</v>
      </c>
    </row>
    <row r="24" spans="1:8" s="35" customFormat="1" ht="24.75" customHeight="1" x14ac:dyDescent="0.2">
      <c r="A24" s="50">
        <v>15</v>
      </c>
      <c r="B24" s="95" t="s">
        <v>137</v>
      </c>
      <c r="C24" s="93">
        <v>1000</v>
      </c>
      <c r="D24" s="94" t="s">
        <v>71</v>
      </c>
      <c r="E24" s="33"/>
      <c r="F24" s="33"/>
      <c r="G24" s="54"/>
      <c r="H24" s="54">
        <f t="shared" si="0"/>
        <v>0</v>
      </c>
    </row>
    <row r="25" spans="1:8" s="35" customFormat="1" ht="23.25" customHeight="1" x14ac:dyDescent="0.2">
      <c r="A25" s="50">
        <v>16</v>
      </c>
      <c r="B25" s="95" t="s">
        <v>138</v>
      </c>
      <c r="C25" s="93">
        <v>1</v>
      </c>
      <c r="D25" s="94" t="s">
        <v>71</v>
      </c>
      <c r="E25" s="33"/>
      <c r="F25" s="33"/>
      <c r="G25" s="54"/>
      <c r="H25" s="54">
        <f t="shared" si="0"/>
        <v>0</v>
      </c>
    </row>
    <row r="26" spans="1:8" s="35" customFormat="1" ht="23.25" customHeight="1" x14ac:dyDescent="0.2">
      <c r="A26" s="50">
        <v>17</v>
      </c>
      <c r="B26" s="95" t="s">
        <v>139</v>
      </c>
      <c r="C26" s="93">
        <v>1</v>
      </c>
      <c r="D26" s="94" t="s">
        <v>71</v>
      </c>
      <c r="E26" s="33"/>
      <c r="F26" s="33"/>
      <c r="G26" s="54"/>
      <c r="H26" s="54">
        <f t="shared" si="0"/>
        <v>0</v>
      </c>
    </row>
    <row r="27" spans="1:8" s="35" customFormat="1" ht="23.25" customHeight="1" x14ac:dyDescent="0.2">
      <c r="A27" s="50">
        <v>18</v>
      </c>
      <c r="B27" s="95" t="s">
        <v>140</v>
      </c>
      <c r="C27" s="93">
        <v>2</v>
      </c>
      <c r="D27" s="94" t="s">
        <v>71</v>
      </c>
      <c r="E27" s="33"/>
      <c r="F27" s="33"/>
      <c r="G27" s="54"/>
      <c r="H27" s="54">
        <f t="shared" si="0"/>
        <v>0</v>
      </c>
    </row>
    <row r="28" spans="1:8" s="35" customFormat="1" ht="74.25" customHeight="1" x14ac:dyDescent="0.2">
      <c r="A28" s="50">
        <v>19</v>
      </c>
      <c r="B28" s="95" t="s">
        <v>141</v>
      </c>
      <c r="C28" s="93">
        <v>10</v>
      </c>
      <c r="D28" s="94" t="s">
        <v>71</v>
      </c>
      <c r="E28" s="33"/>
      <c r="F28" s="33"/>
      <c r="G28" s="54"/>
      <c r="H28" s="54">
        <f t="shared" si="0"/>
        <v>0</v>
      </c>
    </row>
    <row r="29" spans="1:8" s="35" customFormat="1" ht="65.25" customHeight="1" x14ac:dyDescent="0.2">
      <c r="A29" s="50">
        <v>20</v>
      </c>
      <c r="B29" s="95" t="s">
        <v>142</v>
      </c>
      <c r="C29" s="93">
        <v>10</v>
      </c>
      <c r="D29" s="94" t="s">
        <v>71</v>
      </c>
      <c r="E29" s="33"/>
      <c r="F29" s="33"/>
      <c r="G29" s="54"/>
      <c r="H29" s="54">
        <f t="shared" si="0"/>
        <v>0</v>
      </c>
    </row>
    <row r="30" spans="1:8" s="35" customFormat="1" ht="27" customHeight="1" x14ac:dyDescent="0.2">
      <c r="A30" s="50">
        <v>21</v>
      </c>
      <c r="B30" s="95" t="s">
        <v>143</v>
      </c>
      <c r="C30" s="93">
        <v>5</v>
      </c>
      <c r="D30" s="94" t="s">
        <v>71</v>
      </c>
      <c r="E30" s="33"/>
      <c r="F30" s="33"/>
      <c r="G30" s="54"/>
      <c r="H30" s="54">
        <f t="shared" si="0"/>
        <v>0</v>
      </c>
    </row>
    <row r="31" spans="1:8" s="35" customFormat="1" ht="23.25" customHeight="1" x14ac:dyDescent="0.2">
      <c r="A31" s="50">
        <v>22</v>
      </c>
      <c r="B31" s="95" t="s">
        <v>144</v>
      </c>
      <c r="C31" s="93">
        <v>5</v>
      </c>
      <c r="D31" s="94" t="s">
        <v>71</v>
      </c>
      <c r="E31" s="33"/>
      <c r="F31" s="33"/>
      <c r="G31" s="54"/>
      <c r="H31" s="54">
        <f t="shared" si="0"/>
        <v>0</v>
      </c>
    </row>
    <row r="32" spans="1:8" s="35" customFormat="1" ht="66" customHeight="1" x14ac:dyDescent="0.2">
      <c r="A32" s="50">
        <v>23</v>
      </c>
      <c r="B32" s="95" t="s">
        <v>145</v>
      </c>
      <c r="C32" s="93">
        <v>25</v>
      </c>
      <c r="D32" s="94" t="s">
        <v>71</v>
      </c>
      <c r="E32" s="33"/>
      <c r="F32" s="33"/>
      <c r="G32" s="54"/>
      <c r="H32" s="54">
        <f t="shared" si="0"/>
        <v>0</v>
      </c>
    </row>
    <row r="33" spans="1:8" s="35" customFormat="1" ht="51" customHeight="1" x14ac:dyDescent="0.2">
      <c r="A33" s="50">
        <v>24</v>
      </c>
      <c r="B33" s="95" t="s">
        <v>146</v>
      </c>
      <c r="C33" s="93">
        <v>15</v>
      </c>
      <c r="D33" s="94" t="s">
        <v>71</v>
      </c>
      <c r="E33" s="33"/>
      <c r="F33" s="33"/>
      <c r="G33" s="54"/>
      <c r="H33" s="54">
        <f t="shared" si="0"/>
        <v>0</v>
      </c>
    </row>
    <row r="34" spans="1:8" s="35" customFormat="1" ht="47.25" customHeight="1" x14ac:dyDescent="0.2">
      <c r="A34" s="50">
        <v>25</v>
      </c>
      <c r="B34" s="95" t="s">
        <v>147</v>
      </c>
      <c r="C34" s="93">
        <v>15</v>
      </c>
      <c r="D34" s="94" t="s">
        <v>71</v>
      </c>
      <c r="E34" s="33"/>
      <c r="F34" s="33"/>
      <c r="G34" s="54"/>
      <c r="H34" s="54">
        <f t="shared" si="0"/>
        <v>0</v>
      </c>
    </row>
    <row r="35" spans="1:8" s="35" customFormat="1" ht="90" customHeight="1" x14ac:dyDescent="0.2">
      <c r="A35" s="50">
        <v>26</v>
      </c>
      <c r="B35" s="95" t="s">
        <v>148</v>
      </c>
      <c r="C35" s="93">
        <v>2</v>
      </c>
      <c r="D35" s="94" t="s">
        <v>71</v>
      </c>
      <c r="E35" s="33"/>
      <c r="F35" s="33"/>
      <c r="G35" s="54"/>
      <c r="H35" s="54">
        <f t="shared" si="0"/>
        <v>0</v>
      </c>
    </row>
    <row r="36" spans="1:8" s="35" customFormat="1" ht="69.75" customHeight="1" x14ac:dyDescent="0.2">
      <c r="A36" s="50">
        <v>27</v>
      </c>
      <c r="B36" s="95" t="s">
        <v>149</v>
      </c>
      <c r="C36" s="93">
        <v>50</v>
      </c>
      <c r="D36" s="94" t="s">
        <v>71</v>
      </c>
      <c r="E36" s="33"/>
      <c r="F36" s="33"/>
      <c r="G36" s="54"/>
      <c r="H36" s="54">
        <f t="shared" si="0"/>
        <v>0</v>
      </c>
    </row>
    <row r="37" spans="1:8" s="35" customFormat="1" ht="39" customHeight="1" x14ac:dyDescent="0.2">
      <c r="A37" s="50">
        <v>28</v>
      </c>
      <c r="B37" s="95" t="s">
        <v>150</v>
      </c>
      <c r="C37" s="93">
        <v>25</v>
      </c>
      <c r="D37" s="94" t="s">
        <v>71</v>
      </c>
      <c r="E37" s="36"/>
      <c r="F37" s="36"/>
      <c r="G37" s="91"/>
      <c r="H37" s="54">
        <f t="shared" si="0"/>
        <v>0</v>
      </c>
    </row>
    <row r="38" spans="1:8" s="35" customFormat="1" ht="23.25" customHeight="1" x14ac:dyDescent="0.2">
      <c r="A38" s="81"/>
      <c r="B38" s="82"/>
      <c r="C38" s="83"/>
      <c r="D38" s="81"/>
      <c r="E38" s="84"/>
      <c r="F38" s="84"/>
      <c r="G38" s="85"/>
      <c r="H38" s="86"/>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
  <sheetViews>
    <sheetView showGridLines="0" view="pageBreakPreview" topLeftCell="A4" zoomScaleNormal="100" zoomScaleSheetLayoutView="100" zoomScalePageLayoutView="85" workbookViewId="0">
      <selection activeCell="B12" sqref="B12"/>
    </sheetView>
  </sheetViews>
  <sheetFormatPr defaultColWidth="9.140625" defaultRowHeight="15" x14ac:dyDescent="0.2"/>
  <cols>
    <col min="1" max="1" width="5.28515625" style="7" customWidth="1"/>
    <col min="2" max="2" width="75.7109375" style="7" customWidth="1"/>
    <col min="3" max="3" width="9.7109375" style="21" customWidth="1"/>
    <col min="4" max="4" width="10.7109375" style="19" customWidth="1"/>
    <col min="5" max="5" width="22.28515625" style="7" customWidth="1"/>
    <col min="6" max="6" width="19.140625" style="7" customWidth="1"/>
    <col min="7" max="7" width="15.140625" style="7" customWidth="1"/>
    <col min="8" max="8" width="19" style="7" customWidth="1"/>
    <col min="9" max="10" width="14.28515625" style="7" customWidth="1"/>
    <col min="11" max="16384" width="9.140625" style="7"/>
  </cols>
  <sheetData>
    <row r="1" spans="1:10" x14ac:dyDescent="0.2">
      <c r="B1" s="18" t="str">
        <f>'Formularz oferty'!C4</f>
        <v>DFP.271.34.2020.DB</v>
      </c>
      <c r="C1" s="7"/>
      <c r="H1" s="20" t="s">
        <v>50</v>
      </c>
      <c r="I1" s="20"/>
      <c r="J1" s="20"/>
    </row>
    <row r="2" spans="1:10" x14ac:dyDescent="0.2">
      <c r="E2" s="99"/>
      <c r="F2" s="99"/>
      <c r="G2" s="126" t="s">
        <v>49</v>
      </c>
      <c r="H2" s="126"/>
    </row>
    <row r="4" spans="1:10" x14ac:dyDescent="0.2">
      <c r="B4" s="6" t="s">
        <v>7</v>
      </c>
      <c r="C4" s="9">
        <v>4</v>
      </c>
      <c r="D4" s="22"/>
      <c r="E4" s="23" t="s">
        <v>10</v>
      </c>
      <c r="F4" s="5"/>
      <c r="G4" s="1"/>
      <c r="H4" s="1"/>
    </row>
    <row r="5" spans="1:10" x14ac:dyDescent="0.2">
      <c r="B5" s="6"/>
      <c r="C5" s="24"/>
      <c r="D5" s="22"/>
      <c r="E5" s="23"/>
      <c r="F5" s="5"/>
      <c r="G5" s="1"/>
      <c r="H5" s="1"/>
    </row>
    <row r="6" spans="1:10" x14ac:dyDescent="0.2">
      <c r="A6" s="6"/>
      <c r="C6" s="24"/>
      <c r="D6" s="22"/>
      <c r="E6" s="1"/>
      <c r="F6" s="1"/>
      <c r="G6" s="1"/>
      <c r="H6" s="1"/>
    </row>
    <row r="7" spans="1:10" x14ac:dyDescent="0.2">
      <c r="A7" s="25"/>
      <c r="B7" s="25"/>
      <c r="C7" s="26"/>
      <c r="D7" s="27"/>
      <c r="E7" s="28" t="s">
        <v>0</v>
      </c>
      <c r="F7" s="29">
        <f>SUM(H10:H12)</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64</v>
      </c>
      <c r="E9" s="33" t="s">
        <v>41</v>
      </c>
      <c r="F9" s="33" t="s">
        <v>42</v>
      </c>
      <c r="G9" s="33" t="s">
        <v>43</v>
      </c>
      <c r="H9" s="33" t="s">
        <v>8</v>
      </c>
    </row>
    <row r="10" spans="1:10" s="35" customFormat="1" ht="43.15" customHeight="1" x14ac:dyDescent="0.2">
      <c r="A10" s="50">
        <v>1</v>
      </c>
      <c r="B10" s="95" t="s">
        <v>151</v>
      </c>
      <c r="C10" s="93">
        <v>1</v>
      </c>
      <c r="D10" s="94" t="s">
        <v>71</v>
      </c>
      <c r="E10" s="33"/>
      <c r="F10" s="33"/>
      <c r="G10" s="87"/>
      <c r="H10" s="54">
        <f>ROUND(ROUND(C10,2)*ROUND(G10,2),2)</f>
        <v>0</v>
      </c>
    </row>
    <row r="11" spans="1:10" s="35" customFormat="1" ht="75" customHeight="1" x14ac:dyDescent="0.2">
      <c r="A11" s="50">
        <v>2</v>
      </c>
      <c r="B11" s="95" t="s">
        <v>152</v>
      </c>
      <c r="C11" s="93">
        <v>35</v>
      </c>
      <c r="D11" s="94" t="s">
        <v>71</v>
      </c>
      <c r="E11" s="33"/>
      <c r="F11" s="33"/>
      <c r="G11" s="87"/>
      <c r="H11" s="54">
        <f t="shared" ref="H11:H12" si="0">ROUND(ROUND(C11,2)*ROUND(G11,2),2)</f>
        <v>0</v>
      </c>
    </row>
    <row r="12" spans="1:10" s="35" customFormat="1" ht="96" customHeight="1" x14ac:dyDescent="0.2">
      <c r="A12" s="50">
        <v>3</v>
      </c>
      <c r="B12" s="95" t="s">
        <v>153</v>
      </c>
      <c r="C12" s="93">
        <v>1</v>
      </c>
      <c r="D12" s="94" t="s">
        <v>71</v>
      </c>
      <c r="E12" s="36"/>
      <c r="F12" s="36"/>
      <c r="G12" s="87"/>
      <c r="H12"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3"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4"/>
  <sheetViews>
    <sheetView showGridLines="0" view="pageBreakPreview" zoomScaleNormal="100" zoomScaleSheetLayoutView="100" zoomScalePageLayoutView="85" workbookViewId="0">
      <selection activeCell="B14" sqref="B14"/>
    </sheetView>
  </sheetViews>
  <sheetFormatPr defaultColWidth="9.140625" defaultRowHeight="15" x14ac:dyDescent="0.2"/>
  <cols>
    <col min="1" max="1" width="5.28515625" style="45" customWidth="1"/>
    <col min="2" max="2" width="77.7109375" style="45" customWidth="1"/>
    <col min="3" max="3" width="9.7109375" style="21" customWidth="1"/>
    <col min="4" max="4" width="9.5703125" style="48" customWidth="1"/>
    <col min="5" max="5" width="22.28515625" style="45" customWidth="1"/>
    <col min="6" max="6" width="19.140625" style="45" customWidth="1"/>
    <col min="7" max="7" width="15.140625" style="45" customWidth="1"/>
    <col min="8" max="8" width="19" style="45" customWidth="1"/>
    <col min="9" max="10" width="14.28515625" style="45" customWidth="1"/>
    <col min="11" max="16384" width="9.140625" style="45"/>
  </cols>
  <sheetData>
    <row r="1" spans="1:10" x14ac:dyDescent="0.2">
      <c r="B1" s="18" t="str">
        <f>'Formularz oferty'!C4</f>
        <v>DFP.271.34.2020.DB</v>
      </c>
      <c r="C1" s="45"/>
      <c r="H1" s="20" t="s">
        <v>50</v>
      </c>
      <c r="I1" s="20"/>
      <c r="J1" s="20"/>
    </row>
    <row r="2" spans="1:10" x14ac:dyDescent="0.2">
      <c r="E2" s="99"/>
      <c r="F2" s="99"/>
      <c r="G2" s="126" t="s">
        <v>49</v>
      </c>
      <c r="H2" s="126"/>
    </row>
    <row r="4" spans="1:10" x14ac:dyDescent="0.2">
      <c r="B4" s="6" t="s">
        <v>7</v>
      </c>
      <c r="C4" s="47">
        <v>5</v>
      </c>
      <c r="D4" s="22"/>
      <c r="E4" s="23" t="s">
        <v>10</v>
      </c>
      <c r="F4" s="5"/>
      <c r="G4" s="46"/>
      <c r="H4" s="46"/>
    </row>
    <row r="5" spans="1:10" x14ac:dyDescent="0.2">
      <c r="B5" s="6"/>
      <c r="C5" s="24"/>
      <c r="D5" s="22"/>
      <c r="E5" s="23"/>
      <c r="F5" s="5"/>
      <c r="G5" s="46"/>
      <c r="H5" s="46"/>
    </row>
    <row r="6" spans="1:10" x14ac:dyDescent="0.2">
      <c r="A6" s="6"/>
      <c r="C6" s="24"/>
      <c r="D6" s="22"/>
      <c r="E6" s="46"/>
      <c r="F6" s="46"/>
      <c r="G6" s="46"/>
      <c r="H6" s="46"/>
    </row>
    <row r="7" spans="1:10" x14ac:dyDescent="0.2">
      <c r="A7" s="25"/>
      <c r="B7" s="25"/>
      <c r="C7" s="26"/>
      <c r="D7" s="27"/>
      <c r="E7" s="28" t="s">
        <v>0</v>
      </c>
      <c r="F7" s="29">
        <f>SUM(H10:H14)</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34" t="s">
        <v>28</v>
      </c>
      <c r="D9" s="52" t="s">
        <v>64</v>
      </c>
      <c r="E9" s="33" t="s">
        <v>41</v>
      </c>
      <c r="F9" s="33" t="s">
        <v>42</v>
      </c>
      <c r="G9" s="33" t="s">
        <v>43</v>
      </c>
      <c r="H9" s="33" t="s">
        <v>8</v>
      </c>
    </row>
    <row r="10" spans="1:10" s="35" customFormat="1" ht="43.15" customHeight="1" x14ac:dyDescent="0.2">
      <c r="A10" s="50">
        <v>1</v>
      </c>
      <c r="B10" s="95" t="s">
        <v>154</v>
      </c>
      <c r="C10" s="93">
        <v>40</v>
      </c>
      <c r="D10" s="94" t="s">
        <v>71</v>
      </c>
      <c r="E10" s="33"/>
      <c r="F10" s="33"/>
      <c r="G10" s="87"/>
      <c r="H10" s="54">
        <f>ROUND(ROUND(C10,2)*ROUND(G10,2),2)</f>
        <v>0</v>
      </c>
    </row>
    <row r="11" spans="1:10" s="35" customFormat="1" ht="43.15" customHeight="1" x14ac:dyDescent="0.2">
      <c r="A11" s="50">
        <v>2</v>
      </c>
      <c r="B11" s="95" t="s">
        <v>155</v>
      </c>
      <c r="C11" s="93">
        <v>300</v>
      </c>
      <c r="D11" s="94" t="s">
        <v>71</v>
      </c>
      <c r="E11" s="33"/>
      <c r="F11" s="33"/>
      <c r="G11" s="87"/>
      <c r="H11" s="54">
        <f t="shared" ref="H11:H14" si="0">ROUND(ROUND(C11,2)*ROUND(G11,2),2)</f>
        <v>0</v>
      </c>
    </row>
    <row r="12" spans="1:10" s="35" customFormat="1" ht="50.25" customHeight="1" x14ac:dyDescent="0.2">
      <c r="A12" s="50">
        <v>3</v>
      </c>
      <c r="B12" s="95" t="s">
        <v>156</v>
      </c>
      <c r="C12" s="93">
        <v>100</v>
      </c>
      <c r="D12" s="94" t="s">
        <v>71</v>
      </c>
      <c r="E12" s="33"/>
      <c r="F12" s="33"/>
      <c r="G12" s="87"/>
      <c r="H12" s="54">
        <f t="shared" si="0"/>
        <v>0</v>
      </c>
    </row>
    <row r="13" spans="1:10" s="35" customFormat="1" ht="62.25" customHeight="1" x14ac:dyDescent="0.2">
      <c r="A13" s="50">
        <v>4</v>
      </c>
      <c r="B13" s="95" t="s">
        <v>157</v>
      </c>
      <c r="C13" s="93">
        <v>5</v>
      </c>
      <c r="D13" s="94" t="s">
        <v>71</v>
      </c>
      <c r="E13" s="33"/>
      <c r="F13" s="33"/>
      <c r="G13" s="87"/>
      <c r="H13" s="54">
        <f t="shared" si="0"/>
        <v>0</v>
      </c>
    </row>
    <row r="14" spans="1:10" s="35" customFormat="1" ht="69.75" customHeight="1" x14ac:dyDescent="0.2">
      <c r="A14" s="50">
        <v>5</v>
      </c>
      <c r="B14" s="95" t="s">
        <v>158</v>
      </c>
      <c r="C14" s="93">
        <v>2</v>
      </c>
      <c r="D14" s="94" t="s">
        <v>71</v>
      </c>
      <c r="E14" s="33"/>
      <c r="F14" s="33"/>
      <c r="G14" s="87"/>
      <c r="H14"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2"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showGridLines="0" view="pageBreakPreview" topLeftCell="A13" zoomScaleNormal="100" zoomScaleSheetLayoutView="100" zoomScalePageLayoutView="85" workbookViewId="0">
      <selection activeCell="B17" sqref="B17"/>
    </sheetView>
  </sheetViews>
  <sheetFormatPr defaultColWidth="9.140625" defaultRowHeight="15" x14ac:dyDescent="0.2"/>
  <cols>
    <col min="1" max="1" width="5.28515625" style="43" customWidth="1"/>
    <col min="2" max="2" width="79.42578125" style="43" customWidth="1"/>
    <col min="3" max="3" width="10.42578125" style="21" bestFit="1" customWidth="1"/>
    <col min="4" max="4" width="9.5703125" style="44" customWidth="1"/>
    <col min="5" max="5" width="22.28515625" style="43" customWidth="1"/>
    <col min="6" max="6" width="19.140625" style="43" customWidth="1"/>
    <col min="7" max="7" width="15.140625" style="43" customWidth="1"/>
    <col min="8" max="8" width="19" style="43" customWidth="1"/>
    <col min="9" max="10" width="14.28515625" style="43" customWidth="1"/>
    <col min="11" max="16384" width="9.140625" style="43"/>
  </cols>
  <sheetData>
    <row r="1" spans="1:10" x14ac:dyDescent="0.2">
      <c r="B1" s="18" t="str">
        <f>'Formularz oferty'!C4</f>
        <v>DFP.271.34.2020.DB</v>
      </c>
      <c r="C1" s="43"/>
      <c r="H1" s="20" t="s">
        <v>50</v>
      </c>
      <c r="I1" s="20"/>
      <c r="J1" s="20"/>
    </row>
    <row r="2" spans="1:10" x14ac:dyDescent="0.2">
      <c r="E2" s="99"/>
      <c r="F2" s="99"/>
      <c r="G2" s="126" t="s">
        <v>49</v>
      </c>
      <c r="H2" s="126"/>
    </row>
    <row r="4" spans="1:10" x14ac:dyDescent="0.2">
      <c r="B4" s="6" t="s">
        <v>7</v>
      </c>
      <c r="C4" s="41">
        <v>6</v>
      </c>
      <c r="D4" s="22"/>
      <c r="E4" s="23" t="s">
        <v>10</v>
      </c>
      <c r="F4" s="5"/>
      <c r="G4" s="42"/>
      <c r="H4" s="42"/>
    </row>
    <row r="5" spans="1:10" x14ac:dyDescent="0.2">
      <c r="B5" s="6"/>
      <c r="C5" s="24"/>
      <c r="D5" s="22"/>
      <c r="E5" s="23"/>
      <c r="F5" s="5"/>
      <c r="G5" s="42"/>
      <c r="H5" s="42"/>
    </row>
    <row r="6" spans="1:10" x14ac:dyDescent="0.2">
      <c r="A6" s="6"/>
      <c r="C6" s="24"/>
      <c r="D6" s="22"/>
      <c r="E6" s="42"/>
      <c r="F6" s="42"/>
      <c r="G6" s="42"/>
      <c r="H6" s="42"/>
    </row>
    <row r="7" spans="1:10" x14ac:dyDescent="0.2">
      <c r="A7" s="25"/>
      <c r="B7" s="25"/>
      <c r="C7" s="26"/>
      <c r="D7" s="27"/>
      <c r="E7" s="28" t="s">
        <v>0</v>
      </c>
      <c r="F7" s="29">
        <f>SUM(H10:H17)</f>
        <v>0</v>
      </c>
      <c r="G7" s="30"/>
      <c r="H7" s="30"/>
    </row>
    <row r="8" spans="1:10" ht="12.75" customHeight="1" x14ac:dyDescent="0.2">
      <c r="A8" s="30"/>
      <c r="B8" s="25"/>
      <c r="C8" s="31"/>
      <c r="D8" s="32"/>
      <c r="E8" s="30"/>
      <c r="F8" s="30"/>
      <c r="G8" s="30"/>
      <c r="H8" s="30"/>
    </row>
    <row r="9" spans="1:10" s="35" customFormat="1" ht="43.15" customHeight="1" x14ac:dyDescent="0.2">
      <c r="A9" s="33" t="s">
        <v>27</v>
      </c>
      <c r="B9" s="33" t="s">
        <v>40</v>
      </c>
      <c r="C9" s="51" t="s">
        <v>28</v>
      </c>
      <c r="D9" s="52" t="s">
        <v>64</v>
      </c>
      <c r="E9" s="33" t="s">
        <v>41</v>
      </c>
      <c r="F9" s="33" t="s">
        <v>42</v>
      </c>
      <c r="G9" s="33" t="s">
        <v>43</v>
      </c>
      <c r="H9" s="33" t="s">
        <v>8</v>
      </c>
    </row>
    <row r="10" spans="1:10" s="35" customFormat="1" ht="43.5" customHeight="1" x14ac:dyDescent="0.2">
      <c r="A10" s="50">
        <v>1</v>
      </c>
      <c r="B10" s="95" t="s">
        <v>159</v>
      </c>
      <c r="C10" s="93">
        <v>1</v>
      </c>
      <c r="D10" s="94" t="s">
        <v>71</v>
      </c>
      <c r="E10" s="33"/>
      <c r="F10" s="33"/>
      <c r="G10" s="87"/>
      <c r="H10" s="54">
        <f>ROUND(ROUND(C10,2)*ROUND(G10,2),2)</f>
        <v>0</v>
      </c>
    </row>
    <row r="11" spans="1:10" s="35" customFormat="1" ht="91.5" customHeight="1" x14ac:dyDescent="0.2">
      <c r="A11" s="50">
        <v>2</v>
      </c>
      <c r="B11" s="95" t="s">
        <v>160</v>
      </c>
      <c r="C11" s="93">
        <v>1</v>
      </c>
      <c r="D11" s="94" t="s">
        <v>71</v>
      </c>
      <c r="E11" s="33"/>
      <c r="F11" s="33"/>
      <c r="G11" s="87"/>
      <c r="H11" s="54">
        <f t="shared" ref="H11:H17" si="0">ROUND(ROUND(C11,2)*ROUND(G11,2),2)</f>
        <v>0</v>
      </c>
    </row>
    <row r="12" spans="1:10" s="35" customFormat="1" ht="99.75" customHeight="1" x14ac:dyDescent="0.2">
      <c r="A12" s="50">
        <v>3</v>
      </c>
      <c r="B12" s="95" t="s">
        <v>161</v>
      </c>
      <c r="C12" s="93">
        <v>1</v>
      </c>
      <c r="D12" s="94" t="s">
        <v>71</v>
      </c>
      <c r="E12" s="33"/>
      <c r="F12" s="33"/>
      <c r="G12" s="87"/>
      <c r="H12" s="54">
        <f t="shared" si="0"/>
        <v>0</v>
      </c>
    </row>
    <row r="13" spans="1:10" s="35" customFormat="1" ht="60.75" customHeight="1" x14ac:dyDescent="0.2">
      <c r="A13" s="50">
        <v>4</v>
      </c>
      <c r="B13" s="95" t="s">
        <v>162</v>
      </c>
      <c r="C13" s="93">
        <v>1</v>
      </c>
      <c r="D13" s="94" t="s">
        <v>71</v>
      </c>
      <c r="E13" s="33"/>
      <c r="F13" s="33"/>
      <c r="G13" s="87"/>
      <c r="H13" s="54">
        <f t="shared" si="0"/>
        <v>0</v>
      </c>
    </row>
    <row r="14" spans="1:10" s="35" customFormat="1" ht="51" customHeight="1" x14ac:dyDescent="0.2">
      <c r="A14" s="50">
        <v>5</v>
      </c>
      <c r="B14" s="95" t="s">
        <v>163</v>
      </c>
      <c r="C14" s="93">
        <v>1</v>
      </c>
      <c r="D14" s="94" t="s">
        <v>71</v>
      </c>
      <c r="E14" s="33"/>
      <c r="F14" s="33"/>
      <c r="G14" s="87"/>
      <c r="H14" s="54">
        <f t="shared" si="0"/>
        <v>0</v>
      </c>
    </row>
    <row r="15" spans="1:10" s="35" customFormat="1" ht="57" customHeight="1" x14ac:dyDescent="0.2">
      <c r="A15" s="50">
        <v>6</v>
      </c>
      <c r="B15" s="95" t="s">
        <v>164</v>
      </c>
      <c r="C15" s="93">
        <v>2</v>
      </c>
      <c r="D15" s="94" t="s">
        <v>71</v>
      </c>
      <c r="E15" s="33"/>
      <c r="F15" s="33"/>
      <c r="G15" s="87"/>
      <c r="H15" s="54">
        <f t="shared" si="0"/>
        <v>0</v>
      </c>
    </row>
    <row r="16" spans="1:10" s="35" customFormat="1" ht="50.25" customHeight="1" x14ac:dyDescent="0.2">
      <c r="A16" s="50">
        <v>7</v>
      </c>
      <c r="B16" s="95" t="s">
        <v>165</v>
      </c>
      <c r="C16" s="93">
        <v>1</v>
      </c>
      <c r="D16" s="94" t="s">
        <v>71</v>
      </c>
      <c r="E16" s="33"/>
      <c r="F16" s="33"/>
      <c r="G16" s="87"/>
      <c r="H16" s="54">
        <f t="shared" si="0"/>
        <v>0</v>
      </c>
    </row>
    <row r="17" spans="1:8" s="38" customFormat="1" ht="168" customHeight="1" x14ac:dyDescent="0.2">
      <c r="A17" s="50">
        <v>8</v>
      </c>
      <c r="B17" s="95" t="s">
        <v>166</v>
      </c>
      <c r="C17" s="93">
        <v>1</v>
      </c>
      <c r="D17" s="94" t="s">
        <v>71</v>
      </c>
      <c r="E17" s="50"/>
      <c r="F17" s="50"/>
      <c r="G17" s="87"/>
      <c r="H17" s="54">
        <f t="shared" si="0"/>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8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1"/>
  <sheetViews>
    <sheetView showGridLines="0" view="pageBreakPreview" zoomScaleNormal="100" zoomScaleSheetLayoutView="100" zoomScalePageLayoutView="85" workbookViewId="0">
      <selection activeCell="B11" sqref="B11"/>
    </sheetView>
  </sheetViews>
  <sheetFormatPr defaultColWidth="9.140625" defaultRowHeight="15" x14ac:dyDescent="0.2"/>
  <cols>
    <col min="1" max="1" width="5.28515625" style="73" customWidth="1"/>
    <col min="2" max="2" width="60.7109375" style="73" customWidth="1"/>
    <col min="3" max="3" width="9.7109375" style="21" customWidth="1"/>
    <col min="4" max="4" width="9.5703125" style="74" customWidth="1"/>
    <col min="5" max="5" width="22.28515625" style="73" customWidth="1"/>
    <col min="6" max="6" width="19.140625" style="73" customWidth="1"/>
    <col min="7" max="7" width="15.140625" style="73" customWidth="1"/>
    <col min="8" max="8" width="19" style="73" customWidth="1"/>
    <col min="9" max="10" width="14.28515625" style="73" customWidth="1"/>
    <col min="11" max="16384" width="9.140625" style="73"/>
  </cols>
  <sheetData>
    <row r="1" spans="1:10" x14ac:dyDescent="0.2">
      <c r="B1" s="18" t="str">
        <f>'Formularz oferty'!C4</f>
        <v>DFP.271.34.2020.DB</v>
      </c>
      <c r="C1" s="73"/>
      <c r="H1" s="20" t="s">
        <v>50</v>
      </c>
      <c r="I1" s="20"/>
      <c r="J1" s="20"/>
    </row>
    <row r="2" spans="1:10" x14ac:dyDescent="0.2">
      <c r="E2" s="99"/>
      <c r="F2" s="99"/>
      <c r="G2" s="126" t="s">
        <v>49</v>
      </c>
      <c r="H2" s="126"/>
    </row>
    <row r="4" spans="1:10" x14ac:dyDescent="0.2">
      <c r="B4" s="6" t="s">
        <v>7</v>
      </c>
      <c r="C4" s="71">
        <v>7</v>
      </c>
      <c r="D4" s="22"/>
      <c r="E4" s="23" t="s">
        <v>10</v>
      </c>
      <c r="F4" s="5"/>
      <c r="G4" s="72"/>
      <c r="H4" s="72"/>
    </row>
    <row r="5" spans="1:10" x14ac:dyDescent="0.2">
      <c r="B5" s="6"/>
      <c r="C5" s="24"/>
      <c r="D5" s="22"/>
      <c r="E5" s="23"/>
      <c r="F5" s="5"/>
      <c r="G5" s="72"/>
      <c r="H5" s="72"/>
    </row>
    <row r="6" spans="1:10" x14ac:dyDescent="0.2">
      <c r="A6" s="6"/>
      <c r="C6" s="24"/>
      <c r="D6" s="22"/>
      <c r="E6" s="72"/>
      <c r="F6" s="72"/>
      <c r="G6" s="72"/>
      <c r="H6" s="72"/>
    </row>
    <row r="7" spans="1:10" x14ac:dyDescent="0.2">
      <c r="A7" s="25"/>
      <c r="B7" s="25"/>
      <c r="C7" s="26"/>
      <c r="D7" s="27"/>
      <c r="E7" s="28" t="s">
        <v>0</v>
      </c>
      <c r="F7" s="29">
        <f>SUM(H10:H11)</f>
        <v>0</v>
      </c>
      <c r="G7" s="30"/>
      <c r="H7" s="30"/>
    </row>
    <row r="8" spans="1:10" ht="12.75" customHeight="1" x14ac:dyDescent="0.2">
      <c r="A8" s="30"/>
      <c r="B8" s="25"/>
      <c r="C8" s="31"/>
      <c r="D8" s="32"/>
      <c r="E8" s="30"/>
      <c r="F8" s="30"/>
      <c r="G8" s="30"/>
      <c r="H8" s="30"/>
    </row>
    <row r="9" spans="1:10" s="35" customFormat="1" ht="43.15" customHeight="1" x14ac:dyDescent="0.2">
      <c r="A9" s="67" t="s">
        <v>27</v>
      </c>
      <c r="B9" s="67" t="s">
        <v>40</v>
      </c>
      <c r="C9" s="68" t="s">
        <v>28</v>
      </c>
      <c r="D9" s="69" t="s">
        <v>64</v>
      </c>
      <c r="E9" s="67" t="s">
        <v>41</v>
      </c>
      <c r="F9" s="67" t="s">
        <v>42</v>
      </c>
      <c r="G9" s="67" t="s">
        <v>43</v>
      </c>
      <c r="H9" s="67" t="s">
        <v>8</v>
      </c>
    </row>
    <row r="10" spans="1:10" s="35" customFormat="1" ht="77.25" customHeight="1" x14ac:dyDescent="0.2">
      <c r="A10" s="70">
        <v>1</v>
      </c>
      <c r="B10" s="95" t="s">
        <v>167</v>
      </c>
      <c r="C10" s="93">
        <v>5</v>
      </c>
      <c r="D10" s="94" t="s">
        <v>71</v>
      </c>
      <c r="E10" s="67"/>
      <c r="F10" s="67"/>
      <c r="G10" s="88"/>
      <c r="H10" s="88">
        <f>ROUND(ROUND(C10,2)*ROUND(G10,2),2)</f>
        <v>0</v>
      </c>
    </row>
    <row r="11" spans="1:10" s="35" customFormat="1" ht="52.5" customHeight="1" x14ac:dyDescent="0.2">
      <c r="A11" s="70">
        <v>2</v>
      </c>
      <c r="B11" s="95" t="s">
        <v>175</v>
      </c>
      <c r="C11" s="93">
        <v>200</v>
      </c>
      <c r="D11" s="94" t="s">
        <v>71</v>
      </c>
      <c r="E11" s="67"/>
      <c r="F11" s="67"/>
      <c r="G11" s="88"/>
      <c r="H11" s="88">
        <f>ROUND(ROUND(C11,2)*ROUND(G11,2),2)</f>
        <v>0</v>
      </c>
    </row>
  </sheetData>
  <mergeCells count="2">
    <mergeCell ref="E2:F2"/>
    <mergeCell ref="G2:H2"/>
  </mergeCells>
  <printOptions horizontalCentered="1"/>
  <pageMargins left="0.19685039370078741" right="0.19685039370078741" top="1.3779527559055118" bottom="0.98425196850393704" header="0.51181102362204722" footer="0.51181102362204722"/>
  <pageSetup paperSize="9" scale="91" fitToHeight="0" orientation="landscape" verticalDpi="300" r:id="rId1"/>
  <headerFooter alignWithMargins="0">
    <oddFooter xml:space="preserve">&amp;C&amp;"Times New Roman,Normalny"Strona &amp;P&amp;R&amp;"Times New Roman,Normalny"pieczęć i podpis osoby (osób) upoważnionej
do reprezentowania wykonawcy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6"/>
  <sheetViews>
    <sheetView showGridLines="0" view="pageBreakPreview" zoomScaleNormal="100" zoomScaleSheetLayoutView="100" zoomScalePageLayoutView="85" workbookViewId="0">
      <selection activeCell="C10" sqref="C10"/>
    </sheetView>
  </sheetViews>
  <sheetFormatPr defaultColWidth="9.140625" defaultRowHeight="15" x14ac:dyDescent="0.2"/>
  <cols>
    <col min="1" max="1" width="5.28515625" style="7" customWidth="1"/>
    <col min="2" max="2" width="79.85546875" style="7" customWidth="1"/>
    <col min="3" max="3" width="10.7109375" style="21" customWidth="1"/>
    <col min="4" max="4" width="7.28515625" style="19" customWidth="1"/>
    <col min="5" max="5" width="22.28515625" style="7" customWidth="1"/>
    <col min="6" max="6" width="19.140625" style="7" customWidth="1"/>
    <col min="7" max="7" width="15.140625" style="7" customWidth="1"/>
    <col min="8" max="8" width="19" style="7" customWidth="1"/>
    <col min="9" max="9" width="18.140625" style="7" customWidth="1"/>
    <col min="10" max="10" width="20.7109375" style="7" customWidth="1"/>
    <col min="11" max="11" width="8" style="7" customWidth="1"/>
    <col min="12" max="12" width="15.85546875" style="7" customWidth="1"/>
    <col min="13" max="13" width="15.85546875" style="39" customWidth="1"/>
    <col min="14" max="14" width="15.85546875" style="7" customWidth="1"/>
    <col min="15" max="16" width="14.28515625" style="7" customWidth="1"/>
    <col min="17" max="17" width="15.28515625" style="7" customWidth="1"/>
    <col min="18" max="16384" width="9.140625" style="7"/>
  </cols>
  <sheetData>
    <row r="1" spans="1:16" x14ac:dyDescent="0.2">
      <c r="B1" s="18" t="str">
        <f>'Formularz oferty'!C4</f>
        <v>DFP.271.34.2020.DB</v>
      </c>
      <c r="C1" s="7"/>
      <c r="G1" s="126" t="s">
        <v>45</v>
      </c>
      <c r="H1" s="126"/>
      <c r="J1" s="20"/>
      <c r="O1" s="20"/>
      <c r="P1" s="20"/>
    </row>
    <row r="2" spans="1:16" x14ac:dyDescent="0.2">
      <c r="E2" s="99"/>
      <c r="F2" s="99"/>
      <c r="G2" s="126" t="s">
        <v>49</v>
      </c>
      <c r="H2" s="126"/>
    </row>
    <row r="4" spans="1:16" x14ac:dyDescent="0.2">
      <c r="B4" s="6" t="s">
        <v>7</v>
      </c>
      <c r="C4" s="9">
        <v>8</v>
      </c>
      <c r="D4" s="22"/>
      <c r="E4" s="23" t="s">
        <v>10</v>
      </c>
      <c r="F4" s="5"/>
      <c r="G4" s="5"/>
      <c r="H4" s="5"/>
      <c r="I4" s="1"/>
      <c r="J4" s="1"/>
      <c r="P4" s="18"/>
    </row>
    <row r="5" spans="1:16" x14ac:dyDescent="0.2">
      <c r="B5" s="6"/>
      <c r="C5" s="24"/>
      <c r="D5" s="22"/>
      <c r="E5" s="23"/>
      <c r="F5" s="5"/>
      <c r="G5" s="5"/>
      <c r="H5" s="5"/>
      <c r="I5" s="1"/>
      <c r="J5" s="1"/>
      <c r="P5" s="18"/>
    </row>
    <row r="6" spans="1:16" x14ac:dyDescent="0.2">
      <c r="A6" s="6"/>
      <c r="C6" s="24"/>
      <c r="D6" s="22"/>
      <c r="E6" s="1"/>
      <c r="F6" s="1"/>
      <c r="G6" s="1"/>
      <c r="H6" s="1"/>
      <c r="I6" s="1"/>
      <c r="J6" s="1"/>
    </row>
    <row r="7" spans="1:16" x14ac:dyDescent="0.2">
      <c r="A7" s="25"/>
      <c r="B7" s="25"/>
      <c r="C7" s="26"/>
      <c r="D7" s="27"/>
      <c r="E7" s="28" t="s">
        <v>0</v>
      </c>
      <c r="F7" s="29">
        <f>SUM(H10:H10)</f>
        <v>0</v>
      </c>
      <c r="G7" s="30"/>
      <c r="H7" s="30"/>
      <c r="M7" s="7"/>
    </row>
    <row r="8" spans="1:16" ht="12.75" customHeight="1" x14ac:dyDescent="0.2">
      <c r="A8" s="30"/>
      <c r="B8" s="25"/>
      <c r="C8" s="31"/>
      <c r="D8" s="32"/>
      <c r="E8" s="30"/>
      <c r="F8" s="30"/>
      <c r="G8" s="30"/>
      <c r="H8" s="30"/>
      <c r="M8" s="7"/>
    </row>
    <row r="9" spans="1:16" s="35" customFormat="1" ht="43.15" customHeight="1" x14ac:dyDescent="0.2">
      <c r="A9" s="33" t="s">
        <v>27</v>
      </c>
      <c r="B9" s="33" t="s">
        <v>40</v>
      </c>
      <c r="C9" s="51" t="s">
        <v>28</v>
      </c>
      <c r="D9" s="52" t="s">
        <v>64</v>
      </c>
      <c r="E9" s="33" t="s">
        <v>41</v>
      </c>
      <c r="F9" s="33" t="s">
        <v>42</v>
      </c>
      <c r="G9" s="33" t="s">
        <v>43</v>
      </c>
      <c r="H9" s="33" t="s">
        <v>8</v>
      </c>
    </row>
    <row r="10" spans="1:16" s="38" customFormat="1" ht="101.25" customHeight="1" x14ac:dyDescent="0.2">
      <c r="A10" s="50">
        <v>1</v>
      </c>
      <c r="B10" s="95" t="s">
        <v>168</v>
      </c>
      <c r="C10" s="93">
        <v>200</v>
      </c>
      <c r="D10" s="94" t="s">
        <v>71</v>
      </c>
      <c r="E10" s="50"/>
      <c r="F10" s="50"/>
      <c r="G10" s="54"/>
      <c r="H10" s="37">
        <f t="shared" ref="H10" si="0">ROUND(ROUND(C10,2)*ROUND(G10,2),2)</f>
        <v>0</v>
      </c>
    </row>
    <row r="11" spans="1:16" ht="27" customHeight="1" x14ac:dyDescent="0.2">
      <c r="B11" s="127"/>
      <c r="C11" s="127"/>
      <c r="D11" s="127"/>
      <c r="E11" s="127"/>
    </row>
    <row r="12" spans="1:16" x14ac:dyDescent="0.2">
      <c r="B12" s="49"/>
    </row>
    <row r="13" spans="1:16" x14ac:dyDescent="0.2">
      <c r="B13" s="49"/>
    </row>
    <row r="14" spans="1:16" x14ac:dyDescent="0.2">
      <c r="B14" s="49"/>
    </row>
    <row r="15" spans="1:16" x14ac:dyDescent="0.2">
      <c r="B15" s="49"/>
    </row>
    <row r="16" spans="1:16" x14ac:dyDescent="0.2">
      <c r="B16" s="49"/>
    </row>
  </sheetData>
  <mergeCells count="4">
    <mergeCell ref="E2:F2"/>
    <mergeCell ref="G1:H1"/>
    <mergeCell ref="G2:H2"/>
    <mergeCell ref="B11:E11"/>
  </mergeCells>
  <printOptions horizontalCentered="1"/>
  <pageMargins left="0.19685039370078741" right="0.19685039370078741" top="1.3779527559055118" bottom="0.98425196850393704" header="0.51181102362204722" footer="0.51181102362204722"/>
  <pageSetup paperSize="9" scale="82" fitToHeight="0" orientation="landscape" horizontalDpi="300" verticalDpi="300" r:id="rId1"/>
  <headerFooter alignWithMargins="0">
    <oddFooter xml:space="preserve">&amp;C&amp;"Times New Roman,Normalny"Strona &amp;P&amp;R&amp;"Times New Roman,Normalny"pieczęć i podpis osoby (osób) upoważnionej
do reprezentowania wykonawcy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12</vt:i4>
      </vt:variant>
      <vt:variant>
        <vt:lpstr>Zakresy nazwane</vt:lpstr>
      </vt:variant>
      <vt:variant>
        <vt:i4>12</vt:i4>
      </vt:variant>
    </vt:vector>
  </HeadingPairs>
  <TitlesOfParts>
    <vt:vector size="24" baseType="lpstr">
      <vt:lpstr>Formularz oferty</vt:lpstr>
      <vt:lpstr>część (1)</vt:lpstr>
      <vt:lpstr>część (2)</vt:lpstr>
      <vt:lpstr>część (3)</vt:lpstr>
      <vt:lpstr>część (4)</vt:lpstr>
      <vt:lpstr>część (5)</vt:lpstr>
      <vt:lpstr>część (6)</vt:lpstr>
      <vt:lpstr>część (7)</vt:lpstr>
      <vt:lpstr>część (8)</vt:lpstr>
      <vt:lpstr>część (9)</vt:lpstr>
      <vt:lpstr>część (10)</vt:lpstr>
      <vt:lpstr>część (11)</vt:lpstr>
      <vt:lpstr>'część (1)'!Obszar_wydruku</vt:lpstr>
      <vt:lpstr>'część (10)'!Obszar_wydruku</vt:lpstr>
      <vt:lpstr>'część (11)'!Obszar_wydruku</vt:lpstr>
      <vt:lpstr>'część (2)'!Obszar_wydruku</vt:lpstr>
      <vt:lpstr>'część (3)'!Obszar_wydruku</vt:lpstr>
      <vt:lpstr>'część (4)'!Obszar_wydruku</vt:lpstr>
      <vt:lpstr>'część (5)'!Obszar_wydruku</vt:lpstr>
      <vt:lpstr>'część (6)'!Obszar_wydruku</vt:lpstr>
      <vt:lpstr>'część (7)'!Obszar_wydruku</vt:lpstr>
      <vt:lpstr>'część (8)'!Obszar_wydruku</vt:lpstr>
      <vt:lpstr>'część (9)'!Obszar_wydruku</vt:lpstr>
      <vt:lpstr>'Formularz oferty'!Obszar_wydruku</vt:lpstr>
    </vt:vector>
  </TitlesOfParts>
  <Company>datacomp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abeben</dc:creator>
  <cp:lastModifiedBy>Dorota Bochenek</cp:lastModifiedBy>
  <cp:lastPrinted>2020-03-10T11:11:29Z</cp:lastPrinted>
  <dcterms:created xsi:type="dcterms:W3CDTF">2003-05-16T10:10:29Z</dcterms:created>
  <dcterms:modified xsi:type="dcterms:W3CDTF">2020-03-16T08:35:14Z</dcterms:modified>
</cp:coreProperties>
</file>