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818" activeTab="2"/>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s>
  <definedNames/>
  <calcPr fullCalcOnLoad="1"/>
</workbook>
</file>

<file path=xl/sharedStrings.xml><?xml version="1.0" encoding="utf-8"?>
<sst xmlns="http://schemas.openxmlformats.org/spreadsheetml/2006/main" count="303" uniqueCount="163">
  <si>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</si>
  <si>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</si>
  <si>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</si>
  <si>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</si>
  <si>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</si>
  <si>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</si>
  <si>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</si>
  <si>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</si>
  <si>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</si>
  <si>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</si>
  <si>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</si>
  <si>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</si>
  <si>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</si>
  <si>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</si>
  <si>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</si>
  <si>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</si>
  <si>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</si>
  <si>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</si>
  <si>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</si>
  <si>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</si>
  <si>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</si>
  <si>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</si>
  <si>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</si>
  <si>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</si>
  <si>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</si>
  <si>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</si>
  <si>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</si>
  <si>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</si>
  <si>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</si>
  <si>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</si>
  <si>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</si>
  <si>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</si>
  <si>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</si>
  <si>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</si>
  <si>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</si>
  <si>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</si>
  <si>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</si>
  <si>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</si>
  <si>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</si>
  <si>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</si>
  <si>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</si>
  <si>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</si>
  <si>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Cena jednostkowa brutto</t>
  </si>
  <si>
    <t>Nazwa handlowa
Producent</t>
  </si>
  <si>
    <t>ARKUSZ CENOWY</t>
  </si>
  <si>
    <t>Nr</t>
  </si>
  <si>
    <t>Opis przedmiotu zamówienia</t>
  </si>
  <si>
    <t>Ilość</t>
  </si>
  <si>
    <t>j.m.</t>
  </si>
  <si>
    <t>Cena brutto</t>
  </si>
  <si>
    <t>Część</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</si>
  <si>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</si>
  <si>
    <t>Część nr:</t>
  </si>
  <si>
    <t>Numer katalogowy
jeżeli istnieje</t>
  </si>
  <si>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</si>
  <si>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DFP.271.56.2020.BM</t>
  </si>
  <si>
    <t>Dostawa materiałów ortopedycznych.</t>
  </si>
  <si>
    <t xml:space="preserve">Oświadczamy, że zamówienie będziemy wykonywać do czasu wyczerpania kwoty wynagrodzenia umownego, jednak nie dłużej niż przez 24 miesiące od dnia zawarcia umowy.
</t>
  </si>
  <si>
    <t>1. CAŁKOWITA ENDOPROTEZA STAWU KOLANOWEGO i ENDOPROTEZA REWIZYJNA</t>
  </si>
  <si>
    <t>Element piszczelowy:</t>
  </si>
  <si>
    <t>1a</t>
  </si>
  <si>
    <t xml:space="preserve"> Wykonany ze stopu CoCr, cementowany, w co najmniej 5 rozmiarach, z wysoce  polerowaną powierzchnią górną, kompatybilna z wkładką typu „ mobile bearing”, w dolnej części posiadający skrzydełka antyrotacyjne.</t>
  </si>
  <si>
    <t>sztuk</t>
  </si>
  <si>
    <t>1b</t>
  </si>
  <si>
    <t>Bezcementowy, kompatybilny z wkładką typu „ mobile bearing”, wykonany ze stopu CoCr, w co najmniej 5 rozmiarach, pokryty w dolnej części okładziną z porowatego tytanu</t>
  </si>
  <si>
    <t>Wkładka:</t>
  </si>
  <si>
    <t>Wykonana z polietylenu o wysokiej gęstości, napromieniowanego promieniami gamma, typu „fix bearing”, mocowana zatrzaskowo na obwodzie elementu piszczelowego w co najmniej 5 wysokościach: 8mm, 10mm, 12,5mm, 15mm i 17,5mm, zwiększająca stabilizację przy niewydolności PCL bez konieczności użycia wkładki z bolcem</t>
  </si>
  <si>
    <t>Wykonana z polietylenu o wysokiej masie cząsteczkowej, typu „mobile bearing”, ze stożkowym trzpieniem stanowiącym środek rotacji, w minimum 4 wysokościach: 10mm, 12,5mm, 15mm, 17,5mm</t>
  </si>
  <si>
    <t>Sito do rozwiertaków do pobierania gruzu kostnego z kanału śródszpikowego. Pakowane sterylnie, jednorazowe.</t>
  </si>
  <si>
    <t>System rozwiertaków śródszpikowych z możliwością płukania kanału oraz pobieraniem gruzu kostnego. Pakowane sterylnie, jednorazowe.</t>
  </si>
  <si>
    <t xml:space="preserve">Wykonawca zobowiązany jest do udostępnienia na czas trwania umowy napędów wiertarskich, piły oscylacyjnej wraz z uzupełnianiem brzeszczotów, zamawiający wymaga podania nazwy handlowej wiertarki i piły, która będzie udostępniona </t>
  </si>
  <si>
    <t>nazwa handlowa wiertarki i piły (podać)</t>
  </si>
  <si>
    <t>…………………………</t>
  </si>
  <si>
    <t>1c</t>
  </si>
  <si>
    <t>1d</t>
  </si>
  <si>
    <t>kpl</t>
  </si>
  <si>
    <t xml:space="preserve">Zamawiający wymaga udostępnienia na czas trwania umowy kompletu instrumentarium do oferowanych produktów.  Instrumentarium spełnia następujące kryteria:Instrumentarium wyposażone w narzędzia pozwalające na redukcję kręgozmyku oraz przeprowadzenie dystrakcji lub kompresji, Kaniule do wprowadzania cementu kompatybilne z perforowanymi śrubami, Implanty wraz z instrumentarium muszą być dostarczone w specjalnych kontenerach umożliwiających ich przechowywanie i sterylizację, Zestaw instrumentarium musi być wyposażony w klucze dynamometryczne umożliwiające dokręcanie nakrętek z optymalnie dobraną siłą.  </t>
  </si>
  <si>
    <t>Młynek do mielenia przeszczepów kostnych</t>
  </si>
  <si>
    <t>Jednorazowy zestaw (młynek) do uzyskiwania jednorodnej, zmielonej masy kostnej (przeszczepów auto- i allogenicznych):
• Dwustronny zużywalny pojemnik wraz z pokrywką – pojemność min.10 cm3 z zabezpieczeniem umożliwiającym sprawdzenie prawidłowego montażu
• Zintegrowane z pojemnikiem podwójne ostrze
• Szpatułka do nakładania materiału kostnego
• Wszystko pakowane w jedno sterylne opakowanie</t>
  </si>
  <si>
    <t>zest</t>
  </si>
  <si>
    <t xml:space="preserve">W ramach wynagrodzenia umownego udostępnienie instrumentarium :
*Baza z silnikiem elektrycznym i przyciskiem do manualnego sterowania grubością ziarna ,możliwość sterylizacji urządzenia bazowego w autoklawie
*Pojemnik sterylizacyjny
*Konsola sterująca pracą napędu z włącznikiem i gniazdem przewodu zasilającego silnik
</t>
  </si>
  <si>
    <t>…………………….</t>
  </si>
  <si>
    <t>nazwa handlowa instrumentarium (podać)</t>
  </si>
  <si>
    <t>Tytanowe śruby kompresyjne typu Herberta,samotnące, samowiercące, kaniulowane o średnicy 1,7 mm i długościach od 6-15 w min 9 długościach mm. Kaniulacja 0,7mm. Kształt łba kortykalny.</t>
  </si>
  <si>
    <t>szt.</t>
  </si>
  <si>
    <t>Tytanowe śruby kompresyjne typu Herberta,samotnące, samowiercące, kaniulowane o średnicy 2,3 mm i długościach od 12 do 28 mm.Kształt łba kortykalny.</t>
  </si>
  <si>
    <t>Drut Kirschnera ϕ 1mm</t>
  </si>
  <si>
    <t>Wiertło kaniulowane ϕ 2,0mm</t>
  </si>
  <si>
    <t>Tytanowe śruby kompresyjne typu Herberta,samotnące, samowiercące, kaniulowane o średnicy 3,5 mm i długościach od 14- 45mm, ( min 13 długściach) kaniulacja 1,2mm. Kształt łba konikalny</t>
  </si>
  <si>
    <t>Drut Kirschnera ϕ 1,2mm</t>
  </si>
  <si>
    <t>Wiertło kaniulowane ϕ 2,4mm</t>
  </si>
  <si>
    <t>Tytanowe śruby kompresyjne do Osteotomii Weila, długości od 11 do 14 mm, średnica 2mm, samotnące, samowiercące. Kształt łba konikalny przystosowane do śrubokręta hexagonalnego.</t>
  </si>
  <si>
    <t>Klamry ze stopu tytanu o średnicy 2,5mm dostępne w minimum 4 szerokościach od 14 do 30mm i długościach od 16 do 40mm.</t>
  </si>
  <si>
    <t>Klamry ze stopu tytanu o średnicy 1,5mm dostępne w minimum 5 szerokościach od 6 do 14mm i długościach od 14 do 18mm.</t>
  </si>
  <si>
    <t>Dodatkowe wymagania:</t>
  </si>
  <si>
    <t>* Udostępnienie pełnego instrumentarium do każdego zabiegu.</t>
  </si>
  <si>
    <t>* Dotyczy poz. 11: W zestawie instrumentarium wymagane przymiary do resekcji powierzchni stawowych.</t>
  </si>
  <si>
    <t>1e</t>
  </si>
  <si>
    <t>1f</t>
  </si>
  <si>
    <t>śruba z podwójnie prowadzonym gwintem</t>
  </si>
  <si>
    <t>śruba poliaxialna/monoaxialna</t>
  </si>
  <si>
    <t>bloker</t>
  </si>
  <si>
    <t>pręt tytanowy</t>
  </si>
  <si>
    <t>pręt cocr</t>
  </si>
  <si>
    <t>łącznik</t>
  </si>
  <si>
    <t>Proteza trzonu piersiowego i lędzwiowego umozliwiająca dystrakcję in situ. Tytanowa proteza trzonu musi umozliwiać płynną, niskoskokową dystrakcje operowanego segmentu kręgosłupa po jej zaimplantowaniu przy uzyciu pojedynczego narzędzia przytrzymującego wszczep. Konstrukcja implantu musi umozliwiać odtworzenie krzywizny kręgosłupa. Implant zapewnia regulację wysokości na odcinku 20,5 mm – 90,5 mm w celu zaopatrzeniu do 3 segmentów kręgosłupa. Implanty w dwóch średnicach 18 i 22 mm. W zestawie szeroka gama ząbkowanych zakończeń kątowych pozwalająca operatorowi na dobranie jednej z dziesięciu możliwych krzywizn (0, 3, 6, 8, 11, 15, 16, 18, 23, 30); na zakończeniach kątowych powinny znajdować się pionowe kreski - celowniki, w celu precyzyjnego ustawieniu ich krzywizn względem siebie; możliwość wypełnienia implantu przeszczepami kostnymi lub substytutem konstnym; odwracalna blokada mechanizmu dystrakcyjnego implantu. W zestawie dostępne implanty umożliwiające dodatkowe powiększenie wysok. Zestaw dosyłany każdorazowo na planowaną operację.ości protezy o 15. Komplet: proteza i 2 zakończenia</t>
  </si>
  <si>
    <t>3a</t>
  </si>
  <si>
    <t>3b</t>
  </si>
  <si>
    <t>3c</t>
  </si>
  <si>
    <t>3d</t>
  </si>
  <si>
    <t>3e</t>
  </si>
  <si>
    <t>3f</t>
  </si>
  <si>
    <t>3g</t>
  </si>
  <si>
    <t>3h</t>
  </si>
  <si>
    <t>System łączący łuskę kości potylicznej z kręgosłupem w przypadkach niestabilności szczytowo –potylicznej. System oparty na konstrukcji łaczącej pręty ze śrubami i/lub hakami (w części kręgosłupowej) oraz płytki i wkręty potyliczne (w części potylicznej). Konstrukcję tworzą: 2 pręty oraz 2 płytki potyliczne – po jednej parze na każdą ze stron, Dostępne płytki proste lub wstępnie dogięte, z możliwością dodatkowego ich dogięcia, Mocowanie płytki potylicznej do potylicy za pomocą wkrętów, Wkręty potyliczne o średnicach 3,5 mm oraz 4 mm (rewizyjne) o długościach od 6 mm do 24 mm ze skokiem co 2 mm, dodatkowo dostępne śruby o średnicy 4 mm i długości od 06 mm do 42 mm, Mocowanie do kręgosłupa za pomocą haków laminarnych lub wieloosiowych śrub przeznasadowych,
Śruby wieloosiowe (poliaxialne) 3,5 mm o długości od 10 do 24 mm ze skokiem co 2 mm o możliwym kącie odchylenia głowy śruby do 55°, Śruby wieloosiowe rewizyjne 4,0 mm o długości 10 do 42mm ze skokiem co 2mm Pręty 3,5mm o długościach 80, 120 i 240 mm, W zestawie wymagany jest klucz dynamometryczny do dokręcania nakrętek z określoną powtarzalną siłą Materiał: tytan. Możliwość połączenia stabilizacji potylicznej z stabilizacją transpedikularną. Zestaw dosyłany każdorazowo na planowaną operację.</t>
  </si>
  <si>
    <t>płyta midline</t>
  </si>
  <si>
    <t>płyta</t>
  </si>
  <si>
    <t>wkręt potyliczny</t>
  </si>
  <si>
    <t>pret</t>
  </si>
  <si>
    <t>śruba</t>
  </si>
  <si>
    <t>hak</t>
  </si>
  <si>
    <t>łącznik poprzeczny</t>
  </si>
  <si>
    <t>Stabilizacja oparta na przezskórnych wieloosiowych śrubach pedicularnych, wprowadzanych po drucie Kirschnera. Śruby z samonawiercającym i cylindrycznym profilem gwintu i stożkowym rdzeniu,  o podwójnym rodzaju gwintu- korówkowy szerszy i samotnący-ostry na stożku. Wszstkie śruby z wbudowanymi łopatkami o długościach 70 i 110mm, posiadające gwint redukcyjny o długości 15mm. Śruby kodowane kolorami  o średnicach od 4,5 do 8,5mm co 1 mm oraz długościach w zależności od średnicy i długości łopatek 25mm do 90mm- stopniowane co 5mm, w większych rozmiarach co 10mm. Bloker jednoelementowy z gwintem trapezowym, blokowany kluczem dynamometrycznym. Pręty tytanowe z heksagonalnym zakończeniem celem precyzyjnego wprowadzenia pręta do śruby o średnicy 5,5 i 6mm o dł. od 30mm do 80mm-stopniowane co 5mm, oraz od 90mm do 190mm-stopniowane co 10mm, możliwość zastosowania pręta prostego 480mm i 600mm. Dostępne pręty CoCr 6mm w tych samych rozmiarach oraz pręty wygięte fabrycznie o średnicy 5,5 i 6mm i długościach od 30 do 130mm. W zestawie igły naprowadzające, przeznasadowe z trokarem min. 3 różne średnice, 2 długości oraz 2 kształty ostrzy – stożkowe i jednostronnie ścięte oraz druty Kirschnera nitinolowe i stalowe z końcówką zaostrzona bądź tępą. Instrumentarium: W zestawie zintegrowany ze śrubami retraktor umożliwiający za pomocą jednego nacięcia miedzy śrubami przeprowadzenie dekompresji, przygotowania dysku i blaszek granicznych do wprowadzenia cage. Łopatka retraktora w długościach 60-120mm. W zestawie narzędzia do wielopoziomowej dystrakcji i kompresji. Konieczność zapewnienia pełnej wizualizacji przebiegu pręta przez głowy śrub z punktu widzenia operatora.
W skład kompletu wchodzi: 4 śruby, 4 blokery, 2 pręty, 1 drut Kirschnera, 1 igła naprowadzająca Zestaw dosyłany każdorazowo na planowaną operację.</t>
  </si>
  <si>
    <t>4a</t>
  </si>
  <si>
    <t>4b</t>
  </si>
  <si>
    <t>śruba augmentacyjna</t>
  </si>
  <si>
    <t>4c</t>
  </si>
  <si>
    <t>4d</t>
  </si>
  <si>
    <t>pręt</t>
  </si>
  <si>
    <t>4f</t>
  </si>
  <si>
    <t>drut Kirschnera NITINOL</t>
  </si>
  <si>
    <t>4e</t>
  </si>
  <si>
    <t>igła naprowadzająca przeznasadowa</t>
  </si>
  <si>
    <t>Nisko profilowy system do leczenia deformacji kręgosłupa.System oparty na samogwintujących śrubach transpedicularnych o podwójnie prowadzonym gwincie, umożliwiającym szybsze wprowadzania śruby, skok gwintu 2.5mm. Wysokość kielicha razem z prętem 12.2mm. Dostępne śruby wieloosiowe oraz jednoosiowe-uniplanarne. Śruby o średnicach 4.0 do 7,5 i długościach w zależności od średnicy 25-55mm, dostępne śruby wieloosiowe 8.5 i 9.5mm w długościach do 110mm. Dostępne haki nasadowe, laminarne i na wyrostki poprzeczne w różnych wysokościach i kształtach ostrzy. Wszystkie śruby i haki posiadają wbudowany system blokujący nie wymagający dodatkowej nakrętki blokującej. Pręty o średnicy 5.5 dostępne w trzech różnych składach materiałowych zapewniających przynajmniej 4 różne poziomy sztywność konstrukcji.  Możliwość zastosowania podwójnego pręta o kształcie szyny zwiększającego sztywność konstrukcji. W zestawie narzędzia umożlwiające 27 milimetrowe płynne przesuniecie pręta w kierunku śruby oraz symultaniczną translację i redukcję. Dostępne łączniki poprzeczne i offsetowe. W zestawie klucz umożliwiający częściowe lub finalne zablokowanie pręta na śrubie. Dostępne na zamówienie fabrycznie wygięte pręty dostosowane do anatomicznych potrzeb pacjenta. Zestaw dosyłany każdorazowo na planowaną operację.</t>
  </si>
  <si>
    <t>6a</t>
  </si>
  <si>
    <t xml:space="preserve">Śruba </t>
  </si>
  <si>
    <t>6b</t>
  </si>
  <si>
    <t xml:space="preserve">Śruba biodrowa </t>
  </si>
  <si>
    <t>6c</t>
  </si>
  <si>
    <t xml:space="preserve">Hak </t>
  </si>
  <si>
    <t>6d</t>
  </si>
  <si>
    <t xml:space="preserve">Pręt 500mm  </t>
  </si>
  <si>
    <t>6e</t>
  </si>
  <si>
    <t xml:space="preserve">Pręt CoCr 500mm </t>
  </si>
  <si>
    <t>6f</t>
  </si>
  <si>
    <t>Pręt w kształcie szyny</t>
  </si>
  <si>
    <t>6g</t>
  </si>
  <si>
    <t xml:space="preserve">Łacznik porzeczny </t>
  </si>
  <si>
    <t>6h</t>
  </si>
  <si>
    <t>Śruba blokująca łącznika</t>
  </si>
  <si>
    <t>6i</t>
  </si>
  <si>
    <t xml:space="preserve">Łącznik offsetowy </t>
  </si>
  <si>
    <t xml:space="preserve">Ruchoma proteza dysku szyjnego kręgosłupa wykonana z porowatego tytanu 
Jednoelementowy, nie wymagającego wstępnego składania implant, wykonany z tytanu oraz tytanu porowatego, posiadający elastomerowy rdzeniem z poliwęglanu i uretanu. Implant w 3 rozmiarach 12x15, 14x17 i 16x19 mm oraz 2 wysokościach 6 i 7mm. Implant zapewnia ruchomość obwodowa do 15 stopni. Na dolnej i górnej części implantu umieszczony specjalny kil grzbietowy uniemożliwiający przesuniecie się implantu.
W zestawie przymiary oraz podajnik umożliwiający wprowadzenie implantu. 
Zestaw dosyłany każdorazowo na planowaną operację.
</t>
  </si>
  <si>
    <t xml:space="preserve">Implant typu TLIF tytanowy 
Tytanowe konstrukcja implantu o porowatości 70%. Posiada szorstkie powierzchnie o chropowatości 3-5μm, aby umożliwić łatwy przyczep komórek i wrastanie kości w implant. Powierzchnia implantu ząbkowana, wierzchołek implantu zwężony dla ułatwienia wprowadzania w zapadnięte przestrzenie dyskowe. Dostępne 4 wielkości podstawy implantu 10 x 28, 10 x 32, 12 x 32 i 12 x 36 mm, wysokości od 7–15 mm i lordoza 7 stopni. W zestawie podajnik sztywny oraz podajnik umożliwiający rotację implantu in-situ.  Zestaw dosyłany każdorazowo na planowaną operację.
</t>
  </si>
  <si>
    <t xml:space="preserve">Implant typu XLIF tytanowy 
Tytanowe konstrukcja implantu o porowatości 70%. Posiada szorstkie powierzchnie o chropowatości 3-5μm, aby umożliwić łatwy przyczep komórek i wrastanie kości w implant. Powierzchnia implantu ząbkowana, wierzchołek implantu zwężony dla ułatwienia wprowadzania w zapadnięte przestrzenie dyskowe. Dostępne 4 długści podstawy implantu 45, 50, 55, 60 mm, w zależnoości od długości implantu występuje do pięciu wysokości od 8–16 mm i lordozie 8, 12 i 15 stopni.  Zestaw dosyłany każdorazowo na planowaną operację
</t>
  </si>
  <si>
    <t>Trójelementowa endoproteza całkowita stawu skokowego składająca się z: (1)komponent piszczelowy i skokowy oraz wkładka polietylenowa UHMPWE, która jest związana z elementem piszczelowym, (2) element skokowy ze stopu kobaltowo-chromowego, element piszczelowy ze stopu tytanu z porowatym pokryciem, dla lepszej osteointegracji, (3) element anatomiczne, prawy/lewy typu press fit, (4) część piszczelowa w min. 9 rozmiarach dla każdej ze stron i część skokowa w min. 5 rozmiarach – wersja „lewa” i „prawa” oraz 5 rozmiarów wkładki dostępnych w min 7 grubościach 6-12 mm, (5) element piszczelowy bezkilowy, mocowany na min. 2 bolcach kotwiczących oraz dodatkowej wypustce blokującej migrację implantu, (6). Zamawiający wymaga udostępnienia instrumentarium wraz z napędem.</t>
  </si>
  <si>
    <t>Zestawy do wysokopróżniowego drenażu ran:
Skład zestawu:
zbiornik o pojemności 400ml z dokładną podziałką do ok.10ml, dren łączący (z zaciskiem, bez ryzyka rozłączenia podczas pociagania), łączniki do drenów o różnych średnicach. Cały zestaw pakowany w jedno sterylne opakowanie. dł. drenu ok.125cm </t>
  </si>
  <si>
    <t>kpl.</t>
  </si>
  <si>
    <t>Silikonowa, jednoczęściowa proteza stawu śródstopno-paliczkowego. Dostępne protezy do pierwszego stawu śródstopno-paliczkowego w minimum 4 rozmiarach i mniejszych stawów śródstopno-paliczkowych w min. 4 rozmiarach.Proteza posiada wcięcia w miejscu zgięcia w części grzbietowej i podeszwowej. Kile protezy tępo zakończone.</t>
  </si>
  <si>
    <t xml:space="preserve">Śruby przeznasadowe o samotnącym i cylindrycznym profilu gwintu i stożkowym rdzeniu, o podwójnym rodzaju gwintu- korówkowy szerszy i samotnący-ostry na stożku, tulipanowe jednoosiowe i wieloosiowe. Śruby o podwójnym gwincie, ząbkowaniu na 35% długości oraz ostrzejszą końcówkę, co ułatwia i przyspiesza proces wprowadzania śruby.  Długość śrub w zależności od średnicy w zakresie 30-100mm ze skokiem co 5 mm. Średnica śrub w zakresie 4,5 -9,5mm co 1mm.. Możliwość zastosowania pręta 5,5 i/lub 6,0mm. Bloker jednoelementowy, uniwersalny mocujący pręt od góry do śruby. Pręty tytanowe o długości 30-480mm i średnicy 6mm. Dostępne pręty  z hexagonalnym zakończeniem. Możliwość zastosowania krótkich prętów wygiętych fabrycznie o dwóch różnych głębokościach wygięcia w celu odtworzenia anatomicznych krzywizn kręgosłupa. Łączniki poprzeczne monolityczne i wieloosiowe z możliwością bezproblemowego połączenia prętów przebiegających względem siebie pod dowolnym kątem, którego zastosowanie zmniejsza traumatyzację kolumny tylnej kręgosłupa, zakres od 17mm do 99mm Dostępne haki laminarne, pedikularne i na wyrostki poprzeczne. Instrumentarium: Konieczność dostarczenia w zestawie klucza dynamometrycznego warunkującego precyzyjne dobranie siły docisku pręta do śruby oraz klem umożliwiających segmentacyjną korekcję deformacji. Wszystkie implanty muszą nosić stałe oznakowanie, zawierające gabaryt, nr kat,i nr serii. </t>
  </si>
  <si>
    <r>
      <t>Implanty wykonane ze stopu tytanu o porowatości 60%, Całkowity zakres wielkości porów 100-700μm
Implanty umożliwiające poszerzenie i utrzymanie poszerzonej przestrzeni międzytrzonowej i otworów międzykręgowych do momentu uzyskania zrostu kostnego, W zestawie narzędzia takie jak retraktory i frezy oraz specjalnie wyprofilowany stolik i narzędzia do ubijania przeszczepów.</t>
    </r>
    <r>
      <rPr>
        <sz val="11"/>
        <color indexed="10"/>
        <rFont val="Times New Roman"/>
        <family val="1"/>
      </rPr>
      <t xml:space="preserve"> </t>
    </r>
  </si>
  <si>
    <t>Dodatkowe wymagania dot. poz. 1, 5</t>
  </si>
  <si>
    <t>Tytanowe śruby augmentacyjne do zmian osteoprotycznych i złamań odcinka piersiowo-lędźwiowo-krzyżowego kręgosłupa wraz z cementem kostnym do ich mocowania
- śruby kręgowe poliaksialne kaniulowane i perforowane w średnicach od 5mm do 8mm (stopniowane co 1 mm) oraz długościach od 35 mm do 60 mm (stopniowane co 5mm);
- w każdej śrubie dziewięć otworów na cement ułożonych po trzy w pionie, powtarzalnie co 120 stopni;
- głowy śrub z 50 stopniowym zakresem ruchomości, przystosowane do pręta o średnicy 5,4 mm;;
- nakrętka o niesymetrycznym gwincie z ujemnym kątem pióra gwintu;
- sterylne kaniule z wypychaczem do wprowadzania cementu w śruby, objętośc cementu w kaniuli 2 cm3;                                                                                                                                                                               - narzędzia do wkręcania śrub augmentacyjnych kompatybilne z narzędziami do stabilizacji transpedikularnej przezskórnej i w technice "na otwarto"; 
- plastikowe wkłady do tulei prowadzących mocowanych na głowie każdej śruby z kompletu, stabilizujące kaniule do podawania cementu w głowie i trzonie śruby;                                                                                                                                                      - cement kostny 20 cm3 o wysokiej lub średniej lepkości ze środkiem kontrastującym 30% BaSO4, pozwalający na zaopatrzenie 3-4 trzonów kręgosłupa;                                                                                                                                                                                    - zestaw do przygotowania cement kostnego - zintegrowany w jednym urządzeniu (tubie) sterylny zestaw miksująco-podawczy, zawierający proszek i rozpuszczalnik, mieszający cement bez dostęp powietrza;
                                                                                                                                                                                              Komplet: 3 śruby perforowane, 3 nakrętki, 3 kaniule do podawania cementu, 1 cement kostny o wysokiej lub średniej lepkości</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</si>
</sst>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 numFmtId="191" formatCode="[$-415]General"/>
    <numFmt numFmtId="192" formatCode="[$-415]#,##0"/>
  </numFmts>
  <fonts count="63">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Times New Roman"/>
      <family val="1"/>
    </font>
    <font>
      <b/>
      <sz val="11"/>
      <name val="Times New Roman"/>
      <family val="1"/>
    </font>
    <font>
      <sz val="11"/>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0"/>
      <color indexed="8"/>
      <name val="Arial CE"/>
      <family val="0"/>
    </font>
    <font>
      <sz val="11"/>
      <color indexed="3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Times New Roman"/>
      <family val="1"/>
    </font>
    <font>
      <b/>
      <sz val="11"/>
      <color rgb="FF000000"/>
      <name val="Times New Roman"/>
      <family val="1"/>
    </font>
    <font>
      <i/>
      <sz val="11"/>
      <color theme="1"/>
      <name val="Times New Roman"/>
      <family val="1"/>
    </font>
    <font>
      <sz val="10"/>
      <color theme="1"/>
      <name val="Arial CE"/>
      <family val="0"/>
    </font>
    <font>
      <sz val="11"/>
      <color rgb="FF7030A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186" fontId="0" fillId="0" borderId="0" applyFill="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40"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85" fontId="0" fillId="0" borderId="0" applyFill="0" applyBorder="0" applyAlignment="0" applyProtection="0"/>
    <xf numFmtId="43" fontId="35" fillId="0" borderId="0" applyFont="0" applyFill="0" applyBorder="0" applyAlignment="0" applyProtection="0"/>
    <xf numFmtId="0" fontId="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5"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vertical="top"/>
      <protection/>
    </xf>
    <xf numFmtId="0" fontId="35" fillId="0" borderId="0">
      <alignment/>
      <protection/>
    </xf>
    <xf numFmtId="0" fontId="3"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8" fillId="0" borderId="0">
      <alignment/>
      <protection/>
    </xf>
    <xf numFmtId="0" fontId="35" fillId="0" borderId="0">
      <alignment/>
      <protection/>
    </xf>
    <xf numFmtId="0" fontId="3"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9" fillId="0" borderId="0">
      <alignment/>
      <protection/>
    </xf>
    <xf numFmtId="0" fontId="3" fillId="0" borderId="0">
      <alignment/>
      <protection/>
    </xf>
    <xf numFmtId="0" fontId="35" fillId="0" borderId="0">
      <alignment/>
      <protection/>
    </xf>
    <xf numFmtId="0" fontId="3" fillId="0" borderId="0">
      <alignment/>
      <protection/>
    </xf>
    <xf numFmtId="0" fontId="0" fillId="0" borderId="0">
      <alignment/>
      <protection/>
    </xf>
    <xf numFmtId="0" fontId="4" fillId="0" borderId="0">
      <alignment/>
      <protection/>
    </xf>
    <xf numFmtId="0" fontId="49" fillId="0" borderId="0">
      <alignment/>
      <protection/>
    </xf>
    <xf numFmtId="0" fontId="35" fillId="0" borderId="0">
      <alignment/>
      <protection/>
    </xf>
    <xf numFmtId="0" fontId="35"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6" fillId="0" borderId="0">
      <alignment/>
      <protection/>
    </xf>
    <xf numFmtId="0" fontId="51" fillId="0" borderId="8" applyNumberFormat="0" applyFill="0" applyAlignment="0" applyProtection="0"/>
    <xf numFmtId="187" fontId="4"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5" fillId="32" borderId="0" applyNumberFormat="0" applyBorder="0" applyAlignment="0" applyProtection="0"/>
  </cellStyleXfs>
  <cellXfs count="110">
    <xf numFmtId="0" fontId="0" fillId="0" borderId="0" xfId="0" applyAlignment="1">
      <alignment/>
    </xf>
    <xf numFmtId="0" fontId="56" fillId="0" borderId="0" xfId="0" applyFont="1" applyFill="1" applyBorder="1" applyAlignment="1" applyProtection="1">
      <alignment horizontal="left" vertical="top" wrapText="1"/>
      <protection locked="0"/>
    </xf>
    <xf numFmtId="3" fontId="56" fillId="0" borderId="10" xfId="0" applyNumberFormat="1" applyFont="1" applyFill="1" applyBorder="1" applyAlignment="1">
      <alignment horizontal="center" vertical="top" wrapText="1"/>
    </xf>
    <xf numFmtId="0" fontId="56" fillId="0" borderId="10" xfId="0" applyFont="1" applyBorder="1" applyAlignment="1">
      <alignment horizontal="left" vertical="center" wrapText="1"/>
    </xf>
    <xf numFmtId="0" fontId="56" fillId="0" borderId="10" xfId="0" applyFont="1" applyFill="1" applyBorder="1" applyAlignment="1" applyProtection="1">
      <alignment horizontal="left" vertical="top" wrapText="1"/>
      <protection locked="0"/>
    </xf>
    <xf numFmtId="0" fontId="56" fillId="0" borderId="0" xfId="0" applyFont="1" applyFill="1" applyBorder="1" applyAlignment="1" applyProtection="1">
      <alignment horizontal="justify"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protection locked="0"/>
    </xf>
    <xf numFmtId="3" fontId="56" fillId="0" borderId="0" xfId="0" applyNumberFormat="1" applyFont="1" applyFill="1" applyAlignment="1" applyProtection="1">
      <alignment horizontal="left" vertical="top" wrapText="1"/>
      <protection locked="0"/>
    </xf>
    <xf numFmtId="0" fontId="56" fillId="0" borderId="0" xfId="0" applyFont="1" applyFill="1" applyAlignment="1" applyProtection="1">
      <alignment horizontal="right" vertical="top"/>
      <protection locked="0"/>
    </xf>
    <xf numFmtId="9" fontId="56" fillId="0" borderId="0" xfId="0" applyNumberFormat="1" applyFont="1" applyFill="1" applyAlignment="1" applyProtection="1">
      <alignment horizontal="left" vertical="top" wrapText="1"/>
      <protection locked="0"/>
    </xf>
    <xf numFmtId="0" fontId="57" fillId="0" borderId="0" xfId="0" applyFont="1" applyFill="1" applyAlignment="1" applyProtection="1">
      <alignment horizontal="left" vertical="top" wrapText="1"/>
      <protection locked="0"/>
    </xf>
    <xf numFmtId="0" fontId="57" fillId="0" borderId="0" xfId="0" applyFont="1" applyFill="1" applyBorder="1" applyAlignment="1" applyProtection="1">
      <alignment horizontal="left" vertical="top"/>
      <protection locked="0"/>
    </xf>
    <xf numFmtId="0" fontId="56" fillId="0" borderId="0" xfId="0" applyFont="1" applyFill="1" applyBorder="1" applyAlignment="1" applyProtection="1">
      <alignment horizontal="right" vertical="top" wrapText="1"/>
      <protection locked="0"/>
    </xf>
    <xf numFmtId="0" fontId="57" fillId="0" borderId="0" xfId="0" applyFont="1" applyFill="1" applyBorder="1" applyAlignment="1" applyProtection="1">
      <alignment horizontal="left" vertical="top" wrapText="1"/>
      <protection locked="0"/>
    </xf>
    <xf numFmtId="1" fontId="56" fillId="0" borderId="0" xfId="0" applyNumberFormat="1" applyFont="1" applyFill="1" applyBorder="1" applyAlignment="1" applyProtection="1">
      <alignment horizontal="left" vertical="top" wrapText="1"/>
      <protection locked="0"/>
    </xf>
    <xf numFmtId="0" fontId="57" fillId="0" borderId="0" xfId="0" applyFont="1" applyFill="1" applyAlignment="1" applyProtection="1">
      <alignment horizontal="right" vertical="top" wrapText="1"/>
      <protection locked="0"/>
    </xf>
    <xf numFmtId="0" fontId="57" fillId="33" borderId="0" xfId="0" applyFont="1" applyFill="1" applyAlignment="1" applyProtection="1">
      <alignment horizontal="left" vertical="top" wrapText="1"/>
      <protection locked="0"/>
    </xf>
    <xf numFmtId="1" fontId="56" fillId="33" borderId="0" xfId="0" applyNumberFormat="1" applyFont="1" applyFill="1" applyBorder="1" applyAlignment="1" applyProtection="1">
      <alignment horizontal="left" vertical="top" wrapText="1"/>
      <protection locked="0"/>
    </xf>
    <xf numFmtId="0" fontId="56" fillId="33" borderId="0" xfId="0" applyFont="1" applyFill="1" applyBorder="1" applyAlignment="1" applyProtection="1">
      <alignment horizontal="center" vertical="top" wrapText="1"/>
      <protection locked="0"/>
    </xf>
    <xf numFmtId="0" fontId="57" fillId="33" borderId="10" xfId="0" applyFont="1" applyFill="1" applyBorder="1" applyAlignment="1" applyProtection="1">
      <alignment horizontal="left" vertical="top" wrapText="1"/>
      <protection locked="0"/>
    </xf>
    <xf numFmtId="44" fontId="56" fillId="33" borderId="11" xfId="0" applyNumberFormat="1" applyFont="1" applyFill="1" applyBorder="1" applyAlignment="1" applyProtection="1">
      <alignment horizontal="left" vertical="top" wrapText="1"/>
      <protection locked="0"/>
    </xf>
    <xf numFmtId="0" fontId="56" fillId="34" borderId="10" xfId="0" applyFont="1" applyFill="1" applyBorder="1" applyAlignment="1">
      <alignment horizontal="center" vertical="center" wrapText="1"/>
    </xf>
    <xf numFmtId="3" fontId="56" fillId="34" borderId="10" xfId="0" applyNumberFormat="1" applyFont="1" applyFill="1" applyBorder="1" applyAlignment="1">
      <alignment horizontal="center" vertical="center" wrapText="1"/>
    </xf>
    <xf numFmtId="0" fontId="56" fillId="34"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wrapText="1"/>
    </xf>
    <xf numFmtId="0" fontId="56" fillId="0" borderId="10" xfId="0" applyFont="1" applyFill="1" applyBorder="1" applyAlignment="1" applyProtection="1">
      <alignment horizontal="center" vertical="top" wrapText="1"/>
      <protection locked="0"/>
    </xf>
    <xf numFmtId="44" fontId="56" fillId="0" borderId="10" xfId="137" applyFont="1" applyFill="1" applyBorder="1" applyAlignment="1" applyProtection="1">
      <alignment horizontal="center" vertical="center" wrapText="1"/>
      <protection locked="0"/>
    </xf>
    <xf numFmtId="3" fontId="56" fillId="0" borderId="0" xfId="0" applyNumberFormat="1" applyFont="1" applyFill="1" applyBorder="1" applyAlignment="1" applyProtection="1">
      <alignment horizontal="right" vertical="top" wrapText="1"/>
      <protection locked="0"/>
    </xf>
    <xf numFmtId="0" fontId="57" fillId="0" borderId="0" xfId="0" applyFont="1" applyFill="1" applyBorder="1" applyAlignment="1" applyProtection="1">
      <alignment horizontal="center" vertical="top"/>
      <protection locked="0"/>
    </xf>
    <xf numFmtId="3" fontId="56" fillId="0" borderId="0" xfId="0" applyNumberFormat="1" applyFont="1" applyFill="1" applyBorder="1" applyAlignment="1" applyProtection="1">
      <alignment horizontal="left" vertical="top" wrapText="1"/>
      <protection locked="0"/>
    </xf>
    <xf numFmtId="3" fontId="57" fillId="0" borderId="0" xfId="0" applyNumberFormat="1"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44" fontId="56" fillId="0" borderId="0" xfId="131" applyNumberFormat="1" applyFont="1" applyFill="1" applyBorder="1" applyAlignment="1" applyProtection="1">
      <alignment horizontal="left" vertical="top" wrapText="1"/>
      <protection locked="0"/>
    </xf>
    <xf numFmtId="44" fontId="56" fillId="0" borderId="0" xfId="0" applyNumberFormat="1" applyFont="1" applyFill="1" applyBorder="1" applyAlignment="1" applyProtection="1">
      <alignment horizontal="right" vertical="top" wrapText="1"/>
      <protection locked="0"/>
    </xf>
    <xf numFmtId="0" fontId="56" fillId="0" borderId="0" xfId="0" applyFont="1" applyFill="1" applyBorder="1" applyAlignment="1" applyProtection="1">
      <alignment horizontal="left" vertical="top"/>
      <protection locked="0"/>
    </xf>
    <xf numFmtId="0" fontId="56" fillId="0" borderId="0" xfId="0" applyFont="1" applyFill="1" applyBorder="1" applyAlignment="1" applyProtection="1">
      <alignment horizontal="left" vertical="center" wrapText="1"/>
      <protection locked="0"/>
    </xf>
    <xf numFmtId="0" fontId="57" fillId="0" borderId="0" xfId="0" applyFont="1" applyFill="1" applyAlignment="1" applyProtection="1">
      <alignment horizontal="left" vertical="center" wrapText="1"/>
      <protection locked="0"/>
    </xf>
    <xf numFmtId="49" fontId="56" fillId="0" borderId="0" xfId="0" applyNumberFormat="1" applyFont="1" applyFill="1" applyBorder="1" applyAlignment="1" applyProtection="1">
      <alignment horizontal="left" vertical="top" wrapText="1"/>
      <protection locked="0"/>
    </xf>
    <xf numFmtId="49" fontId="56" fillId="0" borderId="0" xfId="0" applyNumberFormat="1" applyFont="1" applyFill="1" applyAlignment="1" applyProtection="1">
      <alignment horizontal="left" vertical="top" wrapText="1"/>
      <protection locked="0"/>
    </xf>
    <xf numFmtId="49" fontId="56" fillId="0" borderId="10" xfId="0" applyNumberFormat="1" applyFont="1" applyFill="1" applyBorder="1" applyAlignment="1" applyProtection="1">
      <alignment horizontal="left" vertical="top" wrapText="1"/>
      <protection locked="0"/>
    </xf>
    <xf numFmtId="49" fontId="56" fillId="0" borderId="12" xfId="0" applyNumberFormat="1" applyFont="1" applyFill="1" applyBorder="1" applyAlignment="1" applyProtection="1">
      <alignment horizontal="left" vertical="top" wrapText="1"/>
      <protection locked="0"/>
    </xf>
    <xf numFmtId="3" fontId="56" fillId="0" borderId="10" xfId="0" applyNumberFormat="1" applyFont="1" applyFill="1" applyBorder="1" applyAlignment="1" applyProtection="1">
      <alignment horizontal="right" vertical="top" wrapText="1"/>
      <protection locked="0"/>
    </xf>
    <xf numFmtId="49" fontId="57" fillId="0" borderId="10" xfId="0" applyNumberFormat="1" applyFont="1" applyFill="1" applyBorder="1" applyAlignment="1" applyProtection="1">
      <alignment horizontal="left" vertical="top" wrapText="1"/>
      <protection locked="0"/>
    </xf>
    <xf numFmtId="3" fontId="57" fillId="0" borderId="10" xfId="0" applyNumberFormat="1" applyFont="1" applyFill="1" applyBorder="1" applyAlignment="1" applyProtection="1">
      <alignment horizontal="right" vertical="top" wrapText="1"/>
      <protection locked="0"/>
    </xf>
    <xf numFmtId="0" fontId="56" fillId="0" borderId="0" xfId="0" applyFont="1" applyFill="1" applyAlignment="1" applyProtection="1">
      <alignment horizontal="justify" vertical="top" wrapText="1"/>
      <protection locked="0"/>
    </xf>
    <xf numFmtId="0" fontId="56" fillId="0" borderId="1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6" fillId="0" borderId="10" xfId="0" applyFont="1" applyFill="1" applyBorder="1" applyAlignment="1">
      <alignment vertical="center" wrapText="1"/>
    </xf>
    <xf numFmtId="191" fontId="58" fillId="0" borderId="10" xfId="116" applyNumberFormat="1" applyFont="1" applyFill="1" applyBorder="1" applyAlignment="1">
      <alignment horizontal="left" vertical="center" wrapText="1"/>
      <protection/>
    </xf>
    <xf numFmtId="192" fontId="58" fillId="35" borderId="10" xfId="116" applyNumberFormat="1" applyFont="1" applyFill="1" applyBorder="1" applyAlignment="1">
      <alignment horizontal="center" vertical="center" wrapText="1"/>
      <protection/>
    </xf>
    <xf numFmtId="0" fontId="58" fillId="35" borderId="10"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6" fillId="0" borderId="10" xfId="0" applyFont="1" applyFill="1" applyBorder="1" applyAlignment="1">
      <alignment horizontal="center" vertical="center" wrapText="1"/>
    </xf>
    <xf numFmtId="44" fontId="56" fillId="0" borderId="10" xfId="0" applyNumberFormat="1" applyFont="1" applyFill="1" applyBorder="1" applyAlignment="1" applyProtection="1">
      <alignment horizontal="center" vertical="top" wrapText="1"/>
      <protection locked="0"/>
    </xf>
    <xf numFmtId="49" fontId="56" fillId="0" borderId="12" xfId="0" applyNumberFormat="1" applyFont="1" applyFill="1" applyBorder="1" applyAlignment="1" applyProtection="1">
      <alignment horizontal="left" vertical="top" wrapText="1"/>
      <protection locked="0"/>
    </xf>
    <xf numFmtId="49" fontId="56" fillId="0" borderId="13" xfId="0" applyNumberFormat="1" applyFont="1" applyFill="1" applyBorder="1" applyAlignment="1" applyProtection="1">
      <alignment horizontal="left" vertical="top" wrapText="1"/>
      <protection locked="0"/>
    </xf>
    <xf numFmtId="49" fontId="56" fillId="0" borderId="11" xfId="0" applyNumberFormat="1" applyFont="1" applyFill="1" applyBorder="1" applyAlignment="1" applyProtection="1">
      <alignment horizontal="left" vertical="top" wrapText="1"/>
      <protection locked="0"/>
    </xf>
    <xf numFmtId="0" fontId="60" fillId="0" borderId="0" xfId="0" applyFont="1" applyFill="1" applyBorder="1" applyAlignment="1" applyProtection="1">
      <alignment horizontal="justify" vertical="top" wrapText="1"/>
      <protection locked="0"/>
    </xf>
    <xf numFmtId="0" fontId="56" fillId="0" borderId="0" xfId="0" applyFont="1" applyFill="1" applyBorder="1" applyAlignment="1" applyProtection="1">
      <alignment horizontal="justify" vertical="top" wrapText="1"/>
      <protection locked="0"/>
    </xf>
    <xf numFmtId="0" fontId="56" fillId="0" borderId="0" xfId="0" applyFont="1" applyFill="1" applyAlignment="1" applyProtection="1">
      <alignment horizontal="justify" vertical="top" wrapText="1"/>
      <protection locked="0"/>
    </xf>
    <xf numFmtId="0" fontId="56" fillId="0" borderId="0" xfId="0" applyFont="1" applyFill="1" applyBorder="1" applyAlignment="1" applyProtection="1">
      <alignment horizontal="justify" vertical="justify" wrapText="1"/>
      <protection locked="0"/>
    </xf>
    <xf numFmtId="0" fontId="56" fillId="0" borderId="0" xfId="0" applyFont="1" applyFill="1" applyAlignment="1" applyProtection="1">
      <alignment horizontal="justify" vertical="justify" wrapText="1"/>
      <protection locked="0"/>
    </xf>
    <xf numFmtId="0" fontId="61" fillId="0" borderId="0" xfId="0" applyFont="1" applyAlignment="1">
      <alignment horizontal="justify" vertical="top" wrapText="1"/>
    </xf>
    <xf numFmtId="0" fontId="57" fillId="0" borderId="12" xfId="0" applyFont="1" applyFill="1" applyBorder="1" applyAlignment="1" applyProtection="1">
      <alignment horizontal="left" vertical="top" wrapText="1"/>
      <protection locked="0"/>
    </xf>
    <xf numFmtId="0" fontId="57" fillId="0" borderId="11" xfId="0" applyFont="1" applyFill="1" applyBorder="1" applyAlignment="1" applyProtection="1">
      <alignment horizontal="left" vertical="top" wrapText="1"/>
      <protection locked="0"/>
    </xf>
    <xf numFmtId="3" fontId="57" fillId="0" borderId="10" xfId="0" applyNumberFormat="1" applyFont="1" applyFill="1" applyBorder="1" applyAlignment="1" applyProtection="1">
      <alignment horizontal="center" vertical="top" wrapText="1"/>
      <protection locked="0"/>
    </xf>
    <xf numFmtId="0" fontId="56" fillId="0" borderId="0" xfId="0" applyNumberFormat="1" applyFont="1" applyFill="1" applyBorder="1" applyAlignment="1" applyProtection="1">
      <alignment horizontal="justify"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6" fillId="0" borderId="0" xfId="0" applyFont="1" applyFill="1" applyAlignment="1" applyProtection="1">
      <alignment vertical="top" wrapText="1"/>
      <protection locked="0"/>
    </xf>
    <xf numFmtId="0" fontId="57" fillId="0" borderId="10" xfId="0"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7" fillId="0" borderId="12" xfId="0" applyFont="1" applyFill="1" applyBorder="1" applyAlignment="1" applyProtection="1">
      <alignment horizontal="center" vertical="top" wrapText="1"/>
      <protection locked="0"/>
    </xf>
    <xf numFmtId="0" fontId="57" fillId="0" borderId="11" xfId="0" applyFont="1" applyFill="1" applyBorder="1" applyAlignment="1" applyProtection="1">
      <alignment horizontal="center" vertical="top" wrapText="1"/>
      <protection locked="0"/>
    </xf>
    <xf numFmtId="0" fontId="56" fillId="36" borderId="0" xfId="0" applyFont="1" applyFill="1" applyBorder="1" applyAlignment="1" applyProtection="1">
      <alignment horizontal="justify"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0" fontId="56" fillId="0" borderId="12"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2" xfId="0" applyFont="1" applyFill="1" applyBorder="1" applyAlignment="1" applyProtection="1">
      <alignment horizontal="left" vertical="top" wrapText="1"/>
      <protection locked="0"/>
    </xf>
    <xf numFmtId="0" fontId="56" fillId="0" borderId="13" xfId="0" applyFont="1" applyFill="1" applyBorder="1" applyAlignment="1" applyProtection="1">
      <alignment horizontal="left" vertical="top" wrapText="1"/>
      <protection locked="0"/>
    </xf>
    <xf numFmtId="0" fontId="56" fillId="0" borderId="11" xfId="0" applyFont="1" applyFill="1" applyBorder="1" applyAlignment="1" applyProtection="1">
      <alignment horizontal="left" vertical="top" wrapText="1"/>
      <protection locked="0"/>
    </xf>
    <xf numFmtId="44" fontId="56" fillId="0" borderId="12" xfId="137" applyFont="1" applyFill="1" applyBorder="1" applyAlignment="1" applyProtection="1">
      <alignment horizontal="center" vertical="center" wrapText="1"/>
      <protection locked="0"/>
    </xf>
    <xf numFmtId="44" fontId="56" fillId="0" borderId="13" xfId="137" applyFont="1" applyFill="1" applyBorder="1" applyAlignment="1" applyProtection="1">
      <alignment horizontal="center" vertical="center" wrapText="1"/>
      <protection locked="0"/>
    </xf>
    <xf numFmtId="44" fontId="56" fillId="0" borderId="11" xfId="137" applyFont="1" applyFill="1" applyBorder="1" applyAlignment="1" applyProtection="1">
      <alignment horizontal="center" vertical="center" wrapText="1"/>
      <protection locked="0"/>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3" fontId="62" fillId="0" borderId="10" xfId="0" applyNumberFormat="1" applyFont="1" applyFill="1" applyBorder="1" applyAlignment="1" applyProtection="1">
      <alignment horizontal="center" wrapText="1"/>
      <protection locked="0"/>
    </xf>
    <xf numFmtId="3" fontId="62" fillId="0" borderId="10" xfId="0" applyNumberFormat="1" applyFont="1" applyFill="1" applyBorder="1" applyAlignment="1" applyProtection="1">
      <alignment horizontal="center" vertical="top" wrapText="1"/>
      <protection locked="0"/>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7" fillId="0" borderId="11" xfId="0" applyFont="1" applyBorder="1" applyAlignment="1">
      <alignment horizontal="left" vertical="center" wrapText="1"/>
    </xf>
    <xf numFmtId="0" fontId="10" fillId="0" borderId="10" xfId="0" applyFont="1" applyFill="1" applyBorder="1" applyAlignment="1" applyProtection="1">
      <alignment horizontal="left" vertical="center" wrapText="1"/>
      <protection locked="0"/>
    </xf>
    <xf numFmtId="0" fontId="56" fillId="0" borderId="12" xfId="0" applyFont="1" applyBorder="1" applyAlignment="1">
      <alignment horizontal="left" vertical="center" wrapText="1"/>
    </xf>
    <xf numFmtId="0" fontId="56" fillId="0" borderId="13" xfId="0" applyFont="1" applyBorder="1" applyAlignment="1">
      <alignment horizontal="left" vertical="center" wrapText="1"/>
    </xf>
    <xf numFmtId="0" fontId="56" fillId="0" borderId="11" xfId="0" applyFont="1" applyBorder="1" applyAlignment="1">
      <alignment horizontal="left" vertical="center" wrapText="1"/>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54"/>
  <sheetViews>
    <sheetView showGridLines="0" zoomScale="110" zoomScaleNormal="110" zoomScaleSheetLayoutView="85" zoomScalePageLayoutView="115" workbookViewId="0" topLeftCell="B28">
      <selection activeCell="C21" sqref="C21:E21"/>
    </sheetView>
  </sheetViews>
  <sheetFormatPr defaultColWidth="9.00390625" defaultRowHeight="12.75"/>
  <cols>
    <col min="1" max="1" width="9.125" style="1" customWidth="1"/>
    <col min="2" max="2" width="7.125" style="1" customWidth="1"/>
    <col min="3" max="4" width="30.00390625" style="1" customWidth="1"/>
    <col min="5" max="5" width="41.625" style="30" customWidth="1"/>
    <col min="6" max="9" width="9.125" style="1" customWidth="1"/>
    <col min="10" max="10" width="22.25390625" style="1" customWidth="1"/>
    <col min="11" max="12" width="16.125" style="1" customWidth="1"/>
    <col min="13" max="16384" width="9.125" style="1" customWidth="1"/>
  </cols>
  <sheetData>
    <row r="1" ht="15">
      <c r="E1" s="28" t="s">
        <v>36</v>
      </c>
    </row>
    <row r="2" spans="3:5" ht="15">
      <c r="C2" s="29"/>
      <c r="D2" s="29" t="s">
        <v>35</v>
      </c>
      <c r="E2" s="29"/>
    </row>
    <row r="4" spans="3:4" ht="15">
      <c r="C4" s="1" t="s">
        <v>26</v>
      </c>
      <c r="D4" s="1" t="s">
        <v>55</v>
      </c>
    </row>
    <row r="6" spans="3:5" ht="18" customHeight="1">
      <c r="C6" s="1" t="s">
        <v>25</v>
      </c>
      <c r="D6" s="63" t="s">
        <v>56</v>
      </c>
      <c r="E6" s="63"/>
    </row>
    <row r="8" spans="3:5" ht="15">
      <c r="C8" s="4" t="s">
        <v>22</v>
      </c>
      <c r="D8" s="75"/>
      <c r="E8" s="76"/>
    </row>
    <row r="9" spans="3:5" ht="15">
      <c r="C9" s="4" t="s">
        <v>27</v>
      </c>
      <c r="D9" s="77"/>
      <c r="E9" s="78"/>
    </row>
    <row r="10" spans="3:5" ht="15">
      <c r="C10" s="4" t="s">
        <v>21</v>
      </c>
      <c r="D10" s="68"/>
      <c r="E10" s="69"/>
    </row>
    <row r="11" spans="3:5" ht="15">
      <c r="C11" s="4" t="s">
        <v>29</v>
      </c>
      <c r="D11" s="68"/>
      <c r="E11" s="69"/>
    </row>
    <row r="12" spans="3:5" ht="15">
      <c r="C12" s="4" t="s">
        <v>30</v>
      </c>
      <c r="D12" s="68"/>
      <c r="E12" s="69"/>
    </row>
    <row r="13" spans="3:5" ht="15">
      <c r="C13" s="4" t="s">
        <v>31</v>
      </c>
      <c r="D13" s="68"/>
      <c r="E13" s="69"/>
    </row>
    <row r="14" spans="3:5" ht="15">
      <c r="C14" s="4" t="s">
        <v>32</v>
      </c>
      <c r="D14" s="68"/>
      <c r="E14" s="69"/>
    </row>
    <row r="15" spans="3:5" ht="15">
      <c r="C15" s="4" t="s">
        <v>33</v>
      </c>
      <c r="D15" s="68"/>
      <c r="E15" s="69"/>
    </row>
    <row r="16" spans="3:5" ht="15">
      <c r="C16" s="4" t="s">
        <v>34</v>
      </c>
      <c r="D16" s="68"/>
      <c r="E16" s="69"/>
    </row>
    <row r="17" spans="4:5" ht="10.5" customHeight="1">
      <c r="D17" s="14"/>
      <c r="E17" s="31"/>
    </row>
    <row r="18" spans="2:5" ht="15">
      <c r="B18" s="1" t="s">
        <v>1</v>
      </c>
      <c r="C18" s="73" t="s">
        <v>28</v>
      </c>
      <c r="D18" s="72"/>
      <c r="E18" s="8"/>
    </row>
    <row r="19" spans="4:5" ht="8.25" customHeight="1">
      <c r="D19" s="6"/>
      <c r="E19" s="8"/>
    </row>
    <row r="20" spans="2:5" ht="21" customHeight="1">
      <c r="B20" s="32" t="s">
        <v>50</v>
      </c>
      <c r="C20" s="70" t="s">
        <v>0</v>
      </c>
      <c r="D20" s="70"/>
      <c r="E20" s="70"/>
    </row>
    <row r="21" spans="2:5" ht="15">
      <c r="B21" s="4">
        <v>1</v>
      </c>
      <c r="C21" s="58">
        <f>'część 1'!$H$5</f>
        <v>0</v>
      </c>
      <c r="D21" s="58"/>
      <c r="E21" s="58"/>
    </row>
    <row r="22" spans="2:5" ht="15">
      <c r="B22" s="4">
        <v>2</v>
      </c>
      <c r="C22" s="58">
        <f>'część 2'!$H$5</f>
        <v>0</v>
      </c>
      <c r="D22" s="58"/>
      <c r="E22" s="58"/>
    </row>
    <row r="23" spans="2:5" ht="15">
      <c r="B23" s="4">
        <v>3</v>
      </c>
      <c r="C23" s="58">
        <f>'część 3'!$H$5</f>
        <v>0</v>
      </c>
      <c r="D23" s="58"/>
      <c r="E23" s="58"/>
    </row>
    <row r="24" spans="2:5" ht="15">
      <c r="B24" s="4">
        <v>4</v>
      </c>
      <c r="C24" s="58">
        <f>'część 4'!$H$5</f>
        <v>0</v>
      </c>
      <c r="D24" s="58"/>
      <c r="E24" s="58"/>
    </row>
    <row r="25" spans="2:5" ht="15">
      <c r="B25" s="4">
        <v>5</v>
      </c>
      <c r="C25" s="58">
        <f>'część 5'!$H$5</f>
        <v>0</v>
      </c>
      <c r="D25" s="58"/>
      <c r="E25" s="58"/>
    </row>
    <row r="26" spans="2:5" ht="15">
      <c r="B26" s="4">
        <v>6</v>
      </c>
      <c r="C26" s="58">
        <f>'część 6'!$H$5</f>
        <v>0</v>
      </c>
      <c r="D26" s="58"/>
      <c r="E26" s="58"/>
    </row>
    <row r="27" spans="2:5" ht="15" customHeight="1">
      <c r="B27" s="4">
        <v>7</v>
      </c>
      <c r="C27" s="58">
        <f>'część 7'!$H$5</f>
        <v>0</v>
      </c>
      <c r="D27" s="58"/>
      <c r="E27" s="58"/>
    </row>
    <row r="28" spans="4:5" ht="15">
      <c r="D28" s="33"/>
      <c r="E28" s="34"/>
    </row>
    <row r="29" spans="3:5" ht="81" customHeight="1">
      <c r="C29" s="63" t="s">
        <v>54</v>
      </c>
      <c r="D29" s="67"/>
      <c r="E29" s="67"/>
    </row>
    <row r="30" spans="2:5" ht="21" customHeight="1">
      <c r="B30" s="1" t="s">
        <v>2</v>
      </c>
      <c r="C30" s="72" t="s">
        <v>24</v>
      </c>
      <c r="D30" s="73"/>
      <c r="E30" s="74"/>
    </row>
    <row r="31" spans="2:5" ht="32.25" customHeight="1">
      <c r="B31" s="1" t="s">
        <v>3</v>
      </c>
      <c r="C31" s="71" t="s">
        <v>57</v>
      </c>
      <c r="D31" s="71"/>
      <c r="E31" s="71"/>
    </row>
    <row r="32" spans="2:5" s="35" customFormat="1" ht="47.25" customHeight="1">
      <c r="B32" s="35" t="s">
        <v>4</v>
      </c>
      <c r="C32" s="79" t="s">
        <v>51</v>
      </c>
      <c r="D32" s="79"/>
      <c r="E32" s="79"/>
    </row>
    <row r="33" spans="2:5" ht="33" customHeight="1">
      <c r="B33" s="35" t="s">
        <v>18</v>
      </c>
      <c r="C33" s="63" t="s">
        <v>16</v>
      </c>
      <c r="D33" s="64"/>
      <c r="E33" s="64"/>
    </row>
    <row r="34" spans="2:5" ht="18" customHeight="1">
      <c r="B34" s="35" t="s">
        <v>23</v>
      </c>
      <c r="C34" s="65" t="s">
        <v>19</v>
      </c>
      <c r="D34" s="66"/>
      <c r="E34" s="66"/>
    </row>
    <row r="35" spans="2:5" ht="35.25" customHeight="1">
      <c r="B35" s="35" t="s">
        <v>5</v>
      </c>
      <c r="C35" s="63" t="s">
        <v>20</v>
      </c>
      <c r="D35" s="64"/>
      <c r="E35" s="64"/>
    </row>
    <row r="36" spans="2:5" ht="33.75" customHeight="1">
      <c r="B36" s="35" t="s">
        <v>6</v>
      </c>
      <c r="C36" s="63" t="s">
        <v>40</v>
      </c>
      <c r="D36" s="63"/>
      <c r="E36" s="63"/>
    </row>
    <row r="37" spans="3:5" ht="33.75" customHeight="1">
      <c r="C37" s="63" t="s">
        <v>38</v>
      </c>
      <c r="D37" s="63"/>
      <c r="E37" s="63"/>
    </row>
    <row r="38" spans="3:5" ht="30" customHeight="1">
      <c r="C38" s="62" t="s">
        <v>39</v>
      </c>
      <c r="D38" s="62"/>
      <c r="E38" s="62"/>
    </row>
    <row r="39" spans="2:5" ht="21.75" customHeight="1">
      <c r="B39" s="36" t="s">
        <v>13</v>
      </c>
      <c r="C39" s="37" t="s">
        <v>7</v>
      </c>
      <c r="D39" s="6"/>
      <c r="E39" s="1"/>
    </row>
    <row r="40" spans="2:5" ht="18" customHeight="1">
      <c r="B40" s="38"/>
      <c r="C40" s="59" t="s">
        <v>14</v>
      </c>
      <c r="D40" s="60"/>
      <c r="E40" s="61"/>
    </row>
    <row r="41" spans="3:5" ht="18" customHeight="1">
      <c r="C41" s="59" t="s">
        <v>8</v>
      </c>
      <c r="D41" s="61"/>
      <c r="E41" s="4"/>
    </row>
    <row r="42" spans="3:5" ht="18" customHeight="1">
      <c r="C42" s="80"/>
      <c r="D42" s="81"/>
      <c r="E42" s="4"/>
    </row>
    <row r="43" spans="3:5" ht="18" customHeight="1">
      <c r="C43" s="80"/>
      <c r="D43" s="81"/>
      <c r="E43" s="4"/>
    </row>
    <row r="44" spans="3:5" ht="18" customHeight="1">
      <c r="C44" s="80"/>
      <c r="D44" s="81"/>
      <c r="E44" s="4"/>
    </row>
    <row r="45" spans="3:5" ht="18" customHeight="1">
      <c r="C45" s="39" t="s">
        <v>10</v>
      </c>
      <c r="D45" s="39"/>
      <c r="E45" s="28"/>
    </row>
    <row r="46" spans="3:5" ht="18" customHeight="1">
      <c r="C46" s="59" t="s">
        <v>15</v>
      </c>
      <c r="D46" s="60"/>
      <c r="E46" s="61"/>
    </row>
    <row r="47" spans="3:5" ht="18" customHeight="1">
      <c r="C47" s="40" t="s">
        <v>8</v>
      </c>
      <c r="D47" s="41" t="s">
        <v>9</v>
      </c>
      <c r="E47" s="42" t="s">
        <v>11</v>
      </c>
    </row>
    <row r="48" spans="3:5" ht="18" customHeight="1">
      <c r="C48" s="43"/>
      <c r="D48" s="41"/>
      <c r="E48" s="44"/>
    </row>
    <row r="49" spans="3:5" ht="18" customHeight="1">
      <c r="C49" s="43"/>
      <c r="D49" s="41"/>
      <c r="E49" s="44"/>
    </row>
    <row r="50" spans="3:5" ht="18" customHeight="1">
      <c r="C50" s="39"/>
      <c r="D50" s="39"/>
      <c r="E50" s="28"/>
    </row>
    <row r="51" spans="3:5" ht="18" customHeight="1">
      <c r="C51" s="59" t="s">
        <v>17</v>
      </c>
      <c r="D51" s="60"/>
      <c r="E51" s="61"/>
    </row>
    <row r="52" spans="3:5" ht="18" customHeight="1">
      <c r="C52" s="59" t="s">
        <v>12</v>
      </c>
      <c r="D52" s="61"/>
      <c r="E52" s="4"/>
    </row>
    <row r="53" spans="3:5" ht="18" customHeight="1">
      <c r="C53" s="76"/>
      <c r="D53" s="76"/>
      <c r="E53" s="4"/>
    </row>
    <row r="54" spans="3:5" ht="34.5" customHeight="1">
      <c r="C54" s="5"/>
      <c r="D54" s="45"/>
      <c r="E54" s="45"/>
    </row>
  </sheetData>
  <sheetProtection/>
  <mergeCells count="38">
    <mergeCell ref="C33:E33"/>
    <mergeCell ref="C53:D53"/>
    <mergeCell ref="C42:D42"/>
    <mergeCell ref="C43:D43"/>
    <mergeCell ref="C44:D44"/>
    <mergeCell ref="C46:E46"/>
    <mergeCell ref="C52:D52"/>
    <mergeCell ref="C51:E51"/>
    <mergeCell ref="D6:E6"/>
    <mergeCell ref="D13:E13"/>
    <mergeCell ref="C18:D18"/>
    <mergeCell ref="D11:E11"/>
    <mergeCell ref="D14:E14"/>
    <mergeCell ref="D8:E8"/>
    <mergeCell ref="D9:E9"/>
    <mergeCell ref="D10:E10"/>
    <mergeCell ref="D12:E12"/>
    <mergeCell ref="D16:E16"/>
    <mergeCell ref="D15:E15"/>
    <mergeCell ref="C20:E20"/>
    <mergeCell ref="C21:E21"/>
    <mergeCell ref="C31:E31"/>
    <mergeCell ref="C22:E22"/>
    <mergeCell ref="C23:E23"/>
    <mergeCell ref="C24:E24"/>
    <mergeCell ref="C25:E25"/>
    <mergeCell ref="C30:E30"/>
    <mergeCell ref="C26:E26"/>
    <mergeCell ref="C27:E27"/>
    <mergeCell ref="C40:E40"/>
    <mergeCell ref="C38:E38"/>
    <mergeCell ref="C41:D41"/>
    <mergeCell ref="C35:E35"/>
    <mergeCell ref="C34:E34"/>
    <mergeCell ref="C37:E37"/>
    <mergeCell ref="C36:E36"/>
    <mergeCell ref="C29:E29"/>
    <mergeCell ref="C32:E32"/>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6" r:id="rId1"/>
  <headerFooter alignWithMargins="0">
    <oddFooter>&amp;C&amp;"Times New Roman,Normalny"Strona &amp;P&amp;R&amp;"Times New Roman,Normalny"podpis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O20"/>
  <sheetViews>
    <sheetView showGridLines="0" zoomScale="90" zoomScaleNormal="90" zoomScaleSheetLayoutView="120" zoomScalePageLayoutView="85" workbookViewId="0" topLeftCell="A1">
      <selection activeCell="A13" sqref="A13:D16"/>
    </sheetView>
  </sheetViews>
  <sheetFormatPr defaultColWidth="9.00390625" defaultRowHeight="12.75"/>
  <cols>
    <col min="1" max="1" width="8.00390625" style="6" customWidth="1"/>
    <col min="2" max="2" width="74.87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37.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1</v>
      </c>
      <c r="D4" s="15"/>
      <c r="E4" s="13"/>
      <c r="F4" s="1"/>
      <c r="G4" s="1"/>
      <c r="H4" s="1"/>
      <c r="L4" s="6"/>
    </row>
    <row r="5" spans="1:12" ht="15.75" customHeight="1">
      <c r="A5" s="17"/>
      <c r="B5" s="11"/>
      <c r="C5" s="17"/>
      <c r="D5" s="18"/>
      <c r="E5" s="19"/>
      <c r="F5" s="1"/>
      <c r="G5" s="20" t="s">
        <v>0</v>
      </c>
      <c r="H5" s="21">
        <f>SUM(H10:H16)</f>
        <v>0</v>
      </c>
      <c r="L5" s="6"/>
    </row>
    <row r="6" spans="1:12" ht="15.75" customHeight="1">
      <c r="A6" s="17"/>
      <c r="B6" s="17"/>
      <c r="C6" s="17"/>
      <c r="D6" s="18"/>
      <c r="E6" s="19"/>
      <c r="F6" s="19"/>
      <c r="G6" s="19"/>
      <c r="H6" s="19"/>
      <c r="L6" s="6"/>
    </row>
    <row r="7" spans="1:12" ht="45">
      <c r="A7" s="22" t="s">
        <v>45</v>
      </c>
      <c r="B7" s="22" t="s">
        <v>46</v>
      </c>
      <c r="C7" s="23" t="s">
        <v>47</v>
      </c>
      <c r="D7" s="23" t="s">
        <v>48</v>
      </c>
      <c r="E7" s="22" t="s">
        <v>43</v>
      </c>
      <c r="F7" s="22" t="s">
        <v>53</v>
      </c>
      <c r="G7" s="24" t="s">
        <v>42</v>
      </c>
      <c r="H7" s="24" t="s">
        <v>49</v>
      </c>
      <c r="L7" s="6"/>
    </row>
    <row r="8" spans="1:12" ht="15" customHeight="1">
      <c r="A8" s="82" t="s">
        <v>58</v>
      </c>
      <c r="B8" s="83"/>
      <c r="C8" s="83"/>
      <c r="D8" s="84"/>
      <c r="E8" s="99"/>
      <c r="F8" s="100"/>
      <c r="G8" s="100"/>
      <c r="H8" s="101"/>
      <c r="L8" s="6"/>
    </row>
    <row r="9" spans="1:8" ht="15" customHeight="1">
      <c r="A9" s="85" t="s">
        <v>59</v>
      </c>
      <c r="B9" s="86"/>
      <c r="C9" s="86"/>
      <c r="D9" s="87"/>
      <c r="E9" s="88"/>
      <c r="F9" s="89"/>
      <c r="G9" s="89"/>
      <c r="H9" s="90"/>
    </row>
    <row r="10" spans="1:8" ht="54" customHeight="1">
      <c r="A10" s="26" t="s">
        <v>60</v>
      </c>
      <c r="B10" s="4" t="s">
        <v>61</v>
      </c>
      <c r="C10" s="2">
        <v>30</v>
      </c>
      <c r="D10" s="26" t="s">
        <v>62</v>
      </c>
      <c r="E10" s="4"/>
      <c r="F10" s="4"/>
      <c r="G10" s="4"/>
      <c r="H10" s="27">
        <f>ROUND(ROUND(C10,2)*ROUND(G10,2),2)</f>
        <v>0</v>
      </c>
    </row>
    <row r="11" spans="1:8" ht="51.75" customHeight="1">
      <c r="A11" s="26" t="s">
        <v>63</v>
      </c>
      <c r="B11" s="3" t="s">
        <v>64</v>
      </c>
      <c r="C11" s="2">
        <v>10</v>
      </c>
      <c r="D11" s="26" t="s">
        <v>62</v>
      </c>
      <c r="E11" s="25"/>
      <c r="F11" s="25"/>
      <c r="G11" s="27"/>
      <c r="H11" s="27">
        <f>ROUND(ROUND(C11,2)*ROUND(G11,2),2)</f>
        <v>0</v>
      </c>
    </row>
    <row r="12" spans="1:12" s="47" customFormat="1" ht="15" customHeight="1">
      <c r="A12" s="85" t="s">
        <v>65</v>
      </c>
      <c r="B12" s="86"/>
      <c r="C12" s="86"/>
      <c r="D12" s="87"/>
      <c r="E12" s="88"/>
      <c r="F12" s="89"/>
      <c r="G12" s="89"/>
      <c r="H12" s="90"/>
      <c r="L12" s="10"/>
    </row>
    <row r="13" spans="1:12" s="47" customFormat="1" ht="67.5" customHeight="1">
      <c r="A13" s="26" t="s">
        <v>73</v>
      </c>
      <c r="B13" s="46" t="s">
        <v>66</v>
      </c>
      <c r="C13" s="2">
        <v>30</v>
      </c>
      <c r="D13" s="26" t="s">
        <v>62</v>
      </c>
      <c r="E13" s="46"/>
      <c r="F13" s="46"/>
      <c r="G13" s="46"/>
      <c r="H13" s="27">
        <f>ROUND(ROUND(C13,2)*ROUND(G13,2),2)</f>
        <v>0</v>
      </c>
      <c r="L13" s="10"/>
    </row>
    <row r="14" spans="1:12" s="47" customFormat="1" ht="51.75" customHeight="1">
      <c r="A14" s="26" t="s">
        <v>74</v>
      </c>
      <c r="B14" s="3" t="s">
        <v>67</v>
      </c>
      <c r="C14" s="2">
        <v>10</v>
      </c>
      <c r="D14" s="26" t="s">
        <v>62</v>
      </c>
      <c r="E14" s="25"/>
      <c r="F14" s="25"/>
      <c r="G14" s="27"/>
      <c r="H14" s="27">
        <f>ROUND(ROUND(C14,2)*ROUND(G14,2),2)</f>
        <v>0</v>
      </c>
      <c r="L14" s="10"/>
    </row>
    <row r="15" spans="1:12" s="47" customFormat="1" ht="42" customHeight="1">
      <c r="A15" s="26">
        <v>2</v>
      </c>
      <c r="B15" s="3" t="s">
        <v>68</v>
      </c>
      <c r="C15" s="2">
        <v>30</v>
      </c>
      <c r="D15" s="26" t="s">
        <v>62</v>
      </c>
      <c r="E15" s="25"/>
      <c r="F15" s="25"/>
      <c r="G15" s="27"/>
      <c r="H15" s="27">
        <f>ROUND(ROUND(C15,2)*ROUND(G15,2),2)</f>
        <v>0</v>
      </c>
      <c r="L15" s="10"/>
    </row>
    <row r="16" spans="1:12" s="47" customFormat="1" ht="39.75" customHeight="1">
      <c r="A16" s="26">
        <v>3</v>
      </c>
      <c r="B16" s="3" t="s">
        <v>69</v>
      </c>
      <c r="C16" s="2">
        <v>30</v>
      </c>
      <c r="D16" s="26" t="s">
        <v>62</v>
      </c>
      <c r="E16" s="25"/>
      <c r="F16" s="25"/>
      <c r="G16" s="27"/>
      <c r="H16" s="27">
        <f>ROUND(ROUND(C16,2)*ROUND(G16,2),2)</f>
        <v>0</v>
      </c>
      <c r="L16" s="10"/>
    </row>
    <row r="19" spans="2:6" ht="30" customHeight="1">
      <c r="B19" s="91" t="s">
        <v>70</v>
      </c>
      <c r="C19" s="92"/>
      <c r="D19" s="93"/>
      <c r="E19" s="97" t="s">
        <v>72</v>
      </c>
      <c r="F19" s="97"/>
    </row>
    <row r="20" spans="2:6" ht="30" customHeight="1">
      <c r="B20" s="94"/>
      <c r="C20" s="95"/>
      <c r="D20" s="96"/>
      <c r="E20" s="98" t="s">
        <v>71</v>
      </c>
      <c r="F20" s="98"/>
    </row>
  </sheetData>
  <sheetProtection/>
  <mergeCells count="9">
    <mergeCell ref="A8:D8"/>
    <mergeCell ref="A9:D9"/>
    <mergeCell ref="E9:H9"/>
    <mergeCell ref="A12:D12"/>
    <mergeCell ref="E12:H12"/>
    <mergeCell ref="B19:D20"/>
    <mergeCell ref="E19:F19"/>
    <mergeCell ref="E20:F20"/>
    <mergeCell ref="E8:H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O11"/>
  <sheetViews>
    <sheetView showGridLines="0" tabSelected="1" zoomScale="90" zoomScaleNormal="90" zoomScaleSheetLayoutView="120" zoomScalePageLayoutView="85" workbookViewId="0" topLeftCell="A4">
      <selection activeCell="H11" sqref="H11"/>
    </sheetView>
  </sheetViews>
  <sheetFormatPr defaultColWidth="9.00390625" defaultRowHeight="12.75"/>
  <cols>
    <col min="1" max="1" width="8.00390625" style="6" customWidth="1"/>
    <col min="2" max="2" width="74.87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2</v>
      </c>
      <c r="D4" s="15"/>
      <c r="E4" s="13"/>
      <c r="F4" s="1"/>
      <c r="G4" s="1"/>
      <c r="H4" s="1"/>
      <c r="L4" s="6"/>
    </row>
    <row r="5" spans="1:12" ht="15.75" customHeight="1">
      <c r="A5" s="17"/>
      <c r="B5" s="11"/>
      <c r="C5" s="17"/>
      <c r="D5" s="18"/>
      <c r="E5" s="19"/>
      <c r="F5" s="1"/>
      <c r="G5" s="20" t="s">
        <v>0</v>
      </c>
      <c r="H5" s="21">
        <f>SUM(H8:H8)</f>
        <v>0</v>
      </c>
      <c r="L5" s="6"/>
    </row>
    <row r="6" spans="1:12" ht="15.75" customHeight="1">
      <c r="A6" s="17"/>
      <c r="B6" s="17"/>
      <c r="C6" s="17"/>
      <c r="D6" s="18"/>
      <c r="E6" s="19"/>
      <c r="F6" s="19"/>
      <c r="G6" s="19"/>
      <c r="H6" s="19"/>
      <c r="L6" s="6"/>
    </row>
    <row r="7" spans="1:12" ht="45">
      <c r="A7" s="22" t="s">
        <v>45</v>
      </c>
      <c r="B7" s="22" t="s">
        <v>46</v>
      </c>
      <c r="C7" s="23" t="s">
        <v>47</v>
      </c>
      <c r="D7" s="23" t="s">
        <v>48</v>
      </c>
      <c r="E7" s="22" t="s">
        <v>43</v>
      </c>
      <c r="F7" s="22" t="s">
        <v>53</v>
      </c>
      <c r="G7" s="24" t="s">
        <v>42</v>
      </c>
      <c r="H7" s="24" t="s">
        <v>49</v>
      </c>
      <c r="L7" s="6"/>
    </row>
    <row r="8" spans="1:8" ht="363" customHeight="1">
      <c r="A8" s="57">
        <v>1</v>
      </c>
      <c r="B8" s="56" t="s">
        <v>162</v>
      </c>
      <c r="C8" s="2">
        <v>50</v>
      </c>
      <c r="D8" s="26" t="s">
        <v>75</v>
      </c>
      <c r="E8" s="46"/>
      <c r="F8" s="46"/>
      <c r="G8" s="46"/>
      <c r="H8" s="27">
        <f>ROUND(ROUND(C8,2)*ROUND(G8,2),2)</f>
        <v>0</v>
      </c>
    </row>
    <row r="11" spans="2:5" ht="91.5" customHeight="1">
      <c r="B11" s="106" t="s">
        <v>76</v>
      </c>
      <c r="C11" s="106"/>
      <c r="D11" s="106"/>
      <c r="E11" s="106"/>
    </row>
  </sheetData>
  <sheetProtection/>
  <mergeCells count="1">
    <mergeCell ref="B11:E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O13"/>
  <sheetViews>
    <sheetView showGridLines="0" zoomScale="80" zoomScaleNormal="80" zoomScaleSheetLayoutView="120" zoomScalePageLayoutView="85" workbookViewId="0" topLeftCell="A4">
      <selection activeCell="E7" sqref="E7"/>
    </sheetView>
  </sheetViews>
  <sheetFormatPr defaultColWidth="9.00390625" defaultRowHeight="12.75"/>
  <cols>
    <col min="1" max="1" width="8.00390625" style="47" customWidth="1"/>
    <col min="2" max="2" width="74.875" style="47" customWidth="1"/>
    <col min="3" max="3" width="9.75390625" style="8" customWidth="1"/>
    <col min="4" max="4" width="10.25390625" style="47" customWidth="1"/>
    <col min="5" max="5" width="22.25390625" style="47" customWidth="1"/>
    <col min="6" max="6" width="19.125" style="47" customWidth="1"/>
    <col min="7" max="7" width="15.125" style="47" customWidth="1"/>
    <col min="8" max="8" width="19.00390625" style="47" customWidth="1"/>
    <col min="9" max="9" width="15.25390625" style="47" customWidth="1"/>
    <col min="10" max="10" width="8.00390625" style="47" customWidth="1"/>
    <col min="11" max="11" width="15.875" style="47" customWidth="1"/>
    <col min="12" max="12" width="15.875" style="10" customWidth="1"/>
    <col min="13" max="13" width="15.875" style="47" customWidth="1"/>
    <col min="14" max="15" width="14.25390625" style="47" customWidth="1"/>
    <col min="16" max="16" width="15.25390625" style="47" customWidth="1"/>
    <col min="17" max="16384" width="9.125" style="47"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3</v>
      </c>
      <c r="D4" s="15"/>
      <c r="E4" s="13"/>
      <c r="F4" s="48"/>
      <c r="G4" s="48"/>
      <c r="H4" s="48"/>
      <c r="L4" s="47"/>
    </row>
    <row r="5" spans="1:12" ht="15.75" customHeight="1">
      <c r="A5" s="17"/>
      <c r="B5" s="11"/>
      <c r="C5" s="17"/>
      <c r="D5" s="18"/>
      <c r="E5" s="19"/>
      <c r="F5" s="48"/>
      <c r="G5" s="20" t="s">
        <v>0</v>
      </c>
      <c r="H5" s="21">
        <f>SUM(H9:H9)</f>
        <v>0</v>
      </c>
      <c r="L5" s="47"/>
    </row>
    <row r="6" spans="1:12" ht="15.75" customHeight="1">
      <c r="A6" s="17"/>
      <c r="B6" s="17"/>
      <c r="C6" s="17"/>
      <c r="D6" s="18"/>
      <c r="E6" s="19"/>
      <c r="F6" s="19"/>
      <c r="G6" s="19"/>
      <c r="H6" s="19"/>
      <c r="L6" s="47"/>
    </row>
    <row r="7" spans="1:12" ht="45">
      <c r="A7" s="22" t="s">
        <v>45</v>
      </c>
      <c r="B7" s="22" t="s">
        <v>46</v>
      </c>
      <c r="C7" s="23" t="s">
        <v>47</v>
      </c>
      <c r="D7" s="23" t="s">
        <v>48</v>
      </c>
      <c r="E7" s="22" t="s">
        <v>43</v>
      </c>
      <c r="F7" s="22" t="s">
        <v>53</v>
      </c>
      <c r="G7" s="24" t="s">
        <v>42</v>
      </c>
      <c r="H7" s="24" t="s">
        <v>49</v>
      </c>
      <c r="L7" s="47"/>
    </row>
    <row r="8" spans="1:12" ht="24.75" customHeight="1">
      <c r="A8" s="102">
        <v>1</v>
      </c>
      <c r="B8" s="103" t="s">
        <v>77</v>
      </c>
      <c r="C8" s="104"/>
      <c r="D8" s="104"/>
      <c r="E8" s="104"/>
      <c r="F8" s="104"/>
      <c r="G8" s="104"/>
      <c r="H8" s="105"/>
      <c r="L8" s="47"/>
    </row>
    <row r="9" spans="1:8" ht="129.75" customHeight="1">
      <c r="A9" s="102"/>
      <c r="B9" s="46" t="s">
        <v>78</v>
      </c>
      <c r="C9" s="2">
        <v>40</v>
      </c>
      <c r="D9" s="26" t="s">
        <v>79</v>
      </c>
      <c r="E9" s="46"/>
      <c r="F9" s="46"/>
      <c r="G9" s="46"/>
      <c r="H9" s="27">
        <f>ROUND(ROUND(C9,2)*ROUND(G9,2),2)</f>
        <v>0</v>
      </c>
    </row>
    <row r="12" spans="2:7" ht="66" customHeight="1">
      <c r="B12" s="106" t="s">
        <v>80</v>
      </c>
      <c r="C12" s="106"/>
      <c r="D12" s="106"/>
      <c r="E12" s="106"/>
      <c r="F12" s="97" t="s">
        <v>81</v>
      </c>
      <c r="G12" s="97"/>
    </row>
    <row r="13" spans="2:7" ht="49.5" customHeight="1">
      <c r="B13" s="106"/>
      <c r="C13" s="106"/>
      <c r="D13" s="106"/>
      <c r="E13" s="106"/>
      <c r="F13" s="98" t="s">
        <v>82</v>
      </c>
      <c r="G13" s="98"/>
    </row>
    <row r="14" ht="30" customHeight="1"/>
  </sheetData>
  <sheetProtection/>
  <mergeCells count="5">
    <mergeCell ref="A8:A9"/>
    <mergeCell ref="B8:H8"/>
    <mergeCell ref="B12:E13"/>
    <mergeCell ref="F12:G12"/>
    <mergeCell ref="F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O23"/>
  <sheetViews>
    <sheetView showGridLines="0" zoomScale="80" zoomScaleNormal="80" zoomScaleSheetLayoutView="120" zoomScalePageLayoutView="85" workbookViewId="0" topLeftCell="A16">
      <selection activeCell="B21" sqref="B21:B22"/>
    </sheetView>
  </sheetViews>
  <sheetFormatPr defaultColWidth="9.00390625" defaultRowHeight="12.75"/>
  <cols>
    <col min="1" max="1" width="8.00390625" style="47" customWidth="1"/>
    <col min="2" max="2" width="79.875" style="47" customWidth="1"/>
    <col min="3" max="3" width="9.75390625" style="8" customWidth="1"/>
    <col min="4" max="4" width="10.25390625" style="47" customWidth="1"/>
    <col min="5" max="5" width="22.25390625" style="47" customWidth="1"/>
    <col min="6" max="6" width="19.125" style="47" customWidth="1"/>
    <col min="7" max="7" width="15.125" style="47" customWidth="1"/>
    <col min="8" max="8" width="19.00390625" style="47" customWidth="1"/>
    <col min="9" max="9" width="15.25390625" style="47" customWidth="1"/>
    <col min="10" max="10" width="8.00390625" style="47" customWidth="1"/>
    <col min="11" max="11" width="15.875" style="47" customWidth="1"/>
    <col min="12" max="12" width="15.875" style="10" customWidth="1"/>
    <col min="13" max="13" width="15.875" style="47" customWidth="1"/>
    <col min="14" max="15" width="14.25390625" style="47" customWidth="1"/>
    <col min="16" max="16" width="15.25390625" style="47" customWidth="1"/>
    <col min="17" max="16384" width="9.125" style="47"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4</v>
      </c>
      <c r="D4" s="15"/>
      <c r="E4" s="13"/>
      <c r="F4" s="48"/>
      <c r="G4" s="48"/>
      <c r="H4" s="48"/>
      <c r="L4" s="47"/>
    </row>
    <row r="5" spans="1:12" ht="15.75" customHeight="1">
      <c r="A5" s="17"/>
      <c r="B5" s="11"/>
      <c r="C5" s="17"/>
      <c r="D5" s="18"/>
      <c r="E5" s="19"/>
      <c r="F5" s="48"/>
      <c r="G5" s="20" t="s">
        <v>0</v>
      </c>
      <c r="H5" s="21">
        <f>SUM(H8:H18)</f>
        <v>0</v>
      </c>
      <c r="L5" s="47"/>
    </row>
    <row r="6" spans="1:12" ht="15.75" customHeight="1">
      <c r="A6" s="17"/>
      <c r="B6" s="17"/>
      <c r="C6" s="17"/>
      <c r="D6" s="18"/>
      <c r="E6" s="19"/>
      <c r="F6" s="19"/>
      <c r="G6" s="19"/>
      <c r="H6" s="19"/>
      <c r="L6" s="47"/>
    </row>
    <row r="7" spans="1:12" ht="45">
      <c r="A7" s="22" t="s">
        <v>45</v>
      </c>
      <c r="B7" s="22" t="s">
        <v>46</v>
      </c>
      <c r="C7" s="23" t="s">
        <v>47</v>
      </c>
      <c r="D7" s="23" t="s">
        <v>48</v>
      </c>
      <c r="E7" s="22" t="s">
        <v>43</v>
      </c>
      <c r="F7" s="22" t="s">
        <v>53</v>
      </c>
      <c r="G7" s="24" t="s">
        <v>42</v>
      </c>
      <c r="H7" s="24" t="s">
        <v>49</v>
      </c>
      <c r="L7" s="47"/>
    </row>
    <row r="8" spans="1:8" ht="57.75" customHeight="1">
      <c r="A8" s="49">
        <v>1</v>
      </c>
      <c r="B8" s="50" t="s">
        <v>83</v>
      </c>
      <c r="C8" s="51">
        <v>10</v>
      </c>
      <c r="D8" s="52" t="s">
        <v>84</v>
      </c>
      <c r="E8" s="46"/>
      <c r="F8" s="46"/>
      <c r="G8" s="46"/>
      <c r="H8" s="27">
        <f aca="true" t="shared" si="0" ref="H8:H18">ROUND(ROUND(C8,2)*ROUND(G8,2),2)</f>
        <v>0</v>
      </c>
    </row>
    <row r="9" spans="1:8" ht="57.75" customHeight="1">
      <c r="A9" s="49">
        <v>2</v>
      </c>
      <c r="B9" s="50" t="s">
        <v>85</v>
      </c>
      <c r="C9" s="51">
        <v>5</v>
      </c>
      <c r="D9" s="52" t="s">
        <v>84</v>
      </c>
      <c r="E9" s="46"/>
      <c r="F9" s="46"/>
      <c r="G9" s="46"/>
      <c r="H9" s="27">
        <f t="shared" si="0"/>
        <v>0</v>
      </c>
    </row>
    <row r="10" spans="1:8" ht="43.5" customHeight="1">
      <c r="A10" s="49">
        <v>3</v>
      </c>
      <c r="B10" s="50" t="s">
        <v>86</v>
      </c>
      <c r="C10" s="51">
        <v>10</v>
      </c>
      <c r="D10" s="52" t="s">
        <v>84</v>
      </c>
      <c r="E10" s="46"/>
      <c r="F10" s="46"/>
      <c r="G10" s="46"/>
      <c r="H10" s="27">
        <f t="shared" si="0"/>
        <v>0</v>
      </c>
    </row>
    <row r="11" spans="1:8" ht="43.5" customHeight="1">
      <c r="A11" s="49">
        <v>4</v>
      </c>
      <c r="B11" s="50" t="s">
        <v>87</v>
      </c>
      <c r="C11" s="51">
        <v>5</v>
      </c>
      <c r="D11" s="52" t="s">
        <v>84</v>
      </c>
      <c r="E11" s="46"/>
      <c r="F11" s="46"/>
      <c r="G11" s="46"/>
      <c r="H11" s="27">
        <f t="shared" si="0"/>
        <v>0</v>
      </c>
    </row>
    <row r="12" spans="1:8" ht="57.75" customHeight="1">
      <c r="A12" s="49">
        <v>5</v>
      </c>
      <c r="B12" s="50" t="s">
        <v>88</v>
      </c>
      <c r="C12" s="51">
        <v>10</v>
      </c>
      <c r="D12" s="52" t="s">
        <v>84</v>
      </c>
      <c r="E12" s="46"/>
      <c r="F12" s="46"/>
      <c r="G12" s="46"/>
      <c r="H12" s="27">
        <f t="shared" si="0"/>
        <v>0</v>
      </c>
    </row>
    <row r="13" spans="1:8" ht="42" customHeight="1">
      <c r="A13" s="49">
        <v>6</v>
      </c>
      <c r="B13" s="50" t="s">
        <v>89</v>
      </c>
      <c r="C13" s="51">
        <v>10</v>
      </c>
      <c r="D13" s="52" t="s">
        <v>84</v>
      </c>
      <c r="E13" s="46"/>
      <c r="F13" s="46"/>
      <c r="G13" s="46"/>
      <c r="H13" s="27">
        <f t="shared" si="0"/>
        <v>0</v>
      </c>
    </row>
    <row r="14" spans="1:8" ht="42" customHeight="1">
      <c r="A14" s="49">
        <v>7</v>
      </c>
      <c r="B14" s="50" t="s">
        <v>90</v>
      </c>
      <c r="C14" s="51">
        <v>5</v>
      </c>
      <c r="D14" s="52" t="s">
        <v>84</v>
      </c>
      <c r="E14" s="46"/>
      <c r="F14" s="46"/>
      <c r="G14" s="46"/>
      <c r="H14" s="27">
        <f t="shared" si="0"/>
        <v>0</v>
      </c>
    </row>
    <row r="15" spans="1:8" ht="57.75" customHeight="1">
      <c r="A15" s="49">
        <v>8</v>
      </c>
      <c r="B15" s="50" t="s">
        <v>91</v>
      </c>
      <c r="C15" s="51">
        <v>15</v>
      </c>
      <c r="D15" s="52" t="s">
        <v>84</v>
      </c>
      <c r="E15" s="46"/>
      <c r="F15" s="46"/>
      <c r="G15" s="46"/>
      <c r="H15" s="27">
        <f t="shared" si="0"/>
        <v>0</v>
      </c>
    </row>
    <row r="16" spans="1:8" ht="57.75" customHeight="1">
      <c r="A16" s="49">
        <v>9</v>
      </c>
      <c r="B16" s="50" t="s">
        <v>92</v>
      </c>
      <c r="C16" s="51">
        <v>10</v>
      </c>
      <c r="D16" s="52" t="s">
        <v>84</v>
      </c>
      <c r="E16" s="46"/>
      <c r="F16" s="46"/>
      <c r="G16" s="46"/>
      <c r="H16" s="27">
        <f t="shared" si="0"/>
        <v>0</v>
      </c>
    </row>
    <row r="17" spans="1:8" ht="57.75" customHeight="1">
      <c r="A17" s="49">
        <v>10</v>
      </c>
      <c r="B17" s="50" t="s">
        <v>93</v>
      </c>
      <c r="C17" s="51">
        <v>5</v>
      </c>
      <c r="D17" s="52" t="s">
        <v>84</v>
      </c>
      <c r="E17" s="46"/>
      <c r="F17" s="46"/>
      <c r="G17" s="46"/>
      <c r="H17" s="27">
        <f t="shared" si="0"/>
        <v>0</v>
      </c>
    </row>
    <row r="18" spans="1:8" ht="57.75" customHeight="1">
      <c r="A18" s="49">
        <v>11</v>
      </c>
      <c r="B18" s="50" t="s">
        <v>158</v>
      </c>
      <c r="C18" s="51">
        <v>5</v>
      </c>
      <c r="D18" s="52" t="s">
        <v>84</v>
      </c>
      <c r="E18" s="46"/>
      <c r="F18" s="46"/>
      <c r="G18" s="46"/>
      <c r="H18" s="27">
        <f t="shared" si="0"/>
        <v>0</v>
      </c>
    </row>
    <row r="21" ht="15">
      <c r="B21" s="53" t="s">
        <v>94</v>
      </c>
    </row>
    <row r="22" ht="15">
      <c r="B22" s="53" t="s">
        <v>95</v>
      </c>
    </row>
    <row r="23" ht="28.5">
      <c r="B23" s="53" t="s">
        <v>96</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O48"/>
  <sheetViews>
    <sheetView showGridLines="0" zoomScale="80" zoomScaleNormal="80" zoomScaleSheetLayoutView="120" zoomScalePageLayoutView="85" workbookViewId="0" topLeftCell="A44">
      <selection activeCell="E48" sqref="E48"/>
    </sheetView>
  </sheetViews>
  <sheetFormatPr defaultColWidth="9.00390625" defaultRowHeight="12.75"/>
  <cols>
    <col min="1" max="1" width="8.00390625" style="47" customWidth="1"/>
    <col min="2" max="2" width="74.875" style="47" customWidth="1"/>
    <col min="3" max="3" width="9.75390625" style="8" customWidth="1"/>
    <col min="4" max="4" width="10.25390625" style="47" customWidth="1"/>
    <col min="5" max="5" width="22.25390625" style="47" customWidth="1"/>
    <col min="6" max="6" width="19.125" style="47" customWidth="1"/>
    <col min="7" max="7" width="15.125" style="47" customWidth="1"/>
    <col min="8" max="8" width="19.00390625" style="47" customWidth="1"/>
    <col min="9" max="9" width="15.25390625" style="47" customWidth="1"/>
    <col min="10" max="10" width="8.00390625" style="47" customWidth="1"/>
    <col min="11" max="11" width="15.875" style="47" customWidth="1"/>
    <col min="12" max="12" width="15.875" style="10" customWidth="1"/>
    <col min="13" max="13" width="15.875" style="47" customWidth="1"/>
    <col min="14" max="15" width="14.25390625" style="47" customWidth="1"/>
    <col min="16" max="16" width="15.25390625" style="47" customWidth="1"/>
    <col min="17" max="16384" width="9.125" style="47"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5</v>
      </c>
      <c r="D4" s="15"/>
      <c r="E4" s="13"/>
      <c r="F4" s="48"/>
      <c r="G4" s="48"/>
      <c r="H4" s="48"/>
      <c r="L4" s="47"/>
    </row>
    <row r="5" spans="1:12" ht="15.75" customHeight="1">
      <c r="A5" s="17"/>
      <c r="B5" s="11"/>
      <c r="C5" s="17"/>
      <c r="D5" s="18"/>
      <c r="E5" s="19"/>
      <c r="F5" s="48"/>
      <c r="G5" s="20" t="s">
        <v>0</v>
      </c>
      <c r="H5" s="21">
        <f>SUM(H9:H45)</f>
        <v>0</v>
      </c>
      <c r="L5" s="47"/>
    </row>
    <row r="6" spans="1:12" ht="15.75" customHeight="1">
      <c r="A6" s="17"/>
      <c r="B6" s="17"/>
      <c r="C6" s="17"/>
      <c r="D6" s="18"/>
      <c r="E6" s="19"/>
      <c r="F6" s="19"/>
      <c r="G6" s="19"/>
      <c r="H6" s="19"/>
      <c r="L6" s="47"/>
    </row>
    <row r="7" spans="1:12" ht="45">
      <c r="A7" s="22" t="s">
        <v>45</v>
      </c>
      <c r="B7" s="22" t="s">
        <v>46</v>
      </c>
      <c r="C7" s="23" t="s">
        <v>47</v>
      </c>
      <c r="D7" s="23" t="s">
        <v>48</v>
      </c>
      <c r="E7" s="22" t="s">
        <v>43</v>
      </c>
      <c r="F7" s="22" t="s">
        <v>53</v>
      </c>
      <c r="G7" s="24" t="s">
        <v>42</v>
      </c>
      <c r="H7" s="24" t="s">
        <v>49</v>
      </c>
      <c r="L7" s="47"/>
    </row>
    <row r="8" spans="1:12" ht="164.25" customHeight="1">
      <c r="A8" s="25">
        <v>1</v>
      </c>
      <c r="B8" s="107" t="s">
        <v>159</v>
      </c>
      <c r="C8" s="108"/>
      <c r="D8" s="108"/>
      <c r="E8" s="108"/>
      <c r="F8" s="108"/>
      <c r="G8" s="108"/>
      <c r="H8" s="109"/>
      <c r="L8" s="47"/>
    </row>
    <row r="9" spans="1:8" ht="36" customHeight="1">
      <c r="A9" s="25" t="s">
        <v>60</v>
      </c>
      <c r="B9" s="50" t="s">
        <v>99</v>
      </c>
      <c r="C9" s="51">
        <v>250</v>
      </c>
      <c r="D9" s="52" t="s">
        <v>84</v>
      </c>
      <c r="E9" s="46"/>
      <c r="F9" s="46"/>
      <c r="G9" s="46"/>
      <c r="H9" s="27">
        <f aca="true" t="shared" si="0" ref="H9:H15">ROUND(ROUND(C9,2)*ROUND(G9,2),2)</f>
        <v>0</v>
      </c>
    </row>
    <row r="10" spans="1:8" ht="36" customHeight="1">
      <c r="A10" s="25" t="s">
        <v>63</v>
      </c>
      <c r="B10" s="50" t="s">
        <v>100</v>
      </c>
      <c r="C10" s="51">
        <v>500</v>
      </c>
      <c r="D10" s="52" t="s">
        <v>84</v>
      </c>
      <c r="E10" s="46"/>
      <c r="F10" s="46"/>
      <c r="G10" s="46"/>
      <c r="H10" s="27">
        <f t="shared" si="0"/>
        <v>0</v>
      </c>
    </row>
    <row r="11" spans="1:8" ht="36" customHeight="1">
      <c r="A11" s="25" t="s">
        <v>73</v>
      </c>
      <c r="B11" s="50" t="s">
        <v>101</v>
      </c>
      <c r="C11" s="51">
        <v>750</v>
      </c>
      <c r="D11" s="52" t="s">
        <v>84</v>
      </c>
      <c r="E11" s="46"/>
      <c r="F11" s="46"/>
      <c r="G11" s="46"/>
      <c r="H11" s="27">
        <f t="shared" si="0"/>
        <v>0</v>
      </c>
    </row>
    <row r="12" spans="1:8" ht="36" customHeight="1">
      <c r="A12" s="25" t="s">
        <v>74</v>
      </c>
      <c r="B12" s="50" t="s">
        <v>102</v>
      </c>
      <c r="C12" s="51">
        <v>100</v>
      </c>
      <c r="D12" s="52" t="s">
        <v>84</v>
      </c>
      <c r="E12" s="46"/>
      <c r="F12" s="46"/>
      <c r="G12" s="46"/>
      <c r="H12" s="27">
        <f t="shared" si="0"/>
        <v>0</v>
      </c>
    </row>
    <row r="13" spans="1:8" ht="36" customHeight="1">
      <c r="A13" s="25" t="s">
        <v>97</v>
      </c>
      <c r="B13" s="50" t="s">
        <v>103</v>
      </c>
      <c r="C13" s="51">
        <v>25</v>
      </c>
      <c r="D13" s="52" t="s">
        <v>84</v>
      </c>
      <c r="E13" s="46"/>
      <c r="F13" s="46"/>
      <c r="G13" s="46"/>
      <c r="H13" s="27">
        <f t="shared" si="0"/>
        <v>0</v>
      </c>
    </row>
    <row r="14" spans="1:8" ht="36" customHeight="1">
      <c r="A14" s="25" t="s">
        <v>98</v>
      </c>
      <c r="B14" s="50" t="s">
        <v>104</v>
      </c>
      <c r="C14" s="51">
        <v>25</v>
      </c>
      <c r="D14" s="52" t="s">
        <v>84</v>
      </c>
      <c r="E14" s="46"/>
      <c r="F14" s="46"/>
      <c r="G14" s="46"/>
      <c r="H14" s="27">
        <f t="shared" si="0"/>
        <v>0</v>
      </c>
    </row>
    <row r="15" spans="1:8" ht="237" customHeight="1">
      <c r="A15" s="25">
        <v>2</v>
      </c>
      <c r="B15" s="50" t="s">
        <v>105</v>
      </c>
      <c r="C15" s="51">
        <v>25</v>
      </c>
      <c r="D15" s="52" t="s">
        <v>84</v>
      </c>
      <c r="E15" s="46"/>
      <c r="F15" s="46"/>
      <c r="G15" s="46"/>
      <c r="H15" s="27">
        <f t="shared" si="0"/>
        <v>0</v>
      </c>
    </row>
    <row r="16" spans="1:12" ht="164.25" customHeight="1">
      <c r="A16" s="25">
        <v>3</v>
      </c>
      <c r="B16" s="107" t="s">
        <v>114</v>
      </c>
      <c r="C16" s="108"/>
      <c r="D16" s="108"/>
      <c r="E16" s="108"/>
      <c r="F16" s="108"/>
      <c r="G16" s="108"/>
      <c r="H16" s="109"/>
      <c r="L16" s="47"/>
    </row>
    <row r="17" spans="1:8" ht="36" customHeight="1">
      <c r="A17" s="25" t="s">
        <v>106</v>
      </c>
      <c r="B17" s="50" t="s">
        <v>115</v>
      </c>
      <c r="C17" s="51">
        <v>10</v>
      </c>
      <c r="D17" s="52" t="s">
        <v>84</v>
      </c>
      <c r="E17" s="46"/>
      <c r="F17" s="46"/>
      <c r="G17" s="46"/>
      <c r="H17" s="27">
        <f aca="true" t="shared" si="1" ref="H17:H24">ROUND(ROUND(C17,2)*ROUND(G17,2),2)</f>
        <v>0</v>
      </c>
    </row>
    <row r="18" spans="1:8" ht="36" customHeight="1">
      <c r="A18" s="25" t="s">
        <v>107</v>
      </c>
      <c r="B18" s="50" t="s">
        <v>116</v>
      </c>
      <c r="C18" s="51">
        <v>25</v>
      </c>
      <c r="D18" s="52" t="s">
        <v>84</v>
      </c>
      <c r="E18" s="46"/>
      <c r="F18" s="46"/>
      <c r="G18" s="46"/>
      <c r="H18" s="27">
        <f t="shared" si="1"/>
        <v>0</v>
      </c>
    </row>
    <row r="19" spans="1:8" ht="36" customHeight="1">
      <c r="A19" s="25" t="s">
        <v>108</v>
      </c>
      <c r="B19" s="50" t="s">
        <v>117</v>
      </c>
      <c r="C19" s="51">
        <v>150</v>
      </c>
      <c r="D19" s="52" t="s">
        <v>84</v>
      </c>
      <c r="E19" s="46"/>
      <c r="F19" s="46"/>
      <c r="G19" s="46"/>
      <c r="H19" s="27">
        <f t="shared" si="1"/>
        <v>0</v>
      </c>
    </row>
    <row r="20" spans="1:8" ht="36" customHeight="1">
      <c r="A20" s="25" t="s">
        <v>109</v>
      </c>
      <c r="B20" s="50" t="s">
        <v>118</v>
      </c>
      <c r="C20" s="51">
        <v>50</v>
      </c>
      <c r="D20" s="52" t="s">
        <v>84</v>
      </c>
      <c r="E20" s="46"/>
      <c r="F20" s="46"/>
      <c r="G20" s="46"/>
      <c r="H20" s="27">
        <f t="shared" si="1"/>
        <v>0</v>
      </c>
    </row>
    <row r="21" spans="1:8" ht="36" customHeight="1">
      <c r="A21" s="25" t="s">
        <v>110</v>
      </c>
      <c r="B21" s="50" t="s">
        <v>119</v>
      </c>
      <c r="C21" s="51">
        <v>250</v>
      </c>
      <c r="D21" s="52" t="s">
        <v>84</v>
      </c>
      <c r="E21" s="46"/>
      <c r="F21" s="46"/>
      <c r="G21" s="46"/>
      <c r="H21" s="27">
        <f t="shared" si="1"/>
        <v>0</v>
      </c>
    </row>
    <row r="22" spans="1:8" ht="36" customHeight="1">
      <c r="A22" s="25" t="s">
        <v>111</v>
      </c>
      <c r="B22" s="50" t="s">
        <v>120</v>
      </c>
      <c r="C22" s="51">
        <v>50</v>
      </c>
      <c r="D22" s="52" t="s">
        <v>84</v>
      </c>
      <c r="E22" s="46"/>
      <c r="F22" s="46"/>
      <c r="G22" s="46"/>
      <c r="H22" s="27">
        <f t="shared" si="1"/>
        <v>0</v>
      </c>
    </row>
    <row r="23" spans="1:8" ht="36" customHeight="1">
      <c r="A23" s="25" t="s">
        <v>112</v>
      </c>
      <c r="B23" s="50" t="s">
        <v>101</v>
      </c>
      <c r="C23" s="51">
        <v>250</v>
      </c>
      <c r="D23" s="52" t="s">
        <v>84</v>
      </c>
      <c r="E23" s="46"/>
      <c r="F23" s="46"/>
      <c r="G23" s="46"/>
      <c r="H23" s="27">
        <f t="shared" si="1"/>
        <v>0</v>
      </c>
    </row>
    <row r="24" spans="1:8" ht="36" customHeight="1">
      <c r="A24" s="25" t="s">
        <v>113</v>
      </c>
      <c r="B24" s="50" t="s">
        <v>121</v>
      </c>
      <c r="C24" s="51">
        <v>25</v>
      </c>
      <c r="D24" s="52" t="s">
        <v>84</v>
      </c>
      <c r="E24" s="46"/>
      <c r="F24" s="46"/>
      <c r="G24" s="46"/>
      <c r="H24" s="27">
        <f t="shared" si="1"/>
        <v>0</v>
      </c>
    </row>
    <row r="25" spans="1:12" ht="164.25" customHeight="1">
      <c r="A25" s="25">
        <v>4</v>
      </c>
      <c r="B25" s="107" t="s">
        <v>122</v>
      </c>
      <c r="C25" s="108"/>
      <c r="D25" s="108"/>
      <c r="E25" s="108"/>
      <c r="F25" s="108"/>
      <c r="G25" s="108"/>
      <c r="H25" s="109"/>
      <c r="L25" s="47"/>
    </row>
    <row r="26" spans="1:8" ht="36" customHeight="1">
      <c r="A26" s="52" t="s">
        <v>123</v>
      </c>
      <c r="B26" s="50" t="s">
        <v>119</v>
      </c>
      <c r="C26" s="51">
        <v>200</v>
      </c>
      <c r="D26" s="52" t="s">
        <v>84</v>
      </c>
      <c r="E26" s="46"/>
      <c r="F26" s="46"/>
      <c r="G26" s="46"/>
      <c r="H26" s="27">
        <f aca="true" t="shared" si="2" ref="H26:H32">ROUND(ROUND(C26,2)*ROUND(G26,2),2)</f>
        <v>0</v>
      </c>
    </row>
    <row r="27" spans="1:8" ht="36" customHeight="1">
      <c r="A27" s="52" t="s">
        <v>124</v>
      </c>
      <c r="B27" s="50" t="s">
        <v>125</v>
      </c>
      <c r="C27" s="51">
        <v>100</v>
      </c>
      <c r="D27" s="52" t="s">
        <v>84</v>
      </c>
      <c r="E27" s="46"/>
      <c r="F27" s="46"/>
      <c r="G27" s="46"/>
      <c r="H27" s="27">
        <f t="shared" si="2"/>
        <v>0</v>
      </c>
    </row>
    <row r="28" spans="1:8" ht="36" customHeight="1">
      <c r="A28" s="52" t="s">
        <v>126</v>
      </c>
      <c r="B28" s="50" t="s">
        <v>101</v>
      </c>
      <c r="C28" s="51">
        <v>300</v>
      </c>
      <c r="D28" s="52" t="s">
        <v>84</v>
      </c>
      <c r="E28" s="46"/>
      <c r="F28" s="46"/>
      <c r="G28" s="46"/>
      <c r="H28" s="27">
        <f t="shared" si="2"/>
        <v>0</v>
      </c>
    </row>
    <row r="29" spans="1:8" ht="36" customHeight="1">
      <c r="A29" s="52" t="s">
        <v>127</v>
      </c>
      <c r="B29" s="50" t="s">
        <v>128</v>
      </c>
      <c r="C29" s="51">
        <v>50</v>
      </c>
      <c r="D29" s="52" t="s">
        <v>84</v>
      </c>
      <c r="E29" s="46"/>
      <c r="F29" s="46"/>
      <c r="G29" s="46"/>
      <c r="H29" s="27">
        <f t="shared" si="2"/>
        <v>0</v>
      </c>
    </row>
    <row r="30" spans="1:8" ht="36" customHeight="1">
      <c r="A30" s="52" t="s">
        <v>131</v>
      </c>
      <c r="B30" s="50" t="s">
        <v>130</v>
      </c>
      <c r="C30" s="51">
        <v>50</v>
      </c>
      <c r="D30" s="52" t="s">
        <v>84</v>
      </c>
      <c r="E30" s="46"/>
      <c r="F30" s="46"/>
      <c r="G30" s="46"/>
      <c r="H30" s="27">
        <f t="shared" si="2"/>
        <v>0</v>
      </c>
    </row>
    <row r="31" spans="1:8" ht="36" customHeight="1">
      <c r="A31" s="52" t="s">
        <v>129</v>
      </c>
      <c r="B31" s="50" t="s">
        <v>132</v>
      </c>
      <c r="C31" s="51">
        <v>100</v>
      </c>
      <c r="D31" s="52" t="s">
        <v>84</v>
      </c>
      <c r="E31" s="46"/>
      <c r="F31" s="46"/>
      <c r="G31" s="46"/>
      <c r="H31" s="27">
        <f t="shared" si="2"/>
        <v>0</v>
      </c>
    </row>
    <row r="32" spans="1:8" ht="119.25" customHeight="1">
      <c r="A32" s="52">
        <v>5</v>
      </c>
      <c r="B32" s="50" t="s">
        <v>160</v>
      </c>
      <c r="C32" s="51">
        <v>120</v>
      </c>
      <c r="D32" s="52" t="s">
        <v>84</v>
      </c>
      <c r="E32" s="46"/>
      <c r="F32" s="46"/>
      <c r="G32" s="46"/>
      <c r="H32" s="27">
        <f t="shared" si="2"/>
        <v>0</v>
      </c>
    </row>
    <row r="33" spans="1:12" ht="156" customHeight="1">
      <c r="A33" s="25">
        <v>6</v>
      </c>
      <c r="B33" s="107" t="s">
        <v>133</v>
      </c>
      <c r="C33" s="108"/>
      <c r="D33" s="108"/>
      <c r="E33" s="108"/>
      <c r="F33" s="108"/>
      <c r="G33" s="108"/>
      <c r="H33" s="109"/>
      <c r="L33" s="47"/>
    </row>
    <row r="34" spans="1:8" ht="36" customHeight="1">
      <c r="A34" s="54" t="s">
        <v>134</v>
      </c>
      <c r="B34" s="55" t="s">
        <v>135</v>
      </c>
      <c r="C34" s="54">
        <v>50</v>
      </c>
      <c r="D34" s="52" t="s">
        <v>84</v>
      </c>
      <c r="E34" s="46"/>
      <c r="F34" s="46"/>
      <c r="G34" s="46"/>
      <c r="H34" s="27">
        <f aca="true" t="shared" si="3" ref="H34:H45">ROUND(ROUND(C34,2)*ROUND(G34,2),2)</f>
        <v>0</v>
      </c>
    </row>
    <row r="35" spans="1:8" ht="36" customHeight="1">
      <c r="A35" s="54" t="s">
        <v>136</v>
      </c>
      <c r="B35" s="55" t="s">
        <v>137</v>
      </c>
      <c r="C35" s="54">
        <v>50</v>
      </c>
      <c r="D35" s="52" t="s">
        <v>84</v>
      </c>
      <c r="E35" s="46"/>
      <c r="F35" s="46"/>
      <c r="G35" s="46"/>
      <c r="H35" s="27">
        <f t="shared" si="3"/>
        <v>0</v>
      </c>
    </row>
    <row r="36" spans="1:8" ht="36" customHeight="1">
      <c r="A36" s="54" t="s">
        <v>138</v>
      </c>
      <c r="B36" s="55" t="s">
        <v>139</v>
      </c>
      <c r="C36" s="54">
        <v>1</v>
      </c>
      <c r="D36" s="52" t="s">
        <v>84</v>
      </c>
      <c r="E36" s="46"/>
      <c r="F36" s="46"/>
      <c r="G36" s="46"/>
      <c r="H36" s="27">
        <f t="shared" si="3"/>
        <v>0</v>
      </c>
    </row>
    <row r="37" spans="1:8" ht="36" customHeight="1">
      <c r="A37" s="54" t="s">
        <v>140</v>
      </c>
      <c r="B37" s="55" t="s">
        <v>141</v>
      </c>
      <c r="C37" s="54">
        <v>10</v>
      </c>
      <c r="D37" s="52" t="s">
        <v>84</v>
      </c>
      <c r="E37" s="46"/>
      <c r="F37" s="46"/>
      <c r="G37" s="46"/>
      <c r="H37" s="27">
        <f t="shared" si="3"/>
        <v>0</v>
      </c>
    </row>
    <row r="38" spans="1:8" ht="36" customHeight="1">
      <c r="A38" s="54" t="s">
        <v>142</v>
      </c>
      <c r="B38" s="55" t="s">
        <v>143</v>
      </c>
      <c r="C38" s="54">
        <v>5</v>
      </c>
      <c r="D38" s="52" t="s">
        <v>84</v>
      </c>
      <c r="E38" s="46"/>
      <c r="F38" s="46"/>
      <c r="G38" s="46"/>
      <c r="H38" s="27">
        <f t="shared" si="3"/>
        <v>0</v>
      </c>
    </row>
    <row r="39" spans="1:8" ht="36" customHeight="1">
      <c r="A39" s="54" t="s">
        <v>144</v>
      </c>
      <c r="B39" s="55" t="s">
        <v>145</v>
      </c>
      <c r="C39" s="54">
        <v>5</v>
      </c>
      <c r="D39" s="52" t="s">
        <v>84</v>
      </c>
      <c r="E39" s="46"/>
      <c r="F39" s="46"/>
      <c r="G39" s="46"/>
      <c r="H39" s="27">
        <f t="shared" si="3"/>
        <v>0</v>
      </c>
    </row>
    <row r="40" spans="1:8" ht="36" customHeight="1">
      <c r="A40" s="54" t="s">
        <v>146</v>
      </c>
      <c r="B40" s="55" t="s">
        <v>147</v>
      </c>
      <c r="C40" s="54">
        <v>1</v>
      </c>
      <c r="D40" s="52" t="s">
        <v>84</v>
      </c>
      <c r="E40" s="46"/>
      <c r="F40" s="46"/>
      <c r="G40" s="46"/>
      <c r="H40" s="27">
        <f t="shared" si="3"/>
        <v>0</v>
      </c>
    </row>
    <row r="41" spans="1:8" ht="36" customHeight="1">
      <c r="A41" s="54" t="s">
        <v>148</v>
      </c>
      <c r="B41" s="55" t="s">
        <v>149</v>
      </c>
      <c r="C41" s="54">
        <v>1</v>
      </c>
      <c r="D41" s="52" t="s">
        <v>84</v>
      </c>
      <c r="E41" s="46"/>
      <c r="F41" s="46"/>
      <c r="G41" s="46"/>
      <c r="H41" s="27">
        <f t="shared" si="3"/>
        <v>0</v>
      </c>
    </row>
    <row r="42" spans="1:8" ht="36" customHeight="1">
      <c r="A42" s="54" t="s">
        <v>150</v>
      </c>
      <c r="B42" s="55" t="s">
        <v>151</v>
      </c>
      <c r="C42" s="54">
        <v>1</v>
      </c>
      <c r="D42" s="52" t="s">
        <v>84</v>
      </c>
      <c r="E42" s="46"/>
      <c r="F42" s="46"/>
      <c r="G42" s="46"/>
      <c r="H42" s="27">
        <f t="shared" si="3"/>
        <v>0</v>
      </c>
    </row>
    <row r="43" spans="1:8" ht="147" customHeight="1">
      <c r="A43" s="54">
        <v>7</v>
      </c>
      <c r="B43" s="55" t="s">
        <v>152</v>
      </c>
      <c r="C43" s="54">
        <v>50</v>
      </c>
      <c r="D43" s="52" t="s">
        <v>84</v>
      </c>
      <c r="E43" s="46"/>
      <c r="F43" s="46"/>
      <c r="G43" s="46"/>
      <c r="H43" s="27">
        <f t="shared" si="3"/>
        <v>0</v>
      </c>
    </row>
    <row r="44" spans="1:8" ht="147" customHeight="1">
      <c r="A44" s="54">
        <v>8</v>
      </c>
      <c r="B44" s="55" t="s">
        <v>153</v>
      </c>
      <c r="C44" s="54">
        <v>50</v>
      </c>
      <c r="D44" s="52" t="s">
        <v>84</v>
      </c>
      <c r="E44" s="46"/>
      <c r="F44" s="46"/>
      <c r="G44" s="46"/>
      <c r="H44" s="27">
        <f t="shared" si="3"/>
        <v>0</v>
      </c>
    </row>
    <row r="45" spans="1:8" ht="147" customHeight="1">
      <c r="A45" s="54">
        <v>9</v>
      </c>
      <c r="B45" s="55" t="s">
        <v>154</v>
      </c>
      <c r="C45" s="54">
        <v>50</v>
      </c>
      <c r="D45" s="52" t="s">
        <v>84</v>
      </c>
      <c r="E45" s="46"/>
      <c r="F45" s="46"/>
      <c r="G45" s="46"/>
      <c r="H45" s="27">
        <f t="shared" si="3"/>
        <v>0</v>
      </c>
    </row>
    <row r="47" ht="15">
      <c r="B47" s="53" t="s">
        <v>161</v>
      </c>
    </row>
    <row r="48" ht="15">
      <c r="B48" s="53" t="s">
        <v>95</v>
      </c>
    </row>
  </sheetData>
  <sheetProtection/>
  <mergeCells count="4">
    <mergeCell ref="B8:H8"/>
    <mergeCell ref="B16:H16"/>
    <mergeCell ref="B25:H25"/>
    <mergeCell ref="B33:H3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O11"/>
  <sheetViews>
    <sheetView showGridLines="0" zoomScale="80" zoomScaleNormal="80" zoomScaleSheetLayoutView="120" zoomScalePageLayoutView="85" workbookViewId="0" topLeftCell="A2">
      <selection activeCell="B11" sqref="B11"/>
    </sheetView>
  </sheetViews>
  <sheetFormatPr defaultColWidth="9.00390625" defaultRowHeight="12.75"/>
  <cols>
    <col min="1" max="1" width="8.00390625" style="47" customWidth="1"/>
    <col min="2" max="2" width="79.875" style="47" customWidth="1"/>
    <col min="3" max="3" width="9.75390625" style="8" customWidth="1"/>
    <col min="4" max="4" width="10.25390625" style="47" customWidth="1"/>
    <col min="5" max="5" width="22.25390625" style="47" customWidth="1"/>
    <col min="6" max="6" width="19.125" style="47" customWidth="1"/>
    <col min="7" max="7" width="15.125" style="47" customWidth="1"/>
    <col min="8" max="8" width="19.00390625" style="47" customWidth="1"/>
    <col min="9" max="9" width="15.25390625" style="47" customWidth="1"/>
    <col min="10" max="10" width="8.00390625" style="47" customWidth="1"/>
    <col min="11" max="11" width="15.875" style="47" customWidth="1"/>
    <col min="12" max="12" width="15.875" style="10" customWidth="1"/>
    <col min="13" max="13" width="15.875" style="47" customWidth="1"/>
    <col min="14" max="15" width="14.25390625" style="47" customWidth="1"/>
    <col min="16" max="16" width="15.25390625" style="47" customWidth="1"/>
    <col min="17" max="16384" width="9.125" style="47"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6</v>
      </c>
      <c r="D4" s="15"/>
      <c r="E4" s="13"/>
      <c r="F4" s="48"/>
      <c r="G4" s="48"/>
      <c r="H4" s="48"/>
      <c r="L4" s="47"/>
    </row>
    <row r="5" spans="1:12" ht="15.75" customHeight="1">
      <c r="A5" s="17"/>
      <c r="B5" s="11"/>
      <c r="C5" s="17"/>
      <c r="D5" s="18"/>
      <c r="E5" s="19"/>
      <c r="F5" s="48"/>
      <c r="G5" s="20" t="s">
        <v>0</v>
      </c>
      <c r="H5" s="21">
        <f>SUM(H8:H8)</f>
        <v>0</v>
      </c>
      <c r="L5" s="47"/>
    </row>
    <row r="6" spans="1:12" ht="15.75" customHeight="1">
      <c r="A6" s="17"/>
      <c r="B6" s="17"/>
      <c r="C6" s="17"/>
      <c r="D6" s="18"/>
      <c r="E6" s="19"/>
      <c r="F6" s="19"/>
      <c r="G6" s="19"/>
      <c r="H6" s="19"/>
      <c r="L6" s="47"/>
    </row>
    <row r="7" spans="1:12" ht="45">
      <c r="A7" s="22" t="s">
        <v>45</v>
      </c>
      <c r="B7" s="22" t="s">
        <v>46</v>
      </c>
      <c r="C7" s="23" t="s">
        <v>47</v>
      </c>
      <c r="D7" s="23" t="s">
        <v>48</v>
      </c>
      <c r="E7" s="22" t="s">
        <v>43</v>
      </c>
      <c r="F7" s="22" t="s">
        <v>53</v>
      </c>
      <c r="G7" s="24" t="s">
        <v>42</v>
      </c>
      <c r="H7" s="24" t="s">
        <v>49</v>
      </c>
      <c r="L7" s="47"/>
    </row>
    <row r="8" spans="1:8" ht="165" customHeight="1">
      <c r="A8" s="49">
        <v>1</v>
      </c>
      <c r="B8" s="50" t="s">
        <v>155</v>
      </c>
      <c r="C8" s="51">
        <v>15</v>
      </c>
      <c r="D8" s="52" t="s">
        <v>84</v>
      </c>
      <c r="E8" s="46"/>
      <c r="F8" s="46"/>
      <c r="G8" s="46"/>
      <c r="H8" s="27">
        <f>ROUND(ROUND(C8,2)*ROUND(G8,2),2)</f>
        <v>0</v>
      </c>
    </row>
    <row r="10" ht="15">
      <c r="B10" s="53" t="s">
        <v>94</v>
      </c>
    </row>
    <row r="11" ht="15">
      <c r="B11" s="53" t="s">
        <v>95</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O8"/>
  <sheetViews>
    <sheetView showGridLines="0" zoomScale="80" zoomScaleNormal="80" zoomScaleSheetLayoutView="120" zoomScalePageLayoutView="85" workbookViewId="0" topLeftCell="A1">
      <selection activeCell="H5" sqref="H5"/>
    </sheetView>
  </sheetViews>
  <sheetFormatPr defaultColWidth="9.00390625" defaultRowHeight="12.75"/>
  <cols>
    <col min="1" max="1" width="8.00390625" style="47" customWidth="1"/>
    <col min="2" max="2" width="79.875" style="47" customWidth="1"/>
    <col min="3" max="3" width="9.75390625" style="8" customWidth="1"/>
    <col min="4" max="4" width="10.25390625" style="47" customWidth="1"/>
    <col min="5" max="5" width="22.25390625" style="47" customWidth="1"/>
    <col min="6" max="6" width="19.125" style="47" customWidth="1"/>
    <col min="7" max="7" width="15.125" style="47" customWidth="1"/>
    <col min="8" max="8" width="19.00390625" style="47" customWidth="1"/>
    <col min="9" max="9" width="15.25390625" style="47" customWidth="1"/>
    <col min="10" max="10" width="8.00390625" style="47" customWidth="1"/>
    <col min="11" max="11" width="15.875" style="47" customWidth="1"/>
    <col min="12" max="12" width="15.875" style="10" customWidth="1"/>
    <col min="13" max="13" width="15.875" style="47" customWidth="1"/>
    <col min="14" max="15" width="14.25390625" style="47" customWidth="1"/>
    <col min="16" max="16" width="15.25390625" style="47" customWidth="1"/>
    <col min="17" max="16384" width="9.125" style="47"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7</v>
      </c>
      <c r="D4" s="15"/>
      <c r="E4" s="13"/>
      <c r="F4" s="48"/>
      <c r="G4" s="48"/>
      <c r="H4" s="48"/>
      <c r="L4" s="47"/>
    </row>
    <row r="5" spans="1:12" ht="15.75" customHeight="1">
      <c r="A5" s="17"/>
      <c r="B5" s="11"/>
      <c r="C5" s="17"/>
      <c r="D5" s="18"/>
      <c r="E5" s="19"/>
      <c r="F5" s="48"/>
      <c r="G5" s="20" t="s">
        <v>0</v>
      </c>
      <c r="H5" s="21">
        <f>SUM(H8:H8)</f>
        <v>0</v>
      </c>
      <c r="L5" s="47"/>
    </row>
    <row r="6" spans="1:12" ht="15.75" customHeight="1">
      <c r="A6" s="17"/>
      <c r="B6" s="17"/>
      <c r="C6" s="17"/>
      <c r="D6" s="18"/>
      <c r="E6" s="19"/>
      <c r="F6" s="19"/>
      <c r="G6" s="19"/>
      <c r="H6" s="19"/>
      <c r="L6" s="47"/>
    </row>
    <row r="7" spans="1:12" ht="45">
      <c r="A7" s="22" t="s">
        <v>45</v>
      </c>
      <c r="B7" s="22" t="s">
        <v>46</v>
      </c>
      <c r="C7" s="23" t="s">
        <v>47</v>
      </c>
      <c r="D7" s="23" t="s">
        <v>48</v>
      </c>
      <c r="E7" s="22" t="s">
        <v>43</v>
      </c>
      <c r="F7" s="22" t="s">
        <v>53</v>
      </c>
      <c r="G7" s="24" t="s">
        <v>42</v>
      </c>
      <c r="H7" s="24" t="s">
        <v>49</v>
      </c>
      <c r="L7" s="47"/>
    </row>
    <row r="8" spans="1:8" ht="96.75" customHeight="1">
      <c r="A8" s="25">
        <v>1</v>
      </c>
      <c r="B8" s="50" t="s">
        <v>156</v>
      </c>
      <c r="C8" s="51">
        <v>1500</v>
      </c>
      <c r="D8" s="52" t="s">
        <v>157</v>
      </c>
      <c r="E8" s="46"/>
      <c r="F8" s="46"/>
      <c r="G8" s="46"/>
      <c r="H8" s="27">
        <f>ROUND(ROUND(C8,2)*ROUND(G8,2),2)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2020-01-30T13:10:04Z</cp:lastPrinted>
  <dcterms:created xsi:type="dcterms:W3CDTF">2003-05-16T10:10:29Z</dcterms:created>
  <dcterms:modified xsi:type="dcterms:W3CDTF">2020-04-28T07:50:13Z</dcterms:modified>
  <cp:category/>
  <cp:version/>
  <cp:contentType/>
  <cp:contentStatus/>
</cp:coreProperties>
</file>