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3040" windowHeight="9036" tabRatio="815" firstSheet="16" activeTab="27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  <sheet name="część (9)" sheetId="10" r:id="rId10"/>
    <sheet name="część (10)" sheetId="11" r:id="rId11"/>
    <sheet name="część (11)" sheetId="12" r:id="rId12"/>
    <sheet name="część (12)" sheetId="13" r:id="rId13"/>
    <sheet name="część (13)" sheetId="14" r:id="rId14"/>
    <sheet name="część (14)" sheetId="15" r:id="rId15"/>
    <sheet name="część (15)" sheetId="16" r:id="rId16"/>
    <sheet name="część (16)" sheetId="17" r:id="rId17"/>
    <sheet name="część (17)" sheetId="18" r:id="rId18"/>
    <sheet name="część (18)" sheetId="19" r:id="rId19"/>
    <sheet name="część (19)" sheetId="20" r:id="rId20"/>
    <sheet name="część (20)" sheetId="21" r:id="rId21"/>
    <sheet name="część (21)" sheetId="22" r:id="rId22"/>
    <sheet name="część (22)" sheetId="23" r:id="rId23"/>
    <sheet name="część (23)" sheetId="24" r:id="rId24"/>
    <sheet name="część (24)" sheetId="25" r:id="rId25"/>
    <sheet name="część (25)" sheetId="26" r:id="rId26"/>
    <sheet name="część (26)" sheetId="27" r:id="rId27"/>
    <sheet name="część (27)" sheetId="28" r:id="rId28"/>
    <sheet name="część (28)" sheetId="29" r:id="rId29"/>
    <sheet name="część (29)" sheetId="30" r:id="rId30"/>
    <sheet name="część (30)" sheetId="31" r:id="rId31"/>
    <sheet name="część (31)" sheetId="32" r:id="rId32"/>
    <sheet name="część (32)" sheetId="33" r:id="rId33"/>
    <sheet name="część (33)" sheetId="34" r:id="rId34"/>
    <sheet name="część (34)" sheetId="35" r:id="rId35"/>
    <sheet name="część (35)" sheetId="36" r:id="rId36"/>
    <sheet name="część (36)" sheetId="37" r:id="rId37"/>
    <sheet name="część (37)" sheetId="38" r:id="rId38"/>
    <sheet name="część (38)" sheetId="39" r:id="rId39"/>
    <sheet name="część (39)" sheetId="40" r:id="rId40"/>
    <sheet name="część (40)" sheetId="41" r:id="rId41"/>
    <sheet name="część (41)" sheetId="42" r:id="rId42"/>
    <sheet name="część (42)" sheetId="43" r:id="rId43"/>
    <sheet name="część (43)" sheetId="44" r:id="rId44"/>
    <sheet name="część (44)" sheetId="45" r:id="rId45"/>
  </sheets>
  <definedNames/>
  <calcPr fullCalcOnLoad="1"/>
</workbook>
</file>

<file path=xl/sharedStrings.xml><?xml version="1.0" encoding="utf-8"?>
<sst xmlns="http://schemas.openxmlformats.org/spreadsheetml/2006/main" count="1645" uniqueCount="479">
  <si>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</si>
  <si>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</si>
  <si>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</si>
  <si>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</si>
  <si>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</si>
  <si>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</si>
  <si>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</si>
  <si>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</si>
  <si>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</si>
  <si>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</si>
  <si>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</si>
  <si>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</si>
  <si>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</si>
  <si>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</si>
  <si>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</si>
  <si>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</si>
  <si>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</si>
  <si>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</si>
  <si>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</si>
  <si>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</si>
  <si>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</si>
  <si>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</si>
  <si>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</si>
  <si>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</si>
  <si>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</si>
  <si>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</si>
  <si>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</si>
  <si>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</si>
  <si>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Ilość sztuk w opakowaniu jednostkowym</t>
  </si>
  <si>
    <t>Oferowana ilość opakowań jednostkowych</t>
  </si>
  <si>
    <t>Cena brutto jednego opakowania jednostkowego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</si>
  <si>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</si>
  <si>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</si>
  <si>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</si>
  <si>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</si>
  <si>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</si>
  <si>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</si>
  <si>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</si>
  <si>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sztuk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</si>
  <si>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</si>
  <si>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</si>
  <si>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</si>
  <si>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</si>
  <si>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</si>
  <si>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</si>
  <si>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</si>
  <si>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</si>
  <si>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</si>
  <si>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</si>
  <si>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</si>
  <si>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Postać /Opakowanie</t>
  </si>
  <si>
    <t>Nazwa handlowa:
Dawka:
Postać/ Opakowanie:</t>
  </si>
  <si>
    <t>Załącznik nr 1 do specyfikacji</t>
  </si>
  <si>
    <t>załącznik nr 1a do specyfikacji</t>
  </si>
  <si>
    <t>Podmiot Odpowiedzialny</t>
  </si>
  <si>
    <t>Kod EAN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</si>
  <si>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</si>
  <si>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</si>
  <si>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</si>
  <si>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Ilość</t>
  </si>
  <si>
    <t>załącznik nr ….. do umowy</t>
  </si>
  <si>
    <t>Postać/ Opakowanie</t>
  </si>
  <si>
    <t xml:space="preserve">Ilość </t>
  </si>
  <si>
    <t xml:space="preserve">Nazwa handlowa:
Dawka:
Postać/ Opakowanie:
</t>
  </si>
  <si>
    <t>Oświadczamy, że termin płatności wynosi 60 dni.</t>
  </si>
  <si>
    <t xml:space="preserve">Cena brutto jednego opakowania jednostkowego  </t>
  </si>
  <si>
    <t>10.</t>
  </si>
  <si>
    <t>Hasło dostępu do pliku JEDZ przekazanego pocztą elektroniczną: ………………………….</t>
  </si>
  <si>
    <r>
      <t>Oferowana ilość opakowań</t>
    </r>
    <r>
      <rPr>
        <b/>
        <sz val="11"/>
        <color indexed="8"/>
        <rFont val="Garamond"/>
        <family val="1"/>
      </rPr>
      <t xml:space="preserve"> jednostkowych </t>
    </r>
  </si>
  <si>
    <t>Oświadczamy, że zamówienie będziemy wykonywać do czasu wyczerpania kwoty wynagrodzenia umownego, nie dłużej jednak niż przez 18 miesięcy.</t>
  </si>
  <si>
    <t>DFP.271.194.2018.BM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</si>
  <si>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</si>
  <si>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</si>
  <si>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</si>
  <si>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</si>
  <si>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</si>
  <si>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</si>
  <si>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</si>
  <si>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</si>
  <si>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część 13</t>
  </si>
  <si>
    <t>część 14</t>
  </si>
  <si>
    <t>część 15</t>
  </si>
  <si>
    <t>część 16</t>
  </si>
  <si>
    <t>część 17</t>
  </si>
  <si>
    <t>część 18</t>
  </si>
  <si>
    <t>część 19</t>
  </si>
  <si>
    <t>część 20</t>
  </si>
  <si>
    <t>część 21</t>
  </si>
  <si>
    <t>część 22</t>
  </si>
  <si>
    <t>część 23</t>
  </si>
  <si>
    <t>część 24</t>
  </si>
  <si>
    <t>część 25</t>
  </si>
  <si>
    <t>część 26</t>
  </si>
  <si>
    <t>część 27</t>
  </si>
  <si>
    <t>część 28</t>
  </si>
  <si>
    <t>część 29</t>
  </si>
  <si>
    <t>część 30</t>
  </si>
  <si>
    <t>część 31</t>
  </si>
  <si>
    <t>część 32</t>
  </si>
  <si>
    <t>część 33</t>
  </si>
  <si>
    <t>część 34</t>
  </si>
  <si>
    <t>część 35</t>
  </si>
  <si>
    <t>część 36</t>
  </si>
  <si>
    <t>część 37</t>
  </si>
  <si>
    <t>część 38</t>
  </si>
  <si>
    <t>część 39</t>
  </si>
  <si>
    <t>część 40</t>
  </si>
  <si>
    <t>część 41</t>
  </si>
  <si>
    <t>część 42</t>
  </si>
  <si>
    <t>część 43</t>
  </si>
  <si>
    <t>część 44</t>
  </si>
  <si>
    <t>Dostawa różnych produktów do Apteki Szpitala Uniwersyteckiego w Krakowie.</t>
  </si>
  <si>
    <r>
      <t xml:space="preserve">Oświadczamy, że wybór niniejszej oferty będzie prowadził do powstania u Zamawiającego obowiązku podatkowego zgodnie z przepisami o podatku od towarów i usług w zakresie*: ………………………………………………………………………………………………………
</t>
    </r>
    <r>
      <rPr>
        <i/>
        <sz val="11"/>
        <color indexed="8"/>
        <rFont val="Garamond"/>
        <family val="1"/>
      </rPr>
      <t>*Jeżeli wykonawca nie poda powyższej informacji to Zamawiający przyjmie, że wybór oferty nie będzie prowadził do powstania u Zamawiającego obowiązku podatkowego zgodnie z przepisami o podatku od towarów i usług”.</t>
    </r>
  </si>
  <si>
    <t>Oświadczamy, że oferowane przez nas w części 16 (poz. 1) suplementy diety są dopuszczone do obrotu na zasadach określonych w ustawie o bezpieczeństwie żywności i żywienia. (dotyczy wykonawców oferujących suplementy diety)</t>
  </si>
  <si>
    <t>Oświadczamy, że oferowane przez nas w części 16 (poz. 14) dietetyczne środki spożywcze specjalnego przeznaczenia medycznego są dopuszczone do obrotu na zasadach określonych w ustawie o bezpieczeństwie żywności i żywienia.  (dotyczy wykonawców oferujących dietetyczne środki spożywcze specjalnego przeznaczenia medycznego)</t>
  </si>
  <si>
    <t>Oświadczamy, że oferowane przez nas w części 16 (poz. 22), 43, 44; 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 (dotyczy wykonawców oferujących wyroby medyczne)</t>
  </si>
  <si>
    <t>Oświadczamy, że oferowane przez nas w części 1-15; 16 (poz. 2-13, 15-21, 23-27); 17-42 produkty lecznicze są dopuszczone do obrotu na terenie Polski na zasadach określonych w art. 3 lub 4 ust. 1 i 2 lub 4a ustawy prawo farmaceutyczne. Jednocześnie oświadczamy, że na każdorazowe wezwanie Zamawiającego przedstawimy dokumenty dopuszczające do obrotu na terenie Polski.</t>
  </si>
  <si>
    <t>Jeden ml roztworu zawiera 50 mg lub 100 mg immunoglobuliny ludzkiej normalnej (IVIg), której co najmniej
97% stanowi IgG.Rozkład podklas IgG wynosi w przybliżeniu 66,6% IgG1, 28,5% IgG2, 2,7% IgG3, 2,2% IgG4. Maksymalna zawartość IgA to 50mcg/ml, sorbitol, woda do wstrzykiwań* ^</t>
  </si>
  <si>
    <t>roztwór do infuzji, butelka</t>
  </si>
  <si>
    <t>gramów</t>
  </si>
  <si>
    <r>
      <t xml:space="preserve">* Wykaz B Obwieszczenia Ministra Zdrowia aktualny na dzień składania oferty. </t>
    </r>
  </si>
  <si>
    <t xml:space="preserve">^ Opisany preparat jest niezbędny do zabezpieczenia kontynuacji leczenia pacjentów oraz dla pacjentów, u których stosowanie innych preparatów z przyczyn immunologicznych jest niemożliwe </t>
  </si>
  <si>
    <t xml:space="preserve">Do zakupu w dawkach: 
2,5 g, 5g, 10g i 20 g </t>
  </si>
  <si>
    <t>Dla dawki 2,5g:
Nazwa handlowa:
Dawka:
Postać/ Opakowanie:
Dla dawki 5g:
Nazwa handlowa:
Dawka:
Postać/ Opakowanie:
Dla dawki 10g:
Nazwa handlowa:
Dawka:
Postać/ Opakowanie:
Dla dawki 20g:
Nazwa handlowa:
Dawka:
Postać/ Opakowanie:</t>
  </si>
  <si>
    <t xml:space="preserve">Dla dawki 2,5g:
Dla dawki 5g:
Dla dawki 10g:
Dla dawki 20g:
</t>
  </si>
  <si>
    <t>Oferowana ilość gramów</t>
  </si>
  <si>
    <t>Cena brutto jednego grama</t>
  </si>
  <si>
    <t>Bleomycini sulfas * ^^</t>
  </si>
  <si>
    <t>1500 IU/fiolkę</t>
  </si>
  <si>
    <t>proszek do sporządzania roztworu do wstrzykiwań</t>
  </si>
  <si>
    <t>* wykaz C Obwieszczenia Ministra Zdrowia aktualny na dzień składania oferty</t>
  </si>
  <si>
    <t>^^ wymagane oświadczenie producenta oferowanego produktu leczniczego o gęstości roztworu po rekonstytucji</t>
  </si>
  <si>
    <t>Voriconazole *</t>
  </si>
  <si>
    <t xml:space="preserve">200 mg </t>
  </si>
  <si>
    <t>tabl powl</t>
  </si>
  <si>
    <t xml:space="preserve">2. </t>
  </si>
  <si>
    <t>Ondansetronum* **</t>
  </si>
  <si>
    <t>4 mg/2 ml</t>
  </si>
  <si>
    <t xml:space="preserve">roztwór do wstrzykiwań </t>
  </si>
  <si>
    <t>8 mg/4 ml</t>
  </si>
  <si>
    <t>roztwór do wstrzykiwań</t>
  </si>
  <si>
    <r>
      <rPr>
        <vertAlign val="superscript"/>
        <sz val="9"/>
        <rFont val="Garamond"/>
        <family val="1"/>
      </rPr>
      <t>**</t>
    </r>
    <r>
      <rPr>
        <sz val="9"/>
        <rFont val="Garamond"/>
        <family val="1"/>
      </rPr>
      <t xml:space="preserve"> wymagany jeden podmiot odpowiedzialny</t>
    </r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</si>
  <si>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</si>
  <si>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</si>
  <si>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</si>
  <si>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</si>
  <si>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</si>
  <si>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</si>
  <si>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</si>
  <si>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</si>
  <si>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</si>
  <si>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</si>
  <si>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</si>
  <si>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</si>
  <si>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</si>
  <si>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</si>
  <si>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</si>
  <si>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</si>
  <si>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</si>
  <si>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</si>
  <si>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Betamethasoni dipropionas + Betamethasoni natrii phosphas</t>
  </si>
  <si>
    <t>(6,43 mg + 2,63 mg) /ml</t>
  </si>
  <si>
    <t>zawiesina do wstrzykiwań</t>
  </si>
  <si>
    <t>Bisoprololum  ^^</t>
  </si>
  <si>
    <t>10 mg</t>
  </si>
  <si>
    <t>stała postać doustna</t>
  </si>
  <si>
    <t>Brinzolamidum</t>
  </si>
  <si>
    <t>10 mg/ml, 5 ml</t>
  </si>
  <si>
    <t>krople do oczu, zawiesina</t>
  </si>
  <si>
    <t>Calcifediolum</t>
  </si>
  <si>
    <t>150 µg/ml; 10 ml</t>
  </si>
  <si>
    <t>krople doustne, roztwór, fl. 10 ml</t>
  </si>
  <si>
    <t>Ciprofloxacinum</t>
  </si>
  <si>
    <t>250 mg</t>
  </si>
  <si>
    <t>Dinatrii pamidronas</t>
  </si>
  <si>
    <t>90 mg</t>
  </si>
  <si>
    <t>proszek i rozp. do przyg. roztw. do inf. lub koncentrat do
sporządzania
roztworu do infuzji</t>
  </si>
  <si>
    <t>5 mg</t>
  </si>
  <si>
    <t>Flutamidum ^^</t>
  </si>
  <si>
    <t>Insulinum humanum
isophanum</t>
  </si>
  <si>
    <t>100 j.m. / ml, 3 ml</t>
  </si>
  <si>
    <t>wkład + 1 igła</t>
  </si>
  <si>
    <t>Itraconazolum</t>
  </si>
  <si>
    <t>100mg</t>
  </si>
  <si>
    <t>Latanoprostum</t>
  </si>
  <si>
    <t>0,05 mg/ml; 2,5 ml</t>
  </si>
  <si>
    <t xml:space="preserve">Krople do oczu </t>
  </si>
  <si>
    <t>Loperamidi hydrochloridum</t>
  </si>
  <si>
    <t>2 mg</t>
  </si>
  <si>
    <t>Losartanum kalicum^^</t>
  </si>
  <si>
    <t>50mg</t>
  </si>
  <si>
    <t>Lynestrenolum</t>
  </si>
  <si>
    <t>Metformini hydrochloridum</t>
  </si>
  <si>
    <t>850 mg</t>
  </si>
  <si>
    <t>500 mg</t>
  </si>
  <si>
    <t>tabletki o przedłużonym uwalnianiu</t>
  </si>
  <si>
    <t>750 mg</t>
  </si>
  <si>
    <t>Ofloxacinum</t>
  </si>
  <si>
    <t>200 mg</t>
  </si>
  <si>
    <t>Paroxetinum</t>
  </si>
  <si>
    <t>20 mg</t>
  </si>
  <si>
    <t>Prednisonum</t>
  </si>
  <si>
    <t>Risperidonum ** ^^^</t>
  </si>
  <si>
    <t>1 mg</t>
  </si>
  <si>
    <t>3mg</t>
  </si>
  <si>
    <t>4mg</t>
  </si>
  <si>
    <t>Spironolactonum</t>
  </si>
  <si>
    <t>100 mg</t>
  </si>
  <si>
    <t>Timololum</t>
  </si>
  <si>
    <t>5 mg / ml,  5 ml</t>
  </si>
  <si>
    <t xml:space="preserve">krople do oczu, roztwór </t>
  </si>
  <si>
    <t>Zuclopenthixolum</t>
  </si>
  <si>
    <t>25 mg</t>
  </si>
  <si>
    <r>
      <t>Donepezil</t>
    </r>
    <r>
      <rPr>
        <vertAlign val="superscript"/>
        <sz val="11"/>
        <rFont val="Garamond"/>
        <family val="1"/>
      </rPr>
      <t xml:space="preserve"> **</t>
    </r>
  </si>
  <si>
    <r>
      <t>Metformini hydrochloridum</t>
    </r>
    <r>
      <rPr>
        <vertAlign val="superscript"/>
        <sz val="11"/>
        <rFont val="Garamond"/>
        <family val="1"/>
      </rPr>
      <t xml:space="preserve"> **</t>
    </r>
  </si>
  <si>
    <r>
      <rPr>
        <vertAlign val="superscript"/>
        <sz val="8"/>
        <rFont val="Arial"/>
        <family val="2"/>
      </rPr>
      <t>**</t>
    </r>
    <r>
      <rPr>
        <sz val="8"/>
        <rFont val="Arial"/>
        <family val="2"/>
      </rPr>
      <t xml:space="preserve"> w przypadku tej samej substancji czynnej wymagany jeden podmiot odpowiedzialny i ta sama nazwa hadlowa</t>
    </r>
  </si>
  <si>
    <t>^^^ opakowanie nie większe niż 60 szt</t>
  </si>
  <si>
    <t>^^ opakowanie nie większe niż 30 szt</t>
  </si>
  <si>
    <t>Valganciclovirum</t>
  </si>
  <si>
    <t xml:space="preserve"> 450 mg</t>
  </si>
  <si>
    <t>Colistimethatum natricum</t>
  </si>
  <si>
    <t>1 000 000 j.m.</t>
  </si>
  <si>
    <t>liofilizat do sporządzania roztworu do wstrzykiwań, infuzji i inhalacji; fiol.</t>
  </si>
  <si>
    <t>Tropicamidum</t>
  </si>
  <si>
    <t>10 mg/ml, 2 butelki 5 ml</t>
  </si>
  <si>
    <t>krople do oczu, roztwór, Opakowanie x 2 butelki</t>
  </si>
  <si>
    <t>5 mg/ml, 2 butelki 5 ml</t>
  </si>
  <si>
    <t>krople do oczu, roztwór, opakowanie x 2 butelki</t>
  </si>
  <si>
    <t>Nebivololum</t>
  </si>
  <si>
    <t>1 g</t>
  </si>
  <si>
    <t>proszek do sporządzania roztworu do wstrzykiwań lub infuzji^^^</t>
  </si>
  <si>
    <t>0,5 g</t>
  </si>
  <si>
    <t xml:space="preserve">^^^Leczenie pacjentów z bakteriemią, która występuje w związku z którymkolwiek z niżej wymienionych zakażeń lub jest podejrzewana o taki związek:                                                                                                             zapalenie oskrzeli i płuc w przebiegu mukowiscydozy; powikłane zakażenia układu moczowego; powikłane zakażenia jamy brzusznej;                                                                                                                                                                                                                                                                                                                  zakażenia śródporodowe i poporodowe; powikłane zakażenia skóry i tkanek miękkich; ostre bakteryjne zapalenie opon mózgowo-rdzeniowych oraz wykazano trwałość chemiczną i fizyczną roztworu do infuzji sporządzonego z użyciem 0,9% roztworu chlorku sodu podczas przechowywania przez 3 godziny w temperaturze do 25°C lub 24 godziny podczas przechowywania w stanie schłodzonym (2-8°C) -informacje potwierdzone zapisami w CHPL   
</t>
  </si>
  <si>
    <r>
      <rPr>
        <vertAlign val="superscript"/>
        <sz val="8"/>
        <rFont val="Arial"/>
        <family val="2"/>
      </rPr>
      <t xml:space="preserve">** </t>
    </r>
    <r>
      <rPr>
        <sz val="8"/>
        <rFont val="Arial"/>
        <family val="2"/>
      </rPr>
      <t>wymagany jeden podmiot odpowiedzialny</t>
    </r>
  </si>
  <si>
    <t>Imipenemum + Cilastatinum</t>
  </si>
  <si>
    <t xml:space="preserve">500 mg + 500 mg </t>
  </si>
  <si>
    <t>proszek do sporządzania roztworu do wlewu dożylnego, butelka lub fiol 20 ml</t>
  </si>
  <si>
    <t>Amphotericin B w postaci liposomalnej</t>
  </si>
  <si>
    <t>50 mg</t>
  </si>
  <si>
    <t>proszek do sporz. roztw. do inf. w  postaci liposomalnej,  fiolka 50 mg + filtr membranowy</t>
  </si>
  <si>
    <t>Ertapenem</t>
  </si>
  <si>
    <t>1000 mg</t>
  </si>
  <si>
    <t>proszek do przygotowania koncentratu do sporządzania roztworu do infuzji dożylnych, fiolka</t>
  </si>
  <si>
    <t>Clonazepamum</t>
  </si>
  <si>
    <t>1 mg/1 ml</t>
  </si>
  <si>
    <t xml:space="preserve">roztwór do wstrz. </t>
  </si>
  <si>
    <t>Emtricitabine
+ Tenofovir disoproxil
fumarate</t>
  </si>
  <si>
    <t>200 mg
+ 245 mg</t>
  </si>
  <si>
    <t>29.</t>
  </si>
  <si>
    <t>30.</t>
  </si>
  <si>
    <t>31.</t>
  </si>
  <si>
    <t>32.</t>
  </si>
  <si>
    <t>33.</t>
  </si>
  <si>
    <t>34.</t>
  </si>
  <si>
    <t>** w przypadku tej samej substancji czynnej wymagany jeden podmiot odpowiedzialny</t>
  </si>
  <si>
    <t>100 milionów żywych, aktywnych pałeczek z gatunku Lactobacillus reuteri Protectis w 5 kroplach, olej słonecznikowy, olej trójglicerydowy C8-C10 o łańcuchach średniej długości, dwutlenek silikonu</t>
  </si>
  <si>
    <t>100 milionów żywych, aktywnych pałeczek z gatunku Lactobacillus reuteri Protectis w 5 kroplach; 5 ml</t>
  </si>
  <si>
    <t>krople probiotyczne dla dzieci</t>
  </si>
  <si>
    <t>Albendazolum</t>
  </si>
  <si>
    <t>400 mg</t>
  </si>
  <si>
    <t>tabletki do rozgryzania i żucia</t>
  </si>
  <si>
    <t>Amikacinum **</t>
  </si>
  <si>
    <t>roztwór do wstrzykiwań i infuzji</t>
  </si>
  <si>
    <t xml:space="preserve">250 mg </t>
  </si>
  <si>
    <t xml:space="preserve">Atovaquonum + Proguanili
hydrochloridum </t>
  </si>
  <si>
    <t>250 mg +
100 mg</t>
  </si>
  <si>
    <t>Calcitoninum salmonis</t>
  </si>
  <si>
    <t>100 j.m./ ml; 1 ml</t>
  </si>
  <si>
    <t>roztwór do wstrz.</t>
  </si>
  <si>
    <t>Eplerenonum **</t>
  </si>
  <si>
    <t>Erdosteinum</t>
  </si>
  <si>
    <t>300 mg</t>
  </si>
  <si>
    <t>35 mg/ml; 100 ml</t>
  </si>
  <si>
    <t>proszek do
sporządzania
zawiesiny doustnej, butelka</t>
  </si>
  <si>
    <t>Fenoteroli hydrobromidum</t>
  </si>
  <si>
    <t>100 mcg/dawkę
200 dawek - 10 ml</t>
  </si>
  <si>
    <t>aerozol inhalacyjny, roztwór</t>
  </si>
  <si>
    <t>Fluorometholoni acetas</t>
  </si>
  <si>
    <t>1 mg/ml; 5 ml</t>
  </si>
  <si>
    <t>krople do oczu,
zawiesina</t>
  </si>
  <si>
    <t>Fosfomycinum + Trometamolum</t>
  </si>
  <si>
    <t>5,631 g (3 g fosfomycyny)/8g</t>
  </si>
  <si>
    <t>granulat (sasz.)</t>
  </si>
  <si>
    <t>Hipoalergiczny, mlekozastępczy preparat dietetyczno-leczniczy oparty na krótkołańcuchowych peptydach z dodatkiem triglicerydów MCT, przeznaczony dla niemowląt od 1 m.ż.</t>
  </si>
  <si>
    <t>Białko 1,8 g/100 ml (hydrolizat serwatki o znacznym stopniu hydrolizy). Tłuszcz 3,5 g/100 ml (w tym kwas linolowy 455 mg/100 ml, kwas α-linolenowy 88 mg/100 ml). Węglowodany 6,8 mg/100 ml (nie zawiera laktozy). Nie zawiera błonnika pokarmowego. Witaminy. Składniki mineralne. Zawiera L-karnitynę, taurynę, cholinę, inozytol. Wartość energetyczna 66 kcal/100 ml (275 kJ/100 ml). Produkt bezglutenowy.</t>
  </si>
  <si>
    <t>proszek: puszka 450 g</t>
  </si>
  <si>
    <t>Lercanidipini hydrochloridum</t>
  </si>
  <si>
    <t xml:space="preserve">tabletki powlekane </t>
  </si>
  <si>
    <t>Macrogol 4000</t>
  </si>
  <si>
    <t>proszek do sporz. roztw. doustnego : 1 saszetka 74 g</t>
  </si>
  <si>
    <t>Mirtazapinum **</t>
  </si>
  <si>
    <t>30 mg</t>
  </si>
  <si>
    <t>tabletki ulegające rozpadowi w jamie ustnej</t>
  </si>
  <si>
    <t>45 mg</t>
  </si>
  <si>
    <t xml:space="preserve"> tabletki ulegające rozpadowi w jamie ustnej</t>
  </si>
  <si>
    <t>3 mg/ml; 5 ml</t>
  </si>
  <si>
    <t>Krople do oczu, od urodzenia</t>
  </si>
  <si>
    <t>Oxymethazolini hydrochloridum</t>
  </si>
  <si>
    <t>0,1 mg/ml; 5ml</t>
  </si>
  <si>
    <t>krople do nosa, roztwór</t>
  </si>
  <si>
    <t>Paracetamolum</t>
  </si>
  <si>
    <t>125 mg</t>
  </si>
  <si>
    <t xml:space="preserve">czopki doodbytnicze </t>
  </si>
  <si>
    <t>Pasta gojąco- uszczelniająca typu Stomahesive</t>
  </si>
  <si>
    <t>do wypełniania nieregularności i zagłębień na skórze wokół kolostomii, ileostomii oraz innych przetok, aby ułatwić założenie sprzętu do zaopatrzenia stomi</t>
  </si>
  <si>
    <t>60g, pasta</t>
  </si>
  <si>
    <t>Phenylephrinum</t>
  </si>
  <si>
    <t>100 mg/ml, 10 ml</t>
  </si>
  <si>
    <t>krople do oczu</t>
  </si>
  <si>
    <t>Pridinoli hydrochloridum</t>
  </si>
  <si>
    <t>Retinol</t>
  </si>
  <si>
    <t>250 j.m. /1 g; 5 g</t>
  </si>
  <si>
    <t>maść do oczu</t>
  </si>
  <si>
    <t>Ropivacaini
hydrochloridum **</t>
  </si>
  <si>
    <t>20 mg /10 ml</t>
  </si>
  <si>
    <t>roztwór do infuzji; amp.</t>
  </si>
  <si>
    <t>50 mg /10 ml</t>
  </si>
  <si>
    <t>Sucha masa bezbiałkowego dializatu z krwi cieląt</t>
  </si>
  <si>
    <t>42,5 mg/ ml,  2ml</t>
  </si>
  <si>
    <t>roztwór do wstrzykiwań domięśniowych i dożylnych, amp.</t>
  </si>
  <si>
    <t>Thiamini hydrochloridum + Pyridoxini hydrochloridum + Cyanocobalaminum</t>
  </si>
  <si>
    <t>(50 mg + 50 mg + 0,5 mg)/ml; 2 ml</t>
  </si>
  <si>
    <t>100 mg + 200 mg + 0,2 mg</t>
  </si>
  <si>
    <t>Tinidazolum</t>
  </si>
  <si>
    <t>Trimebutinum</t>
  </si>
  <si>
    <t>7,87 mg/g; 250 ml</t>
  </si>
  <si>
    <t>granulat do sporządzania zawiesiny doustnej, fl.</t>
  </si>
  <si>
    <t>czopki</t>
  </si>
  <si>
    <t>Wortioksetyna ^^</t>
  </si>
  <si>
    <t>** w przypadku tej samej subtancji wymagany jeden podmiot odpowiedzialny</t>
  </si>
  <si>
    <t>Dexamethasonum</t>
  </si>
  <si>
    <t>8 mg/ 2 ml</t>
  </si>
  <si>
    <t>Hydrocortisonum **</t>
  </si>
  <si>
    <t>proszek i rozp. do
sporządzania
roztworu do
wstrzykiwań i do
infuzji dożylnych, amp.</t>
  </si>
  <si>
    <t>proszek i rozpuszczalnik do sporządzania roztworu do wstrzykiwań lub do infuzji</t>
  </si>
  <si>
    <t>Lidocaini hydrochloridum **</t>
  </si>
  <si>
    <t>20mg/g; 30g</t>
  </si>
  <si>
    <t>żel A</t>
  </si>
  <si>
    <t>żel U, tuba z kaniulą</t>
  </si>
  <si>
    <t>Pancuronii bromidum</t>
  </si>
  <si>
    <t>4mg / 2 ml</t>
  </si>
  <si>
    <t>Sulfathiazolum argentum **</t>
  </si>
  <si>
    <t>20 mg/g</t>
  </si>
  <si>
    <t>tuba 40 g</t>
  </si>
  <si>
    <t>pojemnik 400 g</t>
  </si>
  <si>
    <t xml:space="preserve">Suxamethonii chloridum </t>
  </si>
  <si>
    <t>fiolka z proszkiem</t>
  </si>
  <si>
    <t>Flumazenilum</t>
  </si>
  <si>
    <t>100mcg/ml, 5 ml</t>
  </si>
  <si>
    <t>roztwór do wstrzykiwań, amp</t>
  </si>
  <si>
    <t>Aqua pro iniectione</t>
  </si>
  <si>
    <t>10 ml</t>
  </si>
  <si>
    <t>rozpuszczalnik do sporządzania leków parenteralnych, amp.10ml</t>
  </si>
  <si>
    <t>Cyanocobalaminum **</t>
  </si>
  <si>
    <t>100 mcg / ml, 1 ml</t>
  </si>
  <si>
    <t>r-r do wstrzykiw., amp.</t>
  </si>
  <si>
    <t xml:space="preserve">500 mcg / ml , 2 ml </t>
  </si>
  <si>
    <t>Digoxinum</t>
  </si>
  <si>
    <t>0,25 mg / ml, 2 ml</t>
  </si>
  <si>
    <t>Lidocaini hydrochloridum</t>
  </si>
  <si>
    <t>(10 mg/ml) 2 ml</t>
  </si>
  <si>
    <t xml:space="preserve">roztwór do wstrz., ampułki </t>
  </si>
  <si>
    <t>10 mg / ml, 20 ml</t>
  </si>
  <si>
    <t>roztwór do wstrzykiwań, fiolki</t>
  </si>
  <si>
    <t>20 mg / ml, 2 ml</t>
  </si>
  <si>
    <t>roztwór do wstrzykiwań; amp.</t>
  </si>
  <si>
    <t>Lidocaini hydrochloridum + Norepinephrinum</t>
  </si>
  <si>
    <t>(20 mg/ml + 0,025 mg/ml), 2 ml</t>
  </si>
  <si>
    <t>Natrii hydrocarbonas</t>
  </si>
  <si>
    <t>84 mg/ml, 20ml</t>
  </si>
  <si>
    <t>roztwór do wstrzykiwań dożylnych, amp</t>
  </si>
  <si>
    <t>Sulfacetamidum natricum</t>
  </si>
  <si>
    <t>100 mg/ml; 10 ml ( 2 x 5 ml)</t>
  </si>
  <si>
    <t xml:space="preserve">krople do oczu: but. </t>
  </si>
  <si>
    <t>Norepinephrini bitartras</t>
  </si>
  <si>
    <t>1 mg/1 ml; 1 ml</t>
  </si>
  <si>
    <t>roztwór do infuzji</t>
  </si>
  <si>
    <t>Lidocainum hydrochloridum</t>
  </si>
  <si>
    <t>0,1 g / 5 ml (2 %)</t>
  </si>
  <si>
    <t>roztw. do wstrzyk. dożyl., ampułka</t>
  </si>
  <si>
    <t>Abciximabum</t>
  </si>
  <si>
    <t>10mg/5 ml</t>
  </si>
  <si>
    <t>roztw. do wstrzyk dożyl., fiol.</t>
  </si>
  <si>
    <t>Glucosum</t>
  </si>
  <si>
    <t>200 mg/ml,10 ml</t>
  </si>
  <si>
    <t>roztwór do wstrz. doż.</t>
  </si>
  <si>
    <t>Neostigmini methylsulfas</t>
  </si>
  <si>
    <t>0,5 mg/ml; 1 ml</t>
  </si>
  <si>
    <t>Acidum ascorbicum</t>
  </si>
  <si>
    <t>500 mg/5 ml</t>
  </si>
  <si>
    <t>Piracetamum</t>
  </si>
  <si>
    <t>200mg/ml; 5 ml</t>
  </si>
  <si>
    <t>Iomeprolum **</t>
  </si>
  <si>
    <t>61,24 g jomeprolu/100 ml (300 mg J/ml), 50 ml</t>
  </si>
  <si>
    <t>roztwór do wstrz., butel.</t>
  </si>
  <si>
    <t>71,44 g jomeprolu/100 ml (350 mg J/ml), 50 ml</t>
  </si>
  <si>
    <t>71,44 g jomeprolu/100 ml (350 mg J/ml), 100 ml</t>
  </si>
  <si>
    <t>71,44 g jomeprolu/100 ml (350 mg J/ml), 200 ml</t>
  </si>
  <si>
    <t>71,44 g jomeprolu/100 ml (350 mg J/ml), 500 ml</t>
  </si>
  <si>
    <t>81,65 g jomeprolu/100 ml (400 mg J/ml), 50 ml</t>
  </si>
  <si>
    <t>81,65 g jomeprolu/100 ml (400 mg J/ml), 100 ml</t>
  </si>
  <si>
    <t>81,65 g jomeprolu/100 ml (400 mg J/ml), 200 ml</t>
  </si>
  <si>
    <t>81,65 g jomeprolu/100 ml (400 mg J/ml), 500 ml</t>
  </si>
  <si>
    <t>** Wymagany jeden podmiot odpowiedzialny</t>
  </si>
  <si>
    <t>Terlipressini acetas</t>
  </si>
  <si>
    <t>Iohexolum *</t>
  </si>
  <si>
    <t>647 mg/ml, 50 ml</t>
  </si>
  <si>
    <t>roztwór do wstrzykiwań, butel.</t>
  </si>
  <si>
    <t>755 mg/ml, 50 ml</t>
  </si>
  <si>
    <t>755 mg/ml, 100 ml</t>
  </si>
  <si>
    <t>roztwór do wstrzykiwań, fiol.</t>
  </si>
  <si>
    <t>* wymagany jeden podmiot odpowiedzialny</t>
  </si>
  <si>
    <t xml:space="preserve">1000 ml zawiera: 60,0 g O-2-hydroksyetylowanej skrobi (o stopniu podstawienia 0,38-0,45) o średniej masie cząsteczkowej 130 000 Da; 9,00 g chlorku sodu, osmolarność 308 mOsmol/l, ph 4,0- 5,5 </t>
  </si>
  <si>
    <t>60mg/ml; 500ml</t>
  </si>
  <si>
    <t xml:space="preserve">roztwór do infuzji, flakony z tworzywa sztucznego z gumowym korkiem zapewniającym szczelne połączenie z zestawem do przetoczeń. </t>
  </si>
  <si>
    <t>1000 ml zawiera: 100,0 g 0-2-hydroksyetylowanej skrobi i o średniej masie cząsteczkowej 130 000 - 200 000 Da; 6,25 - 9,00 g chlorku sodu</t>
  </si>
  <si>
    <t>100mg/ml; 500ml</t>
  </si>
  <si>
    <t>roztwór do wlewu dożylnego, flakony z tworzywa sztucznego z gumowym korkiem zapewniającym szczelne połączenie z zestawem do przetoczeń</t>
  </si>
  <si>
    <t>500 mg/50 ml</t>
  </si>
  <si>
    <t xml:space="preserve">roztwór do inf. </t>
  </si>
  <si>
    <t>Ibandronic acid</t>
  </si>
  <si>
    <t>3 mg/3 ml</t>
  </si>
  <si>
    <t>Levosimendanum</t>
  </si>
  <si>
    <t>2,5 mg/ml; 5 ml</t>
  </si>
  <si>
    <t>koncentrat do sporządzania roztworu do infuzji, fiol.</t>
  </si>
  <si>
    <t>Dalbavancinum</t>
  </si>
  <si>
    <t>prosz. do sporz. koncentratu r-ru do infuzji, fiolka</t>
  </si>
  <si>
    <t>Etamsylatum</t>
  </si>
  <si>
    <t>125 mg/ml; 2 ml</t>
  </si>
  <si>
    <t>roztwór do
wstrzykiwań</t>
  </si>
  <si>
    <t>Mannitolum</t>
  </si>
  <si>
    <t>150 mg/ml; 100 ml</t>
  </si>
  <si>
    <t>opakowanie z tworzywa sztucznego z dwoma niezależnymi portami podawczymi</t>
  </si>
  <si>
    <t>Glucosum et Natrium Chloratum 1:1</t>
  </si>
  <si>
    <t>(25 mg + 4,5 mg)/ml; 500 ml</t>
  </si>
  <si>
    <t>Butelka stojąca z tworzywa sztucznego z dwoma niezależnymi portami podawczymi</t>
  </si>
  <si>
    <t>METHACHOLINE CHLORIDE^</t>
  </si>
  <si>
    <t>fiol</t>
  </si>
  <si>
    <t>^ import docelowy</t>
  </si>
  <si>
    <t>CEFTAZIDIME+AVIBACTAM ^</t>
  </si>
  <si>
    <t>2 g + 0,5 g</t>
  </si>
  <si>
    <t>proszek do sporządzania; fiol
koncentratu roztworu do infuzji</t>
  </si>
  <si>
    <t>Do zakupu w objętości 1 l i 2 l</t>
  </si>
  <si>
    <t>a 1L</t>
  </si>
  <si>
    <t>Dla objętości 1l:
Nazwa handlowa:
Dawka:
Postać/ Opakowanie:
Dla objętości 2l:
Nazwa handlowa:
Dawka:
Postać/ Opakowanie:</t>
  </si>
  <si>
    <t>Cidofovir ^</t>
  </si>
  <si>
    <t>0,375 g</t>
  </si>
  <si>
    <t>fiolka</t>
  </si>
  <si>
    <t>Diazoxide ^</t>
  </si>
  <si>
    <t>Phenylephrine ^</t>
  </si>
  <si>
    <t>10 mg/ml; 1 ml</t>
  </si>
  <si>
    <t>amp</t>
  </si>
  <si>
    <t>Taurolidine + heparin + sodium citrate *</t>
  </si>
  <si>
    <t>500, 10 ml</t>
  </si>
  <si>
    <t>płyn,  fiolka</t>
  </si>
  <si>
    <t>Taurolidine + urokinase + sodium citrate *</t>
  </si>
  <si>
    <t>25 000, 5ml</t>
  </si>
  <si>
    <t>płyn, fiolka</t>
  </si>
  <si>
    <t>* wymagany jeden wytwórca</t>
  </si>
  <si>
    <t>1 ml zawiera: wysokooczyszczony  jałowy olej silikonowy 1000 mPa-s</t>
  </si>
  <si>
    <t>strzykawka kompatybilna z aparatem będącym na wyposażeniu Zamawiającego * ^</t>
  </si>
  <si>
    <t>* wymagane 2 próbki</t>
  </si>
  <si>
    <t>^aparat Constellation firmy Alcon</t>
  </si>
  <si>
    <t>Meropenemum  **</t>
  </si>
  <si>
    <t>Meropenemum **</t>
  </si>
  <si>
    <t xml:space="preserve">Pulsatilla pratensis D2
Dulcamara D4
Belladonna D2
Calcium carbonicum Hahnemanni D8
Chamomilla D1
Plantago major D3
</t>
  </si>
  <si>
    <t>Kod EAN - jeśli posiada</t>
  </si>
  <si>
    <t>Oferowana ilość litrów</t>
  </si>
  <si>
    <t>Cena brutto jednego litra</t>
  </si>
  <si>
    <t xml:space="preserve"> płyn do perfuzji nerek</t>
  </si>
  <si>
    <t>^ Import docelowy</t>
  </si>
  <si>
    <t>opakowań</t>
  </si>
  <si>
    <t>Podmiot Odpowiedzialny (poz 1, 14 - producent, poz 22 - wytwórca)</t>
  </si>
  <si>
    <t>Kod EAN (poz 1, 14, 22 - jeśli posiada)</t>
  </si>
  <si>
    <t>Płyn do przemywania i przechowywania narządów do transplantacji taki jak Custodiol lub równoważny^</t>
  </si>
  <si>
    <t>Preparat homeopatyczny złożony stosowany u niemowląt i małych dzieci w stanach niepokoju</t>
  </si>
  <si>
    <t>64 g</t>
  </si>
  <si>
    <t>0,001 G/8,5 ml lub 
0,2 mg/1 ml; 5ml</t>
  </si>
  <si>
    <t>roztwór do wstrzykiwań., amp lub fiol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</si>
</sst>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[$-415]d\ mmmm\ yyyy"/>
    <numFmt numFmtId="183" formatCode="[$-415]dddd\,\ d\ mmmm\ yyyy"/>
  </numFmts>
  <fonts count="6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Garamond"/>
      <family val="1"/>
    </font>
    <font>
      <b/>
      <sz val="11"/>
      <name val="Garamond"/>
      <family val="1"/>
    </font>
    <font>
      <i/>
      <sz val="10"/>
      <name val="Garamond"/>
      <family val="1"/>
    </font>
    <font>
      <i/>
      <sz val="11"/>
      <color indexed="8"/>
      <name val="Garamond"/>
      <family val="1"/>
    </font>
    <font>
      <b/>
      <sz val="11"/>
      <color indexed="8"/>
      <name val="Garamond"/>
      <family val="1"/>
    </font>
    <font>
      <sz val="8"/>
      <name val="Calibri"/>
      <family val="2"/>
    </font>
    <font>
      <sz val="8"/>
      <name val="Garamond"/>
      <family val="1"/>
    </font>
    <font>
      <sz val="8"/>
      <name val="Arial"/>
      <family val="2"/>
    </font>
    <font>
      <vertAlign val="superscript"/>
      <sz val="8"/>
      <name val="Arial"/>
      <family val="2"/>
    </font>
    <font>
      <sz val="9"/>
      <name val="Garamond"/>
      <family val="1"/>
    </font>
    <font>
      <vertAlign val="superscript"/>
      <sz val="9"/>
      <name val="Garamond"/>
      <family val="1"/>
    </font>
    <font>
      <vertAlign val="superscript"/>
      <sz val="11"/>
      <name val="Garamond"/>
      <family val="1"/>
    </font>
    <font>
      <sz val="11"/>
      <color indexed="63"/>
      <name val="Garamond"/>
      <family val="1"/>
    </font>
    <font>
      <sz val="10"/>
      <name val="Garamond"/>
      <family val="1"/>
    </font>
    <font>
      <b/>
      <strike/>
      <sz val="11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Garamond"/>
      <family val="1"/>
    </font>
    <font>
      <b/>
      <sz val="11"/>
      <color indexed="10"/>
      <name val="Garamond"/>
      <family val="1"/>
    </font>
    <font>
      <sz val="8"/>
      <color indexed="8"/>
      <name val="Arial"/>
      <family val="2"/>
    </font>
    <font>
      <b/>
      <strike/>
      <sz val="11"/>
      <color indexed="10"/>
      <name val="Garamond"/>
      <family val="1"/>
    </font>
    <font>
      <strike/>
      <sz val="11"/>
      <color indexed="10"/>
      <name val="Garamond"/>
      <family val="1"/>
    </font>
    <font>
      <sz val="11"/>
      <color indexed="1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Garamond"/>
      <family val="1"/>
    </font>
    <font>
      <b/>
      <sz val="11"/>
      <color rgb="FFFF0000"/>
      <name val="Garamond"/>
      <family val="1"/>
    </font>
    <font>
      <b/>
      <sz val="11"/>
      <color theme="1"/>
      <name val="Garamond"/>
      <family val="1"/>
    </font>
    <font>
      <sz val="8"/>
      <color theme="1"/>
      <name val="Arial"/>
      <family val="2"/>
    </font>
    <font>
      <sz val="11"/>
      <color rgb="FF313131"/>
      <name val="Garamond"/>
      <family val="1"/>
    </font>
    <font>
      <b/>
      <strike/>
      <sz val="11"/>
      <color rgb="FFFF0000"/>
      <name val="Garamond"/>
      <family val="1"/>
    </font>
    <font>
      <strike/>
      <sz val="11"/>
      <color rgb="FFFF0000"/>
      <name val="Garamond"/>
      <family val="1"/>
    </font>
    <font>
      <sz val="11"/>
      <color rgb="FFFF0000"/>
      <name val="Garamond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59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44" fontId="4" fillId="0" borderId="10" xfId="68" applyNumberFormat="1" applyFont="1" applyFill="1" applyBorder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44" fontId="4" fillId="0" borderId="0" xfId="68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168" fontId="4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3" fontId="5" fillId="0" borderId="11" xfId="42" applyNumberFormat="1" applyFont="1" applyFill="1" applyBorder="1" applyAlignment="1" applyProtection="1">
      <alignment horizontal="left" vertical="top" wrapText="1"/>
      <protection locked="0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4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59" fillId="0" borderId="0" xfId="42" applyNumberFormat="1" applyFont="1" applyFill="1" applyBorder="1" applyAlignment="1">
      <alignment horizontal="left" vertical="top"/>
    </xf>
    <xf numFmtId="4" fontId="4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1" fontId="4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60" fillId="0" borderId="0" xfId="0" applyFont="1" applyFill="1" applyBorder="1" applyAlignment="1" applyProtection="1">
      <alignment horizontal="left" vertical="top" wrapText="1"/>
      <protection locked="0"/>
    </xf>
    <xf numFmtId="0" fontId="4" fillId="0" borderId="13" xfId="0" applyFont="1" applyFill="1" applyBorder="1" applyAlignment="1" applyProtection="1">
      <alignment horizontal="left" vertical="top" wrapText="1"/>
      <protection locked="0"/>
    </xf>
    <xf numFmtId="4" fontId="4" fillId="0" borderId="13" xfId="0" applyNumberFormat="1" applyFont="1" applyFill="1" applyBorder="1" applyAlignment="1" applyProtection="1">
      <alignment horizontal="left" vertical="top" wrapText="1" shrinkToFi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3" fontId="4" fillId="0" borderId="0" xfId="0" applyNumberFormat="1" applyFont="1" applyFill="1" applyAlignment="1" applyProtection="1">
      <alignment horizontal="left" vertical="top"/>
      <protection locked="0"/>
    </xf>
    <xf numFmtId="0" fontId="61" fillId="0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>
      <alignment vertical="top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175" fontId="4" fillId="0" borderId="10" xfId="44" applyNumberFormat="1" applyFont="1" applyFill="1" applyBorder="1" applyAlignment="1" applyProtection="1">
      <alignment horizontal="center" vertical="center" wrapText="1"/>
      <protection locked="0"/>
    </xf>
    <xf numFmtId="175" fontId="4" fillId="0" borderId="10" xfId="42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0" xfId="59" applyFont="1" applyBorder="1" applyAlignment="1" applyProtection="1">
      <alignment horizontal="center" vertical="center" wrapText="1"/>
      <protection locked="0"/>
    </xf>
    <xf numFmtId="175" fontId="4" fillId="0" borderId="14" xfId="44" applyNumberFormat="1" applyFont="1" applyFill="1" applyBorder="1" applyAlignment="1" applyProtection="1">
      <alignment horizontal="center" vertical="center" wrapText="1"/>
      <protection locked="0"/>
    </xf>
    <xf numFmtId="175" fontId="11" fillId="0" borderId="0" xfId="44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62" fillId="33" borderId="0" xfId="0" applyFont="1" applyFill="1" applyBorder="1" applyAlignment="1" applyProtection="1">
      <alignment horizontal="center" vertical="center" wrapText="1"/>
      <protection locked="0"/>
    </xf>
    <xf numFmtId="0" fontId="11" fillId="33" borderId="0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3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175" fontId="4" fillId="0" borderId="15" xfId="44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175" fontId="4" fillId="0" borderId="16" xfId="44" applyNumberFormat="1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63" fillId="0" borderId="10" xfId="0" applyFont="1" applyBorder="1" applyAlignment="1" applyProtection="1">
      <alignment horizontal="center" vertical="center" wrapText="1"/>
      <protection locked="0"/>
    </xf>
    <xf numFmtId="175" fontId="4" fillId="0" borderId="10" xfId="44" applyNumberFormat="1" applyFont="1" applyFill="1" applyBorder="1" applyAlignment="1" applyProtection="1">
      <alignment horizontal="center" vertical="center"/>
      <protection locked="0"/>
    </xf>
    <xf numFmtId="175" fontId="4" fillId="0" borderId="12" xfId="44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16" fillId="34" borderId="10" xfId="0" applyFont="1" applyFill="1" applyBorder="1" applyAlignment="1" applyProtection="1">
      <alignment horizontal="center" vertical="center" wrapText="1"/>
      <protection locked="0"/>
    </xf>
    <xf numFmtId="3" fontId="4" fillId="0" borderId="0" xfId="0" applyNumberFormat="1" applyFont="1" applyFill="1" applyAlignment="1" applyProtection="1">
      <alignment horizontal="center" vertical="top" wrapText="1"/>
      <protection locked="0"/>
    </xf>
    <xf numFmtId="3" fontId="4" fillId="0" borderId="0" xfId="0" applyNumberFormat="1" applyFont="1" applyFill="1" applyBorder="1" applyAlignment="1" applyProtection="1">
      <alignment horizontal="center" vertical="top" wrapText="1"/>
      <protection locked="0"/>
    </xf>
    <xf numFmtId="3" fontId="5" fillId="0" borderId="0" xfId="0" applyNumberFormat="1" applyFont="1" applyFill="1" applyAlignment="1" applyProtection="1">
      <alignment horizontal="center" vertical="top" wrapText="1"/>
      <protection locked="0"/>
    </xf>
    <xf numFmtId="3" fontId="5" fillId="0" borderId="11" xfId="42" applyNumberFormat="1" applyFont="1" applyFill="1" applyBorder="1" applyAlignment="1" applyProtection="1">
      <alignment horizontal="center" vertical="top" wrapText="1"/>
      <protection locked="0"/>
    </xf>
    <xf numFmtId="175" fontId="4" fillId="0" borderId="10" xfId="44" applyNumberFormat="1" applyFont="1" applyFill="1" applyBorder="1" applyAlignment="1" applyProtection="1">
      <alignment horizontal="right" vertical="center" wrapText="1"/>
      <protection locked="0"/>
    </xf>
    <xf numFmtId="175" fontId="4" fillId="0" borderId="14" xfId="44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Fill="1" applyBorder="1" applyAlignment="1" applyProtection="1">
      <alignment horizontal="right" vertical="center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175" fontId="4" fillId="0" borderId="10" xfId="44" applyNumberFormat="1" applyFont="1" applyFill="1" applyBorder="1" applyAlignment="1" applyProtection="1">
      <alignment horizontal="right" vertical="center"/>
      <protection locked="0"/>
    </xf>
    <xf numFmtId="0" fontId="4" fillId="0" borderId="10" xfId="59" applyFont="1" applyFill="1" applyBorder="1" applyAlignment="1" applyProtection="1">
      <alignment horizontal="center" vertical="center" wrapText="1"/>
      <protection locked="0"/>
    </xf>
    <xf numFmtId="0" fontId="59" fillId="0" borderId="10" xfId="0" applyFont="1" applyBorder="1" applyAlignment="1" applyProtection="1">
      <alignment horizontal="center" vertical="center"/>
      <protection locked="0"/>
    </xf>
    <xf numFmtId="0" fontId="59" fillId="0" borderId="10" xfId="0" applyFont="1" applyBorder="1" applyAlignment="1" applyProtection="1">
      <alignment horizontal="center" vertical="center" wrapText="1"/>
      <protection locked="0"/>
    </xf>
    <xf numFmtId="8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75" fontId="4" fillId="0" borderId="10" xfId="44" applyNumberFormat="1" applyFont="1" applyFill="1" applyBorder="1" applyAlignment="1" applyProtection="1">
      <alignment horizontal="center" vertical="center" wrapText="1" shrinkToFit="1"/>
      <protection locked="0"/>
    </xf>
    <xf numFmtId="8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9" applyFont="1" applyFill="1" applyBorder="1" applyAlignment="1" applyProtection="1">
      <alignment horizontal="center" vertical="center" wrapText="1"/>
      <protection locked="0"/>
    </xf>
    <xf numFmtId="0" fontId="18" fillId="0" borderId="10" xfId="0" applyFont="1" applyFill="1" applyBorder="1" applyAlignment="1" applyProtection="1">
      <alignment horizontal="left" vertical="top" wrapText="1"/>
      <protection locked="0"/>
    </xf>
    <xf numFmtId="0" fontId="64" fillId="0" borderId="10" xfId="0" applyFont="1" applyFill="1" applyBorder="1" applyAlignment="1" applyProtection="1">
      <alignment horizontal="left" vertical="top" wrapText="1"/>
      <protection locked="0"/>
    </xf>
    <xf numFmtId="1" fontId="65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66" fillId="0" borderId="0" xfId="0" applyFont="1" applyFill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justify" vertical="justify" wrapText="1"/>
      <protection locked="0"/>
    </xf>
    <xf numFmtId="49" fontId="4" fillId="0" borderId="17" xfId="0" applyNumberFormat="1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0" fontId="59" fillId="0" borderId="0" xfId="0" applyFont="1" applyFill="1" applyAlignment="1" applyProtection="1">
      <alignment horizontal="left" vertical="top" wrapText="1"/>
      <protection locked="0"/>
    </xf>
    <xf numFmtId="0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44" fontId="4" fillId="0" borderId="11" xfId="0" applyNumberFormat="1" applyFont="1" applyFill="1" applyBorder="1" applyAlignment="1" applyProtection="1">
      <alignment horizontal="left" vertical="top" wrapText="1"/>
      <protection locked="0"/>
    </xf>
    <xf numFmtId="44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 vertical="top" wrapText="1"/>
    </xf>
    <xf numFmtId="0" fontId="59" fillId="33" borderId="13" xfId="59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33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1" fillId="0" borderId="0" xfId="59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>
      <alignment horizontal="center" vertical="center" wrapText="1"/>
    </xf>
    <xf numFmtId="175" fontId="11" fillId="0" borderId="0" xfId="44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vertical="center" wrapText="1"/>
    </xf>
  </cellXfs>
  <cellStyles count="5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Normalny 7" xfId="58"/>
    <cellStyle name="Normalny_Arkusz1" xfId="59"/>
    <cellStyle name="Obliczenia" xfId="60"/>
    <cellStyle name="Followed Hyperlink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Walutowy 2" xfId="70"/>
    <cellStyle name="Walutowy 3" xfId="71"/>
    <cellStyle name="Zły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5"/>
  <sheetViews>
    <sheetView showGridLines="0" zoomScale="120" zoomScaleNormal="120" zoomScaleSheetLayoutView="130" zoomScalePageLayoutView="115" workbookViewId="0" topLeftCell="A1">
      <selection activeCell="C48" sqref="C48"/>
    </sheetView>
  </sheetViews>
  <sheetFormatPr defaultColWidth="9.125" defaultRowHeight="12.75"/>
  <cols>
    <col min="1" max="1" width="6.125" style="1" customWidth="1"/>
    <col min="2" max="3" width="30.00390625" style="1" customWidth="1"/>
    <col min="4" max="4" width="43.875" style="5" customWidth="1"/>
    <col min="5" max="8" width="9.125" style="1" customWidth="1"/>
    <col min="9" max="9" width="51.625" style="1" customWidth="1"/>
    <col min="10" max="11" width="16.125" style="1" customWidth="1"/>
    <col min="12" max="16384" width="9.125" style="1" customWidth="1"/>
  </cols>
  <sheetData>
    <row r="1" ht="14.25">
      <c r="D1" s="2" t="s">
        <v>52</v>
      </c>
    </row>
    <row r="2" spans="2:4" ht="14.25">
      <c r="B2" s="3"/>
      <c r="C2" s="3" t="s">
        <v>49</v>
      </c>
      <c r="D2" s="3"/>
    </row>
    <row r="4" spans="2:3" ht="14.25">
      <c r="B4" s="1" t="s">
        <v>40</v>
      </c>
      <c r="C4" s="4" t="s">
        <v>70</v>
      </c>
    </row>
    <row r="6" spans="2:4" ht="18" customHeight="1">
      <c r="B6" s="1" t="s">
        <v>39</v>
      </c>
      <c r="C6" s="102" t="s">
        <v>111</v>
      </c>
      <c r="D6" s="102"/>
    </row>
    <row r="8" spans="2:4" ht="14.25">
      <c r="B8" s="7" t="s">
        <v>35</v>
      </c>
      <c r="C8" s="113"/>
      <c r="D8" s="114"/>
    </row>
    <row r="9" spans="2:4" ht="14.25">
      <c r="B9" s="7" t="s">
        <v>41</v>
      </c>
      <c r="C9" s="107"/>
      <c r="D9" s="108"/>
    </row>
    <row r="10" spans="2:4" ht="14.25">
      <c r="B10" s="7" t="s">
        <v>34</v>
      </c>
      <c r="C10" s="105"/>
      <c r="D10" s="106"/>
    </row>
    <row r="11" spans="2:4" ht="14.25">
      <c r="B11" s="7" t="s">
        <v>43</v>
      </c>
      <c r="C11" s="105"/>
      <c r="D11" s="106"/>
    </row>
    <row r="12" spans="2:4" ht="14.25">
      <c r="B12" s="7" t="s">
        <v>44</v>
      </c>
      <c r="C12" s="105"/>
      <c r="D12" s="106"/>
    </row>
    <row r="13" spans="2:4" ht="14.25">
      <c r="B13" s="7" t="s">
        <v>45</v>
      </c>
      <c r="C13" s="105"/>
      <c r="D13" s="106"/>
    </row>
    <row r="14" spans="2:4" ht="14.25">
      <c r="B14" s="7" t="s">
        <v>46</v>
      </c>
      <c r="C14" s="105"/>
      <c r="D14" s="106"/>
    </row>
    <row r="15" spans="2:4" ht="14.25">
      <c r="B15" s="7" t="s">
        <v>47</v>
      </c>
      <c r="C15" s="105"/>
      <c r="D15" s="106"/>
    </row>
    <row r="16" spans="2:4" ht="14.25">
      <c r="B16" s="7" t="s">
        <v>48</v>
      </c>
      <c r="C16" s="105"/>
      <c r="D16" s="106"/>
    </row>
    <row r="17" spans="3:4" ht="14.25">
      <c r="C17" s="10"/>
      <c r="D17" s="11"/>
    </row>
    <row r="18" spans="2:4" ht="14.25">
      <c r="B18" s="111" t="s">
        <v>42</v>
      </c>
      <c r="C18" s="112"/>
      <c r="D18" s="13"/>
    </row>
    <row r="19" spans="3:4" ht="14.25">
      <c r="C19" s="12"/>
      <c r="D19" s="13"/>
    </row>
    <row r="20" spans="2:4" ht="21" customHeight="1">
      <c r="B20" s="8" t="s">
        <v>17</v>
      </c>
      <c r="C20" s="14" t="s">
        <v>0</v>
      </c>
      <c r="D20" s="10"/>
    </row>
    <row r="21" spans="2:4" ht="14.25">
      <c r="B21" s="7" t="s">
        <v>24</v>
      </c>
      <c r="C21" s="15">
        <f>'część (1)'!H$5</f>
        <v>0</v>
      </c>
      <c r="D21" s="16"/>
    </row>
    <row r="22" spans="2:4" ht="14.25">
      <c r="B22" s="7" t="s">
        <v>25</v>
      </c>
      <c r="C22" s="15">
        <f>'część (2)'!H$6</f>
        <v>0</v>
      </c>
      <c r="D22" s="16"/>
    </row>
    <row r="23" spans="2:4" ht="14.25">
      <c r="B23" s="7" t="s">
        <v>26</v>
      </c>
      <c r="C23" s="15">
        <f>'część (3)'!H$6</f>
        <v>0</v>
      </c>
      <c r="D23" s="16"/>
    </row>
    <row r="24" spans="2:4" ht="14.25">
      <c r="B24" s="7" t="s">
        <v>27</v>
      </c>
      <c r="C24" s="15">
        <f>'część (4)'!H$6</f>
        <v>0</v>
      </c>
      <c r="D24" s="16"/>
    </row>
    <row r="25" spans="2:4" ht="14.25">
      <c r="B25" s="7" t="s">
        <v>71</v>
      </c>
      <c r="C25" s="15">
        <f>'część (5)'!H$5</f>
        <v>0</v>
      </c>
      <c r="D25" s="16"/>
    </row>
    <row r="26" spans="2:4" ht="14.25">
      <c r="B26" s="7" t="s">
        <v>72</v>
      </c>
      <c r="C26" s="15">
        <f>'część (6)'!H$6</f>
        <v>0</v>
      </c>
      <c r="D26" s="16"/>
    </row>
    <row r="27" spans="2:4" ht="14.25">
      <c r="B27" s="7" t="s">
        <v>73</v>
      </c>
      <c r="C27" s="15">
        <f>'część (7)'!H$6</f>
        <v>0</v>
      </c>
      <c r="D27" s="16"/>
    </row>
    <row r="28" spans="2:4" ht="14.25">
      <c r="B28" s="7" t="s">
        <v>74</v>
      </c>
      <c r="C28" s="15">
        <f>'część (8)'!H$6</f>
        <v>0</v>
      </c>
      <c r="D28" s="16"/>
    </row>
    <row r="29" spans="2:4" ht="14.25">
      <c r="B29" s="7" t="s">
        <v>75</v>
      </c>
      <c r="C29" s="15">
        <f>'część (9)'!H$5</f>
        <v>0</v>
      </c>
      <c r="D29" s="16"/>
    </row>
    <row r="30" spans="2:4" ht="14.25">
      <c r="B30" s="7" t="s">
        <v>76</v>
      </c>
      <c r="C30" s="15">
        <f>'część (10)'!H$6</f>
        <v>0</v>
      </c>
      <c r="D30" s="16"/>
    </row>
    <row r="31" spans="2:4" ht="14.25">
      <c r="B31" s="7" t="s">
        <v>77</v>
      </c>
      <c r="C31" s="15">
        <f>'część (11)'!H$6</f>
        <v>0</v>
      </c>
      <c r="D31" s="16"/>
    </row>
    <row r="32" spans="2:4" ht="14.25">
      <c r="B32" s="7" t="s">
        <v>78</v>
      </c>
      <c r="C32" s="15">
        <f>'część (12)'!H$6</f>
        <v>0</v>
      </c>
      <c r="D32" s="16"/>
    </row>
    <row r="33" spans="2:4" ht="14.25">
      <c r="B33" s="7" t="s">
        <v>79</v>
      </c>
      <c r="C33" s="15">
        <f>'część (13)'!H$5</f>
        <v>0</v>
      </c>
      <c r="D33" s="16"/>
    </row>
    <row r="34" spans="2:4" ht="14.25">
      <c r="B34" s="7" t="s">
        <v>80</v>
      </c>
      <c r="C34" s="15">
        <f>'część (14)'!H$6</f>
        <v>0</v>
      </c>
      <c r="D34" s="16"/>
    </row>
    <row r="35" spans="2:4" ht="14.25">
      <c r="B35" s="7" t="s">
        <v>81</v>
      </c>
      <c r="C35" s="15">
        <f>'część (15)'!H$6</f>
        <v>0</v>
      </c>
      <c r="D35" s="16"/>
    </row>
    <row r="36" spans="2:4" ht="14.25">
      <c r="B36" s="7" t="s">
        <v>82</v>
      </c>
      <c r="C36" s="15">
        <f>'część (16)'!H$6</f>
        <v>0</v>
      </c>
      <c r="D36" s="16"/>
    </row>
    <row r="37" spans="2:4" ht="14.25">
      <c r="B37" s="7" t="s">
        <v>83</v>
      </c>
      <c r="C37" s="15">
        <f>'część (17)'!H$5</f>
        <v>0</v>
      </c>
      <c r="D37" s="16"/>
    </row>
    <row r="38" spans="2:4" ht="14.25">
      <c r="B38" s="7" t="s">
        <v>84</v>
      </c>
      <c r="C38" s="15">
        <f>'część (18)'!H$6</f>
        <v>0</v>
      </c>
      <c r="D38" s="16"/>
    </row>
    <row r="39" spans="2:4" ht="14.25">
      <c r="B39" s="7" t="s">
        <v>85</v>
      </c>
      <c r="C39" s="15">
        <f>'część (19)'!H$6</f>
        <v>0</v>
      </c>
      <c r="D39" s="16"/>
    </row>
    <row r="40" spans="2:4" ht="14.25">
      <c r="B40" s="7" t="s">
        <v>86</v>
      </c>
      <c r="C40" s="15">
        <f>'część (20)'!H$6</f>
        <v>0</v>
      </c>
      <c r="D40" s="16"/>
    </row>
    <row r="41" spans="2:4" ht="14.25">
      <c r="B41" s="7" t="s">
        <v>87</v>
      </c>
      <c r="C41" s="15">
        <f>'część (21)'!H$5</f>
        <v>0</v>
      </c>
      <c r="D41" s="16"/>
    </row>
    <row r="42" spans="2:4" ht="14.25">
      <c r="B42" s="7" t="s">
        <v>88</v>
      </c>
      <c r="C42" s="15">
        <f>'część (22)'!H$6</f>
        <v>0</v>
      </c>
      <c r="D42" s="16"/>
    </row>
    <row r="43" spans="2:4" ht="14.25">
      <c r="B43" s="7" t="s">
        <v>89</v>
      </c>
      <c r="C43" s="15">
        <f>'część (23)'!H$6</f>
        <v>0</v>
      </c>
      <c r="D43" s="16"/>
    </row>
    <row r="44" spans="2:4" ht="14.25">
      <c r="B44" s="7" t="s">
        <v>90</v>
      </c>
      <c r="C44" s="15">
        <f>'część (24)'!H$6</f>
        <v>0</v>
      </c>
      <c r="D44" s="16"/>
    </row>
    <row r="45" spans="2:4" ht="14.25">
      <c r="B45" s="7" t="s">
        <v>91</v>
      </c>
      <c r="C45" s="15">
        <f>'część (25)'!H$5</f>
        <v>0</v>
      </c>
      <c r="D45" s="16"/>
    </row>
    <row r="46" spans="2:4" ht="14.25">
      <c r="B46" s="7" t="s">
        <v>92</v>
      </c>
      <c r="C46" s="15">
        <f>'część (26)'!H$6</f>
        <v>0</v>
      </c>
      <c r="D46" s="16"/>
    </row>
    <row r="47" spans="2:4" ht="14.25">
      <c r="B47" s="7" t="s">
        <v>93</v>
      </c>
      <c r="C47" s="15">
        <f>'część (27)'!H$6</f>
        <v>0</v>
      </c>
      <c r="D47" s="16"/>
    </row>
    <row r="48" spans="2:4" ht="14.25">
      <c r="B48" s="7" t="s">
        <v>94</v>
      </c>
      <c r="C48" s="15">
        <f>'część (28)'!H$6</f>
        <v>0</v>
      </c>
      <c r="D48" s="16"/>
    </row>
    <row r="49" spans="2:4" ht="14.25">
      <c r="B49" s="7" t="s">
        <v>95</v>
      </c>
      <c r="C49" s="15">
        <f>'część (29)'!H$5</f>
        <v>0</v>
      </c>
      <c r="D49" s="16"/>
    </row>
    <row r="50" spans="2:4" ht="14.25">
      <c r="B50" s="7" t="s">
        <v>96</v>
      </c>
      <c r="C50" s="15">
        <f>'część (30)'!H$6</f>
        <v>0</v>
      </c>
      <c r="D50" s="16"/>
    </row>
    <row r="51" spans="2:4" ht="14.25">
      <c r="B51" s="7" t="s">
        <v>97</v>
      </c>
      <c r="C51" s="15">
        <f>'część (31)'!H$6</f>
        <v>0</v>
      </c>
      <c r="D51" s="16"/>
    </row>
    <row r="52" spans="2:4" ht="14.25">
      <c r="B52" s="7" t="s">
        <v>98</v>
      </c>
      <c r="C52" s="15">
        <f>'część (32)'!H$6</f>
        <v>0</v>
      </c>
      <c r="D52" s="16"/>
    </row>
    <row r="53" spans="2:4" ht="14.25">
      <c r="B53" s="7" t="s">
        <v>99</v>
      </c>
      <c r="C53" s="15">
        <f>'część (33)'!H$5</f>
        <v>0</v>
      </c>
      <c r="D53" s="16"/>
    </row>
    <row r="54" spans="2:4" ht="14.25">
      <c r="B54" s="7" t="s">
        <v>100</v>
      </c>
      <c r="C54" s="15">
        <f>'część (34)'!H$6</f>
        <v>0</v>
      </c>
      <c r="D54" s="16"/>
    </row>
    <row r="55" spans="2:4" ht="14.25">
      <c r="B55" s="7" t="s">
        <v>101</v>
      </c>
      <c r="C55" s="15">
        <f>'część (35)'!H$6</f>
        <v>0</v>
      </c>
      <c r="D55" s="16"/>
    </row>
    <row r="56" spans="2:4" ht="14.25">
      <c r="B56" s="7" t="s">
        <v>102</v>
      </c>
      <c r="C56" s="15">
        <f>'część (36)'!H$6</f>
        <v>0</v>
      </c>
      <c r="D56" s="16"/>
    </row>
    <row r="57" spans="2:4" ht="14.25">
      <c r="B57" s="7" t="s">
        <v>103</v>
      </c>
      <c r="C57" s="15">
        <f>'część (37)'!H$5</f>
        <v>0</v>
      </c>
      <c r="D57" s="16"/>
    </row>
    <row r="58" spans="2:4" ht="14.25">
      <c r="B58" s="7" t="s">
        <v>104</v>
      </c>
      <c r="C58" s="15">
        <f>'część (38)'!H$6</f>
        <v>0</v>
      </c>
      <c r="D58" s="16"/>
    </row>
    <row r="59" spans="2:4" ht="14.25">
      <c r="B59" s="7" t="s">
        <v>105</v>
      </c>
      <c r="C59" s="15">
        <f>'część (39)'!H$6</f>
        <v>0</v>
      </c>
      <c r="D59" s="16"/>
    </row>
    <row r="60" spans="2:4" ht="14.25">
      <c r="B60" s="7" t="s">
        <v>106</v>
      </c>
      <c r="C60" s="15">
        <f>'część (40)'!H$6</f>
        <v>0</v>
      </c>
      <c r="D60" s="16"/>
    </row>
    <row r="61" spans="2:4" ht="14.25">
      <c r="B61" s="7" t="s">
        <v>107</v>
      </c>
      <c r="C61" s="15">
        <f>'część (41)'!H$5</f>
        <v>0</v>
      </c>
      <c r="D61" s="16"/>
    </row>
    <row r="62" spans="2:4" ht="14.25">
      <c r="B62" s="7" t="s">
        <v>108</v>
      </c>
      <c r="C62" s="15">
        <f>'część (42)'!H$6</f>
        <v>0</v>
      </c>
      <c r="D62" s="16"/>
    </row>
    <row r="63" spans="2:4" ht="14.25">
      <c r="B63" s="7" t="s">
        <v>109</v>
      </c>
      <c r="C63" s="15">
        <f>'część (43)'!H$6</f>
        <v>0</v>
      </c>
      <c r="D63" s="16"/>
    </row>
    <row r="64" spans="2:4" ht="14.25">
      <c r="B64" s="7" t="s">
        <v>110</v>
      </c>
      <c r="C64" s="15">
        <f>'część (44)'!H$6</f>
        <v>0</v>
      </c>
      <c r="D64" s="16"/>
    </row>
    <row r="65" spans="3:4" ht="14.25" customHeight="1">
      <c r="C65" s="17"/>
      <c r="D65" s="16"/>
    </row>
    <row r="66" spans="1:4" ht="21" customHeight="1">
      <c r="A66" s="1" t="s">
        <v>1</v>
      </c>
      <c r="B66" s="109" t="s">
        <v>64</v>
      </c>
      <c r="C66" s="109"/>
      <c r="D66" s="109"/>
    </row>
    <row r="67" spans="1:4" ht="87.75" customHeight="1">
      <c r="A67" s="1" t="s">
        <v>2</v>
      </c>
      <c r="B67" s="109" t="s">
        <v>112</v>
      </c>
      <c r="C67" s="109"/>
      <c r="D67" s="109"/>
    </row>
    <row r="68" spans="1:4" ht="41.25" customHeight="1">
      <c r="A68" s="1" t="s">
        <v>3</v>
      </c>
      <c r="B68" s="110" t="s">
        <v>69</v>
      </c>
      <c r="C68" s="110"/>
      <c r="D68" s="110"/>
    </row>
    <row r="69" spans="1:4" s="18" customFormat="1" ht="66.75" customHeight="1">
      <c r="A69" s="18" t="s">
        <v>4</v>
      </c>
      <c r="B69" s="102" t="s">
        <v>116</v>
      </c>
      <c r="C69" s="102"/>
      <c r="D69" s="102"/>
    </row>
    <row r="70" spans="1:4" s="18" customFormat="1" ht="63.75" customHeight="1">
      <c r="A70" s="18" t="s">
        <v>31</v>
      </c>
      <c r="B70" s="102" t="s">
        <v>115</v>
      </c>
      <c r="C70" s="102"/>
      <c r="D70" s="102"/>
    </row>
    <row r="71" spans="1:4" s="18" customFormat="1" ht="51.75" customHeight="1">
      <c r="A71" s="18" t="s">
        <v>37</v>
      </c>
      <c r="B71" s="102" t="s">
        <v>114</v>
      </c>
      <c r="C71" s="102"/>
      <c r="D71" s="102"/>
    </row>
    <row r="72" spans="1:4" s="18" customFormat="1" ht="47.25" customHeight="1">
      <c r="A72" s="18" t="s">
        <v>5</v>
      </c>
      <c r="B72" s="102" t="s">
        <v>113</v>
      </c>
      <c r="C72" s="102"/>
      <c r="D72" s="102"/>
    </row>
    <row r="73" spans="1:4" ht="36" customHeight="1">
      <c r="A73" s="18" t="s">
        <v>6</v>
      </c>
      <c r="B73" s="102" t="s">
        <v>22</v>
      </c>
      <c r="C73" s="102"/>
      <c r="D73" s="102"/>
    </row>
    <row r="74" spans="1:4" ht="32.25" customHeight="1">
      <c r="A74" s="18" t="s">
        <v>19</v>
      </c>
      <c r="B74" s="103" t="s">
        <v>32</v>
      </c>
      <c r="C74" s="103"/>
      <c r="D74" s="103"/>
    </row>
    <row r="75" spans="1:4" ht="39" customHeight="1">
      <c r="A75" s="18" t="s">
        <v>66</v>
      </c>
      <c r="B75" s="102" t="s">
        <v>33</v>
      </c>
      <c r="C75" s="102"/>
      <c r="D75" s="102"/>
    </row>
    <row r="76" spans="1:4" ht="33.75" customHeight="1">
      <c r="A76" s="18" t="s">
        <v>142</v>
      </c>
      <c r="B76" s="102" t="s">
        <v>58</v>
      </c>
      <c r="C76" s="102"/>
      <c r="D76" s="102"/>
    </row>
    <row r="77" spans="2:4" ht="33.75" customHeight="1">
      <c r="B77" s="102" t="s">
        <v>56</v>
      </c>
      <c r="C77" s="102"/>
      <c r="D77" s="102"/>
    </row>
    <row r="78" spans="2:4" ht="30" customHeight="1">
      <c r="B78" s="99" t="s">
        <v>57</v>
      </c>
      <c r="C78" s="99"/>
      <c r="D78" s="99"/>
    </row>
    <row r="79" spans="1:4" ht="18" customHeight="1">
      <c r="A79" s="1" t="s">
        <v>143</v>
      </c>
      <c r="B79" s="19" t="s">
        <v>7</v>
      </c>
      <c r="C79" s="12"/>
      <c r="D79" s="1"/>
    </row>
    <row r="80" spans="1:4" ht="18" customHeight="1">
      <c r="A80" s="20"/>
      <c r="B80" s="100" t="s">
        <v>20</v>
      </c>
      <c r="C80" s="104"/>
      <c r="D80" s="101"/>
    </row>
    <row r="81" spans="2:4" ht="18" customHeight="1">
      <c r="B81" s="100" t="s">
        <v>8</v>
      </c>
      <c r="C81" s="101"/>
      <c r="D81" s="7"/>
    </row>
    <row r="82" spans="2:4" ht="18" customHeight="1">
      <c r="B82" s="115"/>
      <c r="C82" s="116"/>
      <c r="D82" s="7"/>
    </row>
    <row r="83" spans="2:4" ht="18" customHeight="1">
      <c r="B83" s="115"/>
      <c r="C83" s="116"/>
      <c r="D83" s="7"/>
    </row>
    <row r="84" spans="2:4" ht="18" customHeight="1">
      <c r="B84" s="115"/>
      <c r="C84" s="116"/>
      <c r="D84" s="7"/>
    </row>
    <row r="85" spans="2:4" ht="18" customHeight="1">
      <c r="B85" s="22" t="s">
        <v>10</v>
      </c>
      <c r="C85" s="22"/>
      <c r="D85" s="2"/>
    </row>
    <row r="86" spans="2:4" ht="18" customHeight="1">
      <c r="B86" s="100" t="s">
        <v>21</v>
      </c>
      <c r="C86" s="104"/>
      <c r="D86" s="101"/>
    </row>
    <row r="87" spans="2:4" ht="18" customHeight="1">
      <c r="B87" s="23" t="s">
        <v>8</v>
      </c>
      <c r="C87" s="21" t="s">
        <v>9</v>
      </c>
      <c r="D87" s="24" t="s">
        <v>11</v>
      </c>
    </row>
    <row r="88" spans="2:4" ht="18" customHeight="1">
      <c r="B88" s="25"/>
      <c r="C88" s="21"/>
      <c r="D88" s="26"/>
    </row>
    <row r="89" spans="2:4" ht="18" customHeight="1">
      <c r="B89" s="25"/>
      <c r="C89" s="21"/>
      <c r="D89" s="26"/>
    </row>
    <row r="90" spans="2:4" ht="18" customHeight="1">
      <c r="B90" s="22"/>
      <c r="C90" s="22"/>
      <c r="D90" s="2"/>
    </row>
    <row r="91" spans="2:4" ht="18" customHeight="1">
      <c r="B91" s="100" t="s">
        <v>23</v>
      </c>
      <c r="C91" s="104"/>
      <c r="D91" s="101"/>
    </row>
    <row r="92" spans="2:4" ht="18" customHeight="1">
      <c r="B92" s="100" t="s">
        <v>12</v>
      </c>
      <c r="C92" s="101"/>
      <c r="D92" s="7"/>
    </row>
    <row r="93" spans="2:4" ht="18" customHeight="1">
      <c r="B93" s="114"/>
      <c r="C93" s="114"/>
      <c r="D93" s="7"/>
    </row>
    <row r="94" spans="2:4" ht="13.5" customHeight="1">
      <c r="B94" s="6"/>
      <c r="C94" s="27"/>
      <c r="D94" s="27"/>
    </row>
    <row r="95" spans="1:2" ht="14.25">
      <c r="A95" s="10" t="s">
        <v>144</v>
      </c>
      <c r="B95" s="31" t="s">
        <v>67</v>
      </c>
    </row>
  </sheetData>
  <sheetProtection/>
  <mergeCells count="33">
    <mergeCell ref="B71:D71"/>
    <mergeCell ref="B70:D70"/>
    <mergeCell ref="B72:D72"/>
    <mergeCell ref="B93:C93"/>
    <mergeCell ref="B82:C82"/>
    <mergeCell ref="B83:C83"/>
    <mergeCell ref="B84:C84"/>
    <mergeCell ref="B86:D86"/>
    <mergeCell ref="B92:C92"/>
    <mergeCell ref="B91:D91"/>
    <mergeCell ref="C6:D6"/>
    <mergeCell ref="C13:D13"/>
    <mergeCell ref="B18:C18"/>
    <mergeCell ref="C11:D11"/>
    <mergeCell ref="C14:D14"/>
    <mergeCell ref="C8:D8"/>
    <mergeCell ref="B73:D73"/>
    <mergeCell ref="C16:D16"/>
    <mergeCell ref="C15:D15"/>
    <mergeCell ref="C9:D9"/>
    <mergeCell ref="C10:D10"/>
    <mergeCell ref="C12:D12"/>
    <mergeCell ref="B67:D67"/>
    <mergeCell ref="B68:D68"/>
    <mergeCell ref="B66:D66"/>
    <mergeCell ref="B69:D69"/>
    <mergeCell ref="B78:D78"/>
    <mergeCell ref="B81:C81"/>
    <mergeCell ref="B75:D75"/>
    <mergeCell ref="B74:D74"/>
    <mergeCell ref="B77:D77"/>
    <mergeCell ref="B76:D76"/>
    <mergeCell ref="B80:D8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9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"/>
  <sheetViews>
    <sheetView showGridLines="0" zoomScaleSheetLayoutView="110" zoomScalePageLayoutView="85" workbookViewId="0" topLeftCell="A1">
      <selection activeCell="B11" sqref="B11:F12"/>
    </sheetView>
  </sheetViews>
  <sheetFormatPr defaultColWidth="9.125" defaultRowHeight="12.75"/>
  <cols>
    <col min="1" max="1" width="5.125" style="12" customWidth="1"/>
    <col min="2" max="2" width="23.50390625" style="12" customWidth="1"/>
    <col min="3" max="3" width="13.00390625" style="12" customWidth="1"/>
    <col min="4" max="4" width="20.875" style="12" customWidth="1"/>
    <col min="5" max="5" width="10.50390625" style="13" customWidth="1"/>
    <col min="6" max="6" width="12.875" style="12" customWidth="1"/>
    <col min="7" max="7" width="27.375" style="12" customWidth="1"/>
    <col min="8" max="8" width="17.50390625" style="12" customWidth="1"/>
    <col min="9" max="9" width="15.125" style="12" customWidth="1"/>
    <col min="10" max="10" width="20.50390625" style="12" customWidth="1"/>
    <col min="11" max="14" width="15.375" style="12" customWidth="1"/>
    <col min="15" max="15" width="9.50390625" style="12" customWidth="1"/>
    <col min="16" max="16" width="15.875" style="12" customWidth="1"/>
    <col min="17" max="17" width="15.875" style="30" customWidth="1"/>
    <col min="18" max="18" width="15.875" style="12" customWidth="1"/>
    <col min="19" max="20" width="14.375" style="12" customWidth="1"/>
    <col min="21" max="21" width="15.375" style="12" customWidth="1"/>
    <col min="22" max="16384" width="9.125" style="12" customWidth="1"/>
  </cols>
  <sheetData>
    <row r="1" spans="2:20" ht="14.25">
      <c r="B1" s="28" t="str">
        <f>'formularz oferty'!C4</f>
        <v>DFP.271.194.2018.BM</v>
      </c>
      <c r="N1" s="29" t="s">
        <v>53</v>
      </c>
      <c r="S1" s="28"/>
      <c r="T1" s="28"/>
    </row>
    <row r="2" spans="7:9" ht="14.25">
      <c r="G2" s="112"/>
      <c r="H2" s="112"/>
      <c r="I2" s="112"/>
    </row>
    <row r="3" ht="14.25">
      <c r="N3" s="29" t="s">
        <v>60</v>
      </c>
    </row>
    <row r="4" spans="2:17" ht="14.25">
      <c r="B4" s="19" t="s">
        <v>13</v>
      </c>
      <c r="C4" s="8">
        <v>9</v>
      </c>
      <c r="D4" s="10"/>
      <c r="E4" s="5"/>
      <c r="F4" s="1"/>
      <c r="G4" s="31" t="s">
        <v>18</v>
      </c>
      <c r="H4" s="1"/>
      <c r="I4" s="10"/>
      <c r="J4" s="1"/>
      <c r="K4" s="1"/>
      <c r="L4" s="1"/>
      <c r="M4" s="1"/>
      <c r="N4" s="1"/>
      <c r="Q4" s="12"/>
    </row>
    <row r="5" spans="2:17" ht="14.25">
      <c r="B5" s="19"/>
      <c r="C5" s="10"/>
      <c r="D5" s="10"/>
      <c r="E5" s="5"/>
      <c r="F5" s="1"/>
      <c r="G5" s="31"/>
      <c r="H5" s="1"/>
      <c r="I5" s="10"/>
      <c r="J5" s="1"/>
      <c r="K5" s="1"/>
      <c r="L5" s="1"/>
      <c r="M5" s="1"/>
      <c r="N5" s="1"/>
      <c r="Q5" s="12"/>
    </row>
    <row r="6" spans="1:17" ht="14.25">
      <c r="A6" s="19"/>
      <c r="B6" s="19"/>
      <c r="C6" s="32"/>
      <c r="D6" s="32"/>
      <c r="E6" s="5"/>
      <c r="F6" s="1"/>
      <c r="G6" s="9" t="s">
        <v>0</v>
      </c>
      <c r="H6" s="117">
        <f>SUM(N11:N11)</f>
        <v>0</v>
      </c>
      <c r="I6" s="118"/>
      <c r="Q6" s="12"/>
    </row>
    <row r="7" spans="1:17" ht="14.25">
      <c r="A7" s="19"/>
      <c r="C7" s="1"/>
      <c r="D7" s="1"/>
      <c r="E7" s="5"/>
      <c r="F7" s="1"/>
      <c r="G7" s="1"/>
      <c r="H7" s="1"/>
      <c r="I7" s="1"/>
      <c r="J7" s="1"/>
      <c r="K7" s="1"/>
      <c r="L7" s="1"/>
      <c r="Q7" s="12"/>
    </row>
    <row r="8" spans="1:17" ht="14.2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44"/>
      <c r="M8" s="44"/>
      <c r="N8" s="44"/>
      <c r="O8" s="44"/>
      <c r="Q8" s="12"/>
    </row>
    <row r="9" spans="2:17" ht="14.25">
      <c r="B9" s="19"/>
      <c r="Q9" s="12"/>
    </row>
    <row r="10" spans="1:14" s="19" customFormat="1" ht="78" customHeight="1">
      <c r="A10" s="8" t="s">
        <v>36</v>
      </c>
      <c r="B10" s="8" t="s">
        <v>14</v>
      </c>
      <c r="C10" s="8" t="s">
        <v>15</v>
      </c>
      <c r="D10" s="8" t="s">
        <v>50</v>
      </c>
      <c r="E10" s="35" t="s">
        <v>59</v>
      </c>
      <c r="F10" s="36"/>
      <c r="G10" s="8" t="str">
        <f>"Nazwa handlowa /
"&amp;C10&amp;" / 
"&amp;D10</f>
        <v>Nazwa handlowa /
Dawka / 
Postać /Opakowanie</v>
      </c>
      <c r="H10" s="8" t="s">
        <v>54</v>
      </c>
      <c r="I10" s="8" t="str">
        <f>B10</f>
        <v>Skład</v>
      </c>
      <c r="J10" s="8" t="s">
        <v>55</v>
      </c>
      <c r="K10" s="8" t="s">
        <v>28</v>
      </c>
      <c r="L10" s="49" t="s">
        <v>68</v>
      </c>
      <c r="M10" s="49" t="s">
        <v>65</v>
      </c>
      <c r="N10" s="8" t="s">
        <v>16</v>
      </c>
    </row>
    <row r="11" spans="1:14" ht="42.75">
      <c r="A11" s="51" t="s">
        <v>1</v>
      </c>
      <c r="B11" s="71" t="s">
        <v>228</v>
      </c>
      <c r="C11" s="51" t="s">
        <v>177</v>
      </c>
      <c r="D11" s="60" t="s">
        <v>165</v>
      </c>
      <c r="E11" s="56">
        <v>20020</v>
      </c>
      <c r="F11" s="52" t="s">
        <v>38</v>
      </c>
      <c r="G11" s="37" t="s">
        <v>51</v>
      </c>
      <c r="H11" s="37"/>
      <c r="I11" s="37"/>
      <c r="J11" s="38"/>
      <c r="K11" s="37"/>
      <c r="L11" s="37" t="str">
        <f>IF(K11=0,"0,00",IF(K11&gt;0,ROUND(E11/K11,2)))</f>
        <v>0,00</v>
      </c>
      <c r="M11" s="37"/>
      <c r="N11" s="39">
        <f>ROUND(L11*ROUND(M11,2),2)</f>
        <v>0</v>
      </c>
    </row>
    <row r="12" spans="2:17" ht="19.5" customHeight="1">
      <c r="B12" s="50"/>
      <c r="C12" s="50"/>
      <c r="D12" s="50"/>
      <c r="E12" s="50"/>
      <c r="F12" s="50"/>
      <c r="G12" s="41"/>
      <c r="H12" s="41"/>
      <c r="I12" s="41"/>
      <c r="J12" s="42"/>
      <c r="K12" s="41"/>
      <c r="L12" s="41"/>
      <c r="M12" s="41"/>
      <c r="N12" s="43"/>
      <c r="Q12" s="12"/>
    </row>
    <row r="13" spans="2:5" s="28" customFormat="1" ht="14.25">
      <c r="B13" s="125"/>
      <c r="C13" s="125"/>
      <c r="D13" s="125"/>
      <c r="E13" s="48"/>
    </row>
    <row r="14" spans="2:5" s="28" customFormat="1" ht="14.25">
      <c r="B14" s="126"/>
      <c r="C14" s="126"/>
      <c r="D14" s="58"/>
      <c r="E14" s="48"/>
    </row>
    <row r="15" s="28" customFormat="1" ht="14.25">
      <c r="E15" s="48"/>
    </row>
    <row r="16" spans="2:17" ht="14.25">
      <c r="B16" s="28"/>
      <c r="Q16" s="12"/>
    </row>
    <row r="17" spans="2:17" ht="34.5" customHeight="1">
      <c r="B17" s="109"/>
      <c r="C17" s="119"/>
      <c r="D17" s="119"/>
      <c r="E17" s="119"/>
      <c r="F17" s="119"/>
      <c r="Q17" s="12"/>
    </row>
    <row r="18" ht="14.25">
      <c r="Q18" s="12"/>
    </row>
    <row r="19" ht="14.25">
      <c r="Q19" s="12"/>
    </row>
    <row r="20" ht="14.25">
      <c r="Q20" s="12"/>
    </row>
    <row r="21" ht="14.25">
      <c r="Q21" s="12"/>
    </row>
    <row r="22" ht="14.25">
      <c r="Q22" s="12"/>
    </row>
    <row r="23" ht="14.25">
      <c r="Q23" s="12"/>
    </row>
    <row r="24" ht="14.25">
      <c r="Q24" s="12"/>
    </row>
    <row r="25" ht="14.25">
      <c r="Q25" s="12"/>
    </row>
    <row r="26" ht="14.25">
      <c r="Q26" s="12"/>
    </row>
    <row r="27" ht="14.25">
      <c r="Q27" s="12"/>
    </row>
    <row r="28" ht="14.25">
      <c r="Q28" s="12"/>
    </row>
    <row r="29" ht="14.25">
      <c r="Q29" s="12"/>
    </row>
    <row r="30" ht="14.25">
      <c r="Q30" s="12"/>
    </row>
    <row r="31" ht="14.25">
      <c r="Q31" s="12"/>
    </row>
    <row r="32" ht="14.25">
      <c r="Q32" s="12"/>
    </row>
    <row r="33" ht="14.25">
      <c r="Q33" s="12"/>
    </row>
    <row r="34" ht="14.25">
      <c r="Q34" s="12"/>
    </row>
    <row r="35" ht="14.25">
      <c r="Q35" s="12"/>
    </row>
    <row r="36" ht="14.25">
      <c r="Q36" s="12"/>
    </row>
    <row r="37" ht="14.25">
      <c r="Q37" s="12"/>
    </row>
    <row r="38" ht="14.25">
      <c r="Q38" s="12"/>
    </row>
    <row r="39" ht="14.25">
      <c r="Q39" s="12"/>
    </row>
    <row r="40" ht="14.25">
      <c r="Q40" s="12"/>
    </row>
    <row r="41" ht="14.25">
      <c r="Q41" s="12"/>
    </row>
    <row r="42" ht="14.25">
      <c r="Q42" s="12"/>
    </row>
    <row r="43" ht="14.25">
      <c r="Q43" s="12"/>
    </row>
    <row r="44" ht="14.25">
      <c r="Q44" s="12"/>
    </row>
    <row r="45" ht="14.25">
      <c r="Q45" s="12"/>
    </row>
    <row r="46" ht="14.25">
      <c r="Q46" s="12"/>
    </row>
    <row r="47" ht="14.25">
      <c r="Q47" s="12"/>
    </row>
    <row r="48" ht="14.25">
      <c r="Q48" s="12"/>
    </row>
    <row r="49" ht="14.25">
      <c r="Q49" s="12"/>
    </row>
    <row r="50" ht="14.25">
      <c r="Q50" s="12"/>
    </row>
    <row r="51" ht="14.25">
      <c r="Q51" s="12"/>
    </row>
    <row r="52" ht="14.25">
      <c r="Q52" s="12"/>
    </row>
    <row r="53" ht="14.25">
      <c r="Q53" s="12"/>
    </row>
    <row r="54" ht="14.25">
      <c r="Q54" s="12"/>
    </row>
    <row r="55" ht="14.25">
      <c r="Q55" s="12"/>
    </row>
    <row r="56" ht="14.25">
      <c r="Q56" s="12"/>
    </row>
    <row r="57" ht="14.25">
      <c r="Q57" s="12"/>
    </row>
    <row r="58" ht="14.25">
      <c r="Q58" s="12"/>
    </row>
    <row r="59" ht="14.25">
      <c r="Q59" s="12"/>
    </row>
    <row r="60" ht="14.25">
      <c r="Q60" s="12"/>
    </row>
    <row r="61" ht="14.25">
      <c r="Q61" s="12"/>
    </row>
    <row r="62" ht="14.25">
      <c r="Q62" s="12"/>
    </row>
    <row r="63" ht="14.25">
      <c r="Q63" s="12"/>
    </row>
    <row r="64" ht="14.25">
      <c r="Q64" s="12"/>
    </row>
    <row r="65" ht="14.25">
      <c r="Q65" s="12"/>
    </row>
    <row r="66" ht="14.25">
      <c r="Q66" s="12"/>
    </row>
    <row r="67" ht="14.25">
      <c r="Q67" s="12"/>
    </row>
    <row r="68" ht="14.25">
      <c r="Q68" s="12"/>
    </row>
    <row r="69" ht="14.25">
      <c r="Q69" s="12"/>
    </row>
    <row r="70" ht="14.25">
      <c r="Q70" s="12"/>
    </row>
    <row r="71" ht="14.25">
      <c r="Q71" s="12"/>
    </row>
    <row r="72" ht="14.25">
      <c r="Q72" s="12"/>
    </row>
    <row r="73" ht="14.25">
      <c r="Q73" s="12"/>
    </row>
    <row r="74" ht="14.25">
      <c r="Q74" s="12"/>
    </row>
    <row r="75" ht="14.25">
      <c r="Q75" s="12"/>
    </row>
    <row r="76" ht="14.25">
      <c r="Q76" s="12"/>
    </row>
  </sheetData>
  <sheetProtection/>
  <mergeCells count="5">
    <mergeCell ref="G2:I2"/>
    <mergeCell ref="H6:I6"/>
    <mergeCell ref="B13:D13"/>
    <mergeCell ref="B14:C14"/>
    <mergeCell ref="B17:F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T77"/>
  <sheetViews>
    <sheetView showGridLines="0" zoomScaleSheetLayoutView="110" zoomScalePageLayoutView="85" workbookViewId="0" topLeftCell="A8">
      <selection activeCell="B11" sqref="B11:F12"/>
    </sheetView>
  </sheetViews>
  <sheetFormatPr defaultColWidth="9.125" defaultRowHeight="12.75"/>
  <cols>
    <col min="1" max="1" width="5.125" style="12" customWidth="1"/>
    <col min="2" max="2" width="23.50390625" style="12" customWidth="1"/>
    <col min="3" max="3" width="13.00390625" style="12" customWidth="1"/>
    <col min="4" max="4" width="20.875" style="12" customWidth="1"/>
    <col min="5" max="5" width="10.50390625" style="13" customWidth="1"/>
    <col min="6" max="6" width="12.875" style="12" customWidth="1"/>
    <col min="7" max="7" width="27.375" style="12" customWidth="1"/>
    <col min="8" max="8" width="17.50390625" style="12" customWidth="1"/>
    <col min="9" max="9" width="15.125" style="12" customWidth="1"/>
    <col min="10" max="10" width="20.50390625" style="12" customWidth="1"/>
    <col min="11" max="14" width="15.375" style="12" customWidth="1"/>
    <col min="15" max="15" width="9.50390625" style="12" customWidth="1"/>
    <col min="16" max="16" width="15.875" style="12" customWidth="1"/>
    <col min="17" max="17" width="15.875" style="30" customWidth="1"/>
    <col min="18" max="18" width="15.875" style="12" customWidth="1"/>
    <col min="19" max="20" width="14.375" style="12" customWidth="1"/>
    <col min="21" max="21" width="15.375" style="12" customWidth="1"/>
    <col min="22" max="16384" width="9.125" style="12" customWidth="1"/>
  </cols>
  <sheetData>
    <row r="1" spans="2:20" ht="14.25">
      <c r="B1" s="28" t="str">
        <f>'formularz oferty'!C4</f>
        <v>DFP.271.194.2018.BM</v>
      </c>
      <c r="N1" s="29" t="s">
        <v>53</v>
      </c>
      <c r="S1" s="28"/>
      <c r="T1" s="28"/>
    </row>
    <row r="2" spans="7:9" ht="14.25">
      <c r="G2" s="112"/>
      <c r="H2" s="112"/>
      <c r="I2" s="112"/>
    </row>
    <row r="3" ht="14.25">
      <c r="N3" s="29" t="s">
        <v>60</v>
      </c>
    </row>
    <row r="4" spans="2:17" ht="14.25">
      <c r="B4" s="19" t="s">
        <v>13</v>
      </c>
      <c r="C4" s="8">
        <v>10</v>
      </c>
      <c r="D4" s="10"/>
      <c r="E4" s="5"/>
      <c r="F4" s="1"/>
      <c r="G4" s="31" t="s">
        <v>18</v>
      </c>
      <c r="H4" s="1"/>
      <c r="I4" s="10"/>
      <c r="J4" s="1"/>
      <c r="K4" s="1"/>
      <c r="L4" s="1"/>
      <c r="M4" s="1"/>
      <c r="N4" s="1"/>
      <c r="Q4" s="12"/>
    </row>
    <row r="5" spans="2:17" ht="14.25">
      <c r="B5" s="19"/>
      <c r="C5" s="10"/>
      <c r="D5" s="10"/>
      <c r="E5" s="5"/>
      <c r="F5" s="1"/>
      <c r="G5" s="31"/>
      <c r="H5" s="1"/>
      <c r="I5" s="10"/>
      <c r="J5" s="1"/>
      <c r="K5" s="1"/>
      <c r="L5" s="1"/>
      <c r="M5" s="1"/>
      <c r="N5" s="1"/>
      <c r="Q5" s="12"/>
    </row>
    <row r="6" spans="1:17" ht="14.25">
      <c r="A6" s="19"/>
      <c r="B6" s="19"/>
      <c r="C6" s="32"/>
      <c r="D6" s="32"/>
      <c r="E6" s="5"/>
      <c r="F6" s="1"/>
      <c r="G6" s="9" t="s">
        <v>0</v>
      </c>
      <c r="H6" s="117">
        <f>SUM(N11:N12)</f>
        <v>0</v>
      </c>
      <c r="I6" s="118"/>
      <c r="Q6" s="12"/>
    </row>
    <row r="7" spans="1:17" ht="14.25">
      <c r="A7" s="19"/>
      <c r="C7" s="1"/>
      <c r="D7" s="1"/>
      <c r="E7" s="5"/>
      <c r="F7" s="1"/>
      <c r="G7" s="1"/>
      <c r="H7" s="1"/>
      <c r="I7" s="1"/>
      <c r="J7" s="1"/>
      <c r="K7" s="1"/>
      <c r="L7" s="1"/>
      <c r="Q7" s="12"/>
    </row>
    <row r="8" spans="1:17" ht="14.2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44"/>
      <c r="M8" s="44"/>
      <c r="N8" s="44"/>
      <c r="O8" s="44"/>
      <c r="Q8" s="12"/>
    </row>
    <row r="9" spans="2:17" ht="14.25">
      <c r="B9" s="19"/>
      <c r="Q9" s="12"/>
    </row>
    <row r="10" spans="1:14" s="19" customFormat="1" ht="78" customHeight="1">
      <c r="A10" s="8" t="s">
        <v>36</v>
      </c>
      <c r="B10" s="8" t="s">
        <v>14</v>
      </c>
      <c r="C10" s="8" t="s">
        <v>15</v>
      </c>
      <c r="D10" s="8" t="s">
        <v>50</v>
      </c>
      <c r="E10" s="35" t="s">
        <v>59</v>
      </c>
      <c r="F10" s="36"/>
      <c r="G10" s="8" t="str">
        <f>"Nazwa handlowa /
"&amp;C10&amp;" / 
"&amp;D10</f>
        <v>Nazwa handlowa /
Dawka / 
Postać /Opakowanie</v>
      </c>
      <c r="H10" s="8" t="s">
        <v>54</v>
      </c>
      <c r="I10" s="8" t="str">
        <f>B10</f>
        <v>Skład</v>
      </c>
      <c r="J10" s="8" t="s">
        <v>55</v>
      </c>
      <c r="K10" s="8" t="s">
        <v>28</v>
      </c>
      <c r="L10" s="49" t="s">
        <v>68</v>
      </c>
      <c r="M10" s="49" t="s">
        <v>65</v>
      </c>
      <c r="N10" s="8" t="s">
        <v>16</v>
      </c>
    </row>
    <row r="11" spans="1:14" ht="42.75">
      <c r="A11" s="51" t="s">
        <v>1</v>
      </c>
      <c r="B11" s="54" t="s">
        <v>463</v>
      </c>
      <c r="C11" s="54" t="s">
        <v>229</v>
      </c>
      <c r="D11" s="54" t="s">
        <v>230</v>
      </c>
      <c r="E11" s="56">
        <v>900</v>
      </c>
      <c r="F11" s="52" t="s">
        <v>38</v>
      </c>
      <c r="G11" s="37" t="s">
        <v>51</v>
      </c>
      <c r="H11" s="37"/>
      <c r="I11" s="37"/>
      <c r="J11" s="38"/>
      <c r="K11" s="37"/>
      <c r="L11" s="37" t="str">
        <f>IF(K11=0,"0,00",IF(K11&gt;0,ROUND(E11/K11,2)))</f>
        <v>0,00</v>
      </c>
      <c r="M11" s="37"/>
      <c r="N11" s="39">
        <f>ROUND(L11*ROUND(M11,2),2)</f>
        <v>0</v>
      </c>
    </row>
    <row r="12" spans="1:14" ht="42.75">
      <c r="A12" s="51" t="s">
        <v>135</v>
      </c>
      <c r="B12" s="54" t="s">
        <v>464</v>
      </c>
      <c r="C12" s="54" t="s">
        <v>231</v>
      </c>
      <c r="D12" s="54" t="s">
        <v>230</v>
      </c>
      <c r="E12" s="56">
        <v>2200</v>
      </c>
      <c r="F12" s="52" t="s">
        <v>38</v>
      </c>
      <c r="G12" s="37" t="s">
        <v>51</v>
      </c>
      <c r="H12" s="37"/>
      <c r="I12" s="37"/>
      <c r="J12" s="38"/>
      <c r="K12" s="37"/>
      <c r="L12" s="37" t="str">
        <f>IF(K12=0,"0,00",IF(K12&gt;0,ROUND(E12/K12,2)))</f>
        <v>0,00</v>
      </c>
      <c r="M12" s="37"/>
      <c r="N12" s="39">
        <f>ROUND(L12*ROUND(M12,2),2)</f>
        <v>0</v>
      </c>
    </row>
    <row r="13" spans="2:17" ht="19.5" customHeight="1">
      <c r="B13" s="50"/>
      <c r="C13" s="50"/>
      <c r="D13" s="50"/>
      <c r="E13" s="50"/>
      <c r="F13" s="50"/>
      <c r="G13" s="41"/>
      <c r="H13" s="41"/>
      <c r="I13" s="41"/>
      <c r="J13" s="42"/>
      <c r="K13" s="41"/>
      <c r="L13" s="41"/>
      <c r="M13" s="41"/>
      <c r="N13" s="43"/>
      <c r="Q13" s="12"/>
    </row>
    <row r="14" spans="2:5" s="28" customFormat="1" ht="111" customHeight="1">
      <c r="B14" s="127" t="s">
        <v>232</v>
      </c>
      <c r="C14" s="127"/>
      <c r="D14" s="127"/>
      <c r="E14" s="127"/>
    </row>
    <row r="15" spans="2:5" s="28" customFormat="1" ht="14.25">
      <c r="B15" s="127" t="s">
        <v>233</v>
      </c>
      <c r="C15" s="129"/>
      <c r="D15" s="129"/>
      <c r="E15" s="129"/>
    </row>
    <row r="16" s="28" customFormat="1" ht="14.25">
      <c r="E16" s="48"/>
    </row>
    <row r="17" spans="2:17" ht="14.25">
      <c r="B17" s="28"/>
      <c r="Q17" s="12"/>
    </row>
    <row r="18" spans="2:17" ht="34.5" customHeight="1">
      <c r="B18" s="109"/>
      <c r="C18" s="119"/>
      <c r="D18" s="119"/>
      <c r="E18" s="119"/>
      <c r="F18" s="119"/>
      <c r="Q18" s="12"/>
    </row>
    <row r="19" ht="14.25">
      <c r="Q19" s="12"/>
    </row>
    <row r="20" ht="14.25">
      <c r="Q20" s="12"/>
    </row>
    <row r="21" ht="14.25">
      <c r="Q21" s="12"/>
    </row>
    <row r="22" ht="14.25">
      <c r="Q22" s="12"/>
    </row>
    <row r="23" ht="14.25">
      <c r="Q23" s="12"/>
    </row>
    <row r="24" ht="14.25">
      <c r="Q24" s="12"/>
    </row>
    <row r="25" ht="14.25">
      <c r="Q25" s="12"/>
    </row>
    <row r="26" ht="14.25">
      <c r="Q26" s="12"/>
    </row>
    <row r="27" ht="14.25">
      <c r="Q27" s="12"/>
    </row>
    <row r="28" ht="14.25">
      <c r="Q28" s="12"/>
    </row>
    <row r="29" ht="14.25">
      <c r="Q29" s="12"/>
    </row>
    <row r="30" ht="14.25">
      <c r="Q30" s="12"/>
    </row>
    <row r="31" ht="14.25">
      <c r="Q31" s="12"/>
    </row>
    <row r="32" ht="14.25">
      <c r="Q32" s="12"/>
    </row>
    <row r="33" ht="14.25">
      <c r="Q33" s="12"/>
    </row>
    <row r="34" ht="14.25">
      <c r="Q34" s="12"/>
    </row>
    <row r="35" ht="14.25">
      <c r="Q35" s="12"/>
    </row>
    <row r="36" ht="14.25">
      <c r="Q36" s="12"/>
    </row>
    <row r="37" ht="14.25">
      <c r="Q37" s="12"/>
    </row>
    <row r="38" ht="14.25">
      <c r="Q38" s="12"/>
    </row>
    <row r="39" ht="14.25">
      <c r="Q39" s="12"/>
    </row>
    <row r="40" ht="14.25">
      <c r="Q40" s="12"/>
    </row>
    <row r="41" ht="14.25">
      <c r="Q41" s="12"/>
    </row>
    <row r="42" ht="14.25">
      <c r="Q42" s="12"/>
    </row>
    <row r="43" ht="14.25">
      <c r="Q43" s="12"/>
    </row>
    <row r="44" ht="14.25">
      <c r="Q44" s="12"/>
    </row>
    <row r="45" ht="14.25">
      <c r="Q45" s="12"/>
    </row>
    <row r="46" ht="14.25">
      <c r="Q46" s="12"/>
    </row>
    <row r="47" ht="14.25">
      <c r="Q47" s="12"/>
    </row>
    <row r="48" ht="14.25">
      <c r="Q48" s="12"/>
    </row>
    <row r="49" ht="14.25">
      <c r="Q49" s="12"/>
    </row>
    <row r="50" ht="14.25">
      <c r="Q50" s="12"/>
    </row>
    <row r="51" ht="14.25">
      <c r="Q51" s="12"/>
    </row>
    <row r="52" ht="14.25">
      <c r="Q52" s="12"/>
    </row>
    <row r="53" ht="14.25">
      <c r="Q53" s="12"/>
    </row>
    <row r="54" ht="14.25">
      <c r="Q54" s="12"/>
    </row>
    <row r="55" ht="14.25">
      <c r="Q55" s="12"/>
    </row>
    <row r="56" ht="14.25">
      <c r="Q56" s="12"/>
    </row>
    <row r="57" ht="14.25">
      <c r="Q57" s="12"/>
    </row>
    <row r="58" ht="14.25">
      <c r="Q58" s="12"/>
    </row>
    <row r="59" ht="14.25">
      <c r="Q59" s="12"/>
    </row>
    <row r="60" ht="14.25">
      <c r="Q60" s="12"/>
    </row>
    <row r="61" ht="14.25">
      <c r="Q61" s="12"/>
    </row>
    <row r="62" ht="14.25">
      <c r="Q62" s="12"/>
    </row>
    <row r="63" ht="14.25">
      <c r="Q63" s="12"/>
    </row>
    <row r="64" ht="14.25">
      <c r="Q64" s="12"/>
    </row>
    <row r="65" ht="14.25">
      <c r="Q65" s="12"/>
    </row>
    <row r="66" ht="14.25">
      <c r="Q66" s="12"/>
    </row>
    <row r="67" ht="14.25">
      <c r="Q67" s="12"/>
    </row>
    <row r="68" ht="14.25">
      <c r="Q68" s="12"/>
    </row>
    <row r="69" ht="14.25">
      <c r="Q69" s="12"/>
    </row>
    <row r="70" ht="14.25">
      <c r="Q70" s="12"/>
    </row>
    <row r="71" ht="14.25">
      <c r="Q71" s="12"/>
    </row>
    <row r="72" ht="14.25">
      <c r="Q72" s="12"/>
    </row>
    <row r="73" ht="14.25">
      <c r="Q73" s="12"/>
    </row>
    <row r="74" ht="14.25">
      <c r="Q74" s="12"/>
    </row>
    <row r="75" ht="14.25">
      <c r="Q75" s="12"/>
    </row>
    <row r="76" ht="14.25">
      <c r="Q76" s="12"/>
    </row>
    <row r="77" ht="14.25">
      <c r="Q77" s="12"/>
    </row>
  </sheetData>
  <sheetProtection/>
  <mergeCells count="5">
    <mergeCell ref="G2:I2"/>
    <mergeCell ref="H6:I6"/>
    <mergeCell ref="B18:F18"/>
    <mergeCell ref="B14:E14"/>
    <mergeCell ref="B15:E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"/>
  <sheetViews>
    <sheetView showGridLines="0" zoomScaleSheetLayoutView="110" zoomScalePageLayoutView="85" workbookViewId="0" topLeftCell="A1">
      <selection activeCell="B11" sqref="B11:F12"/>
    </sheetView>
  </sheetViews>
  <sheetFormatPr defaultColWidth="9.125" defaultRowHeight="12.75"/>
  <cols>
    <col min="1" max="1" width="5.125" style="12" customWidth="1"/>
    <col min="2" max="2" width="23.50390625" style="12" customWidth="1"/>
    <col min="3" max="3" width="13.00390625" style="12" customWidth="1"/>
    <col min="4" max="4" width="20.875" style="12" customWidth="1"/>
    <col min="5" max="5" width="10.50390625" style="13" customWidth="1"/>
    <col min="6" max="6" width="12.875" style="12" customWidth="1"/>
    <col min="7" max="7" width="27.375" style="12" customWidth="1"/>
    <col min="8" max="8" width="17.50390625" style="12" customWidth="1"/>
    <col min="9" max="9" width="15.125" style="12" customWidth="1"/>
    <col min="10" max="10" width="20.50390625" style="12" customWidth="1"/>
    <col min="11" max="14" width="15.375" style="12" customWidth="1"/>
    <col min="15" max="15" width="9.50390625" style="12" customWidth="1"/>
    <col min="16" max="16" width="15.875" style="12" customWidth="1"/>
    <col min="17" max="17" width="15.875" style="30" customWidth="1"/>
    <col min="18" max="18" width="15.875" style="12" customWidth="1"/>
    <col min="19" max="20" width="14.375" style="12" customWidth="1"/>
    <col min="21" max="21" width="15.375" style="12" customWidth="1"/>
    <col min="22" max="16384" width="9.125" style="12" customWidth="1"/>
  </cols>
  <sheetData>
    <row r="1" spans="2:20" ht="14.25">
      <c r="B1" s="28" t="str">
        <f>'formularz oferty'!C4</f>
        <v>DFP.271.194.2018.BM</v>
      </c>
      <c r="N1" s="29" t="s">
        <v>53</v>
      </c>
      <c r="S1" s="28"/>
      <c r="T1" s="28"/>
    </row>
    <row r="2" spans="7:9" ht="14.25">
      <c r="G2" s="112"/>
      <c r="H2" s="112"/>
      <c r="I2" s="112"/>
    </row>
    <row r="3" ht="14.25">
      <c r="N3" s="29" t="s">
        <v>60</v>
      </c>
    </row>
    <row r="4" spans="2:17" ht="14.25">
      <c r="B4" s="19" t="s">
        <v>13</v>
      </c>
      <c r="C4" s="8">
        <v>11</v>
      </c>
      <c r="D4" s="10"/>
      <c r="E4" s="5"/>
      <c r="F4" s="1"/>
      <c r="G4" s="31" t="s">
        <v>18</v>
      </c>
      <c r="H4" s="1"/>
      <c r="I4" s="10"/>
      <c r="J4" s="1"/>
      <c r="K4" s="1"/>
      <c r="L4" s="1"/>
      <c r="M4" s="1"/>
      <c r="N4" s="1"/>
      <c r="Q4" s="12"/>
    </row>
    <row r="5" spans="2:17" ht="14.25">
      <c r="B5" s="19"/>
      <c r="C5" s="10"/>
      <c r="D5" s="10"/>
      <c r="E5" s="5"/>
      <c r="F5" s="1"/>
      <c r="G5" s="31"/>
      <c r="H5" s="1"/>
      <c r="I5" s="10"/>
      <c r="J5" s="1"/>
      <c r="K5" s="1"/>
      <c r="L5" s="1"/>
      <c r="M5" s="1"/>
      <c r="N5" s="1"/>
      <c r="Q5" s="12"/>
    </row>
    <row r="6" spans="1:17" ht="14.25">
      <c r="A6" s="19"/>
      <c r="B6" s="19"/>
      <c r="C6" s="32"/>
      <c r="D6" s="32"/>
      <c r="E6" s="5"/>
      <c r="F6" s="1"/>
      <c r="G6" s="9" t="s">
        <v>0</v>
      </c>
      <c r="H6" s="117">
        <f>SUM(N11:N11)</f>
        <v>0</v>
      </c>
      <c r="I6" s="118"/>
      <c r="Q6" s="12"/>
    </row>
    <row r="7" spans="1:17" ht="14.25">
      <c r="A7" s="19"/>
      <c r="C7" s="1"/>
      <c r="D7" s="1"/>
      <c r="E7" s="5"/>
      <c r="F7" s="1"/>
      <c r="G7" s="1"/>
      <c r="H7" s="1"/>
      <c r="I7" s="1"/>
      <c r="J7" s="1"/>
      <c r="K7" s="1"/>
      <c r="L7" s="1"/>
      <c r="Q7" s="12"/>
    </row>
    <row r="8" spans="1:17" ht="14.2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44"/>
      <c r="M8" s="44"/>
      <c r="N8" s="44"/>
      <c r="O8" s="44"/>
      <c r="Q8" s="12"/>
    </row>
    <row r="9" spans="2:17" ht="14.25">
      <c r="B9" s="19"/>
      <c r="Q9" s="12"/>
    </row>
    <row r="10" spans="1:14" s="19" customFormat="1" ht="78" customHeight="1">
      <c r="A10" s="8" t="s">
        <v>36</v>
      </c>
      <c r="B10" s="8" t="s">
        <v>14</v>
      </c>
      <c r="C10" s="8" t="s">
        <v>15</v>
      </c>
      <c r="D10" s="8" t="s">
        <v>50</v>
      </c>
      <c r="E10" s="35" t="s">
        <v>59</v>
      </c>
      <c r="F10" s="36"/>
      <c r="G10" s="8" t="str">
        <f>"Nazwa handlowa /
"&amp;C10&amp;" / 
"&amp;D10</f>
        <v>Nazwa handlowa /
Dawka / 
Postać /Opakowanie</v>
      </c>
      <c r="H10" s="8" t="s">
        <v>54</v>
      </c>
      <c r="I10" s="8" t="str">
        <f>B10</f>
        <v>Skład</v>
      </c>
      <c r="J10" s="8" t="s">
        <v>55</v>
      </c>
      <c r="K10" s="8" t="s">
        <v>28</v>
      </c>
      <c r="L10" s="49" t="s">
        <v>68</v>
      </c>
      <c r="M10" s="49" t="s">
        <v>65</v>
      </c>
      <c r="N10" s="8" t="s">
        <v>16</v>
      </c>
    </row>
    <row r="11" spans="1:14" ht="57">
      <c r="A11" s="51" t="s">
        <v>1</v>
      </c>
      <c r="B11" s="54" t="s">
        <v>234</v>
      </c>
      <c r="C11" s="54" t="s">
        <v>235</v>
      </c>
      <c r="D11" s="51" t="s">
        <v>236</v>
      </c>
      <c r="E11" s="56">
        <v>35000</v>
      </c>
      <c r="F11" s="52" t="s">
        <v>38</v>
      </c>
      <c r="G11" s="37" t="s">
        <v>51</v>
      </c>
      <c r="H11" s="37"/>
      <c r="I11" s="37"/>
      <c r="J11" s="38"/>
      <c r="K11" s="37"/>
      <c r="L11" s="37" t="str">
        <f>IF(K11=0,"0,00",IF(K11&gt;0,ROUND(E11/K11,2)))</f>
        <v>0,00</v>
      </c>
      <c r="M11" s="37"/>
      <c r="N11" s="39">
        <f>ROUND(L11*ROUND(M11,2),2)</f>
        <v>0</v>
      </c>
    </row>
    <row r="12" spans="2:17" ht="19.5" customHeight="1">
      <c r="B12" s="50"/>
      <c r="C12" s="50"/>
      <c r="D12" s="50"/>
      <c r="E12" s="50"/>
      <c r="F12" s="50"/>
      <c r="G12" s="41"/>
      <c r="H12" s="41"/>
      <c r="I12" s="41"/>
      <c r="J12" s="42"/>
      <c r="K12" s="41"/>
      <c r="L12" s="41"/>
      <c r="M12" s="41"/>
      <c r="N12" s="43"/>
      <c r="Q12" s="12"/>
    </row>
    <row r="13" spans="2:5" s="28" customFormat="1" ht="14.25">
      <c r="B13" s="125"/>
      <c r="C13" s="125"/>
      <c r="D13" s="125"/>
      <c r="E13" s="48"/>
    </row>
    <row r="14" spans="2:5" s="28" customFormat="1" ht="14.25">
      <c r="B14" s="126"/>
      <c r="C14" s="126"/>
      <c r="D14" s="58"/>
      <c r="E14" s="48"/>
    </row>
    <row r="15" s="28" customFormat="1" ht="14.25">
      <c r="E15" s="48"/>
    </row>
    <row r="16" spans="2:17" ht="14.25">
      <c r="B16" s="28"/>
      <c r="Q16" s="12"/>
    </row>
    <row r="17" spans="2:17" ht="34.5" customHeight="1">
      <c r="B17" s="109"/>
      <c r="C17" s="119"/>
      <c r="D17" s="119"/>
      <c r="E17" s="119"/>
      <c r="F17" s="119"/>
      <c r="Q17" s="12"/>
    </row>
    <row r="18" ht="14.25">
      <c r="Q18" s="12"/>
    </row>
    <row r="19" ht="14.25">
      <c r="Q19" s="12"/>
    </row>
    <row r="20" ht="14.25">
      <c r="Q20" s="12"/>
    </row>
    <row r="21" ht="14.25">
      <c r="Q21" s="12"/>
    </row>
    <row r="22" ht="14.25">
      <c r="Q22" s="12"/>
    </row>
    <row r="23" ht="14.25">
      <c r="Q23" s="12"/>
    </row>
    <row r="24" ht="14.25">
      <c r="Q24" s="12"/>
    </row>
    <row r="25" ht="14.25">
      <c r="Q25" s="12"/>
    </row>
    <row r="26" ht="14.25">
      <c r="Q26" s="12"/>
    </row>
    <row r="27" ht="14.25">
      <c r="Q27" s="12"/>
    </row>
    <row r="28" ht="14.25">
      <c r="Q28" s="12"/>
    </row>
    <row r="29" ht="14.25">
      <c r="Q29" s="12"/>
    </row>
    <row r="30" ht="14.25">
      <c r="Q30" s="12"/>
    </row>
    <row r="31" ht="14.25">
      <c r="Q31" s="12"/>
    </row>
    <row r="32" ht="14.25">
      <c r="Q32" s="12"/>
    </row>
    <row r="33" ht="14.25">
      <c r="Q33" s="12"/>
    </row>
    <row r="34" ht="14.25">
      <c r="Q34" s="12"/>
    </row>
    <row r="35" ht="14.25">
      <c r="Q35" s="12"/>
    </row>
    <row r="36" ht="14.25">
      <c r="Q36" s="12"/>
    </row>
    <row r="37" ht="14.25">
      <c r="Q37" s="12"/>
    </row>
    <row r="38" ht="14.25">
      <c r="Q38" s="12"/>
    </row>
    <row r="39" ht="14.25">
      <c r="Q39" s="12"/>
    </row>
    <row r="40" ht="14.25">
      <c r="Q40" s="12"/>
    </row>
    <row r="41" ht="14.25">
      <c r="Q41" s="12"/>
    </row>
    <row r="42" ht="14.25">
      <c r="Q42" s="12"/>
    </row>
    <row r="43" ht="14.25">
      <c r="Q43" s="12"/>
    </row>
    <row r="44" ht="14.25">
      <c r="Q44" s="12"/>
    </row>
    <row r="45" ht="14.25">
      <c r="Q45" s="12"/>
    </row>
    <row r="46" ht="14.25">
      <c r="Q46" s="12"/>
    </row>
    <row r="47" ht="14.25">
      <c r="Q47" s="12"/>
    </row>
    <row r="48" ht="14.25">
      <c r="Q48" s="12"/>
    </row>
    <row r="49" ht="14.25">
      <c r="Q49" s="12"/>
    </row>
    <row r="50" ht="14.25">
      <c r="Q50" s="12"/>
    </row>
    <row r="51" ht="14.25">
      <c r="Q51" s="12"/>
    </row>
    <row r="52" ht="14.25">
      <c r="Q52" s="12"/>
    </row>
    <row r="53" ht="14.25">
      <c r="Q53" s="12"/>
    </row>
    <row r="54" ht="14.25">
      <c r="Q54" s="12"/>
    </row>
    <row r="55" ht="14.25">
      <c r="Q55" s="12"/>
    </row>
    <row r="56" ht="14.25">
      <c r="Q56" s="12"/>
    </row>
    <row r="57" ht="14.25">
      <c r="Q57" s="12"/>
    </row>
    <row r="58" ht="14.25">
      <c r="Q58" s="12"/>
    </row>
    <row r="59" ht="14.25">
      <c r="Q59" s="12"/>
    </row>
    <row r="60" ht="14.25">
      <c r="Q60" s="12"/>
    </row>
    <row r="61" ht="14.25">
      <c r="Q61" s="12"/>
    </row>
    <row r="62" ht="14.25">
      <c r="Q62" s="12"/>
    </row>
    <row r="63" ht="14.25">
      <c r="Q63" s="12"/>
    </row>
    <row r="64" ht="14.25">
      <c r="Q64" s="12"/>
    </row>
    <row r="65" ht="14.25">
      <c r="Q65" s="12"/>
    </row>
    <row r="66" ht="14.25">
      <c r="Q66" s="12"/>
    </row>
    <row r="67" ht="14.25">
      <c r="Q67" s="12"/>
    </row>
    <row r="68" ht="14.25">
      <c r="Q68" s="12"/>
    </row>
    <row r="69" ht="14.25">
      <c r="Q69" s="12"/>
    </row>
    <row r="70" ht="14.25">
      <c r="Q70" s="12"/>
    </row>
    <row r="71" ht="14.25">
      <c r="Q71" s="12"/>
    </row>
    <row r="72" ht="14.25">
      <c r="Q72" s="12"/>
    </row>
    <row r="73" ht="14.25">
      <c r="Q73" s="12"/>
    </row>
    <row r="74" ht="14.25">
      <c r="Q74" s="12"/>
    </row>
    <row r="75" ht="14.25">
      <c r="Q75" s="12"/>
    </row>
    <row r="76" ht="14.25">
      <c r="Q76" s="12"/>
    </row>
  </sheetData>
  <sheetProtection/>
  <mergeCells count="5">
    <mergeCell ref="G2:I2"/>
    <mergeCell ref="H6:I6"/>
    <mergeCell ref="B13:D13"/>
    <mergeCell ref="B14:C14"/>
    <mergeCell ref="B17:F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"/>
  <sheetViews>
    <sheetView showGridLines="0" zoomScaleSheetLayoutView="110" zoomScalePageLayoutView="85" workbookViewId="0" topLeftCell="A1">
      <selection activeCell="B11" sqref="B11:F12"/>
    </sheetView>
  </sheetViews>
  <sheetFormatPr defaultColWidth="9.125" defaultRowHeight="12.75"/>
  <cols>
    <col min="1" max="1" width="5.125" style="12" customWidth="1"/>
    <col min="2" max="2" width="23.50390625" style="12" customWidth="1"/>
    <col min="3" max="3" width="13.00390625" style="12" customWidth="1"/>
    <col min="4" max="4" width="20.875" style="12" customWidth="1"/>
    <col min="5" max="5" width="10.50390625" style="13" customWidth="1"/>
    <col min="6" max="6" width="12.875" style="12" customWidth="1"/>
    <col min="7" max="7" width="27.375" style="12" customWidth="1"/>
    <col min="8" max="8" width="17.50390625" style="12" customWidth="1"/>
    <col min="9" max="9" width="15.125" style="12" customWidth="1"/>
    <col min="10" max="10" width="20.50390625" style="12" customWidth="1"/>
    <col min="11" max="14" width="15.375" style="12" customWidth="1"/>
    <col min="15" max="15" width="9.50390625" style="12" customWidth="1"/>
    <col min="16" max="16" width="15.875" style="12" customWidth="1"/>
    <col min="17" max="17" width="15.875" style="30" customWidth="1"/>
    <col min="18" max="18" width="15.875" style="12" customWidth="1"/>
    <col min="19" max="20" width="14.375" style="12" customWidth="1"/>
    <col min="21" max="21" width="15.375" style="12" customWidth="1"/>
    <col min="22" max="16384" width="9.125" style="12" customWidth="1"/>
  </cols>
  <sheetData>
    <row r="1" spans="2:20" ht="14.25">
      <c r="B1" s="28" t="str">
        <f>'formularz oferty'!C4</f>
        <v>DFP.271.194.2018.BM</v>
      </c>
      <c r="N1" s="29" t="s">
        <v>53</v>
      </c>
      <c r="S1" s="28"/>
      <c r="T1" s="28"/>
    </row>
    <row r="2" spans="7:9" ht="14.25">
      <c r="G2" s="112"/>
      <c r="H2" s="112"/>
      <c r="I2" s="112"/>
    </row>
    <row r="3" ht="14.25">
      <c r="N3" s="29" t="s">
        <v>60</v>
      </c>
    </row>
    <row r="4" spans="2:17" ht="14.25">
      <c r="B4" s="19" t="s">
        <v>13</v>
      </c>
      <c r="C4" s="8">
        <v>12</v>
      </c>
      <c r="D4" s="10"/>
      <c r="E4" s="5"/>
      <c r="F4" s="1"/>
      <c r="G4" s="31" t="s">
        <v>18</v>
      </c>
      <c r="H4" s="1"/>
      <c r="I4" s="10"/>
      <c r="J4" s="1"/>
      <c r="K4" s="1"/>
      <c r="L4" s="1"/>
      <c r="M4" s="1"/>
      <c r="N4" s="1"/>
      <c r="Q4" s="12"/>
    </row>
    <row r="5" spans="2:17" ht="14.25">
      <c r="B5" s="19"/>
      <c r="C5" s="10"/>
      <c r="D5" s="10"/>
      <c r="E5" s="5"/>
      <c r="F5" s="1"/>
      <c r="G5" s="31"/>
      <c r="H5" s="1"/>
      <c r="I5" s="10"/>
      <c r="J5" s="1"/>
      <c r="K5" s="1"/>
      <c r="L5" s="1"/>
      <c r="M5" s="1"/>
      <c r="N5" s="1"/>
      <c r="Q5" s="12"/>
    </row>
    <row r="6" spans="1:17" ht="14.25">
      <c r="A6" s="19"/>
      <c r="B6" s="19"/>
      <c r="C6" s="32"/>
      <c r="D6" s="32"/>
      <c r="E6" s="5"/>
      <c r="F6" s="1"/>
      <c r="G6" s="9" t="s">
        <v>0</v>
      </c>
      <c r="H6" s="117">
        <f>SUM(N11:N11)</f>
        <v>0</v>
      </c>
      <c r="I6" s="118"/>
      <c r="Q6" s="12"/>
    </row>
    <row r="7" spans="1:17" ht="14.25">
      <c r="A7" s="19"/>
      <c r="C7" s="1"/>
      <c r="D7" s="1"/>
      <c r="E7" s="5"/>
      <c r="F7" s="1"/>
      <c r="G7" s="1"/>
      <c r="H7" s="1"/>
      <c r="I7" s="1"/>
      <c r="J7" s="1"/>
      <c r="K7" s="1"/>
      <c r="L7" s="1"/>
      <c r="Q7" s="12"/>
    </row>
    <row r="8" spans="1:17" ht="14.2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44"/>
      <c r="M8" s="44"/>
      <c r="N8" s="44"/>
      <c r="O8" s="44"/>
      <c r="Q8" s="12"/>
    </row>
    <row r="9" spans="2:17" ht="14.25">
      <c r="B9" s="19"/>
      <c r="Q9" s="12"/>
    </row>
    <row r="10" spans="1:14" s="19" customFormat="1" ht="78" customHeight="1">
      <c r="A10" s="8" t="s">
        <v>36</v>
      </c>
      <c r="B10" s="8" t="s">
        <v>14</v>
      </c>
      <c r="C10" s="8" t="s">
        <v>15</v>
      </c>
      <c r="D10" s="8" t="s">
        <v>50</v>
      </c>
      <c r="E10" s="35" t="s">
        <v>59</v>
      </c>
      <c r="F10" s="36"/>
      <c r="G10" s="8" t="str">
        <f>"Nazwa handlowa /
"&amp;C10&amp;" / 
"&amp;D10</f>
        <v>Nazwa handlowa /
Dawka / 
Postać /Opakowanie</v>
      </c>
      <c r="H10" s="8" t="s">
        <v>54</v>
      </c>
      <c r="I10" s="8" t="str">
        <f>B10</f>
        <v>Skład</v>
      </c>
      <c r="J10" s="8" t="s">
        <v>55</v>
      </c>
      <c r="K10" s="8" t="s">
        <v>28</v>
      </c>
      <c r="L10" s="49" t="s">
        <v>68</v>
      </c>
      <c r="M10" s="49" t="s">
        <v>65</v>
      </c>
      <c r="N10" s="8" t="s">
        <v>16</v>
      </c>
    </row>
    <row r="11" spans="1:14" ht="57">
      <c r="A11" s="51" t="s">
        <v>1</v>
      </c>
      <c r="B11" s="51" t="s">
        <v>237</v>
      </c>
      <c r="C11" s="51" t="s">
        <v>238</v>
      </c>
      <c r="D11" s="51" t="s">
        <v>239</v>
      </c>
      <c r="E11" s="56">
        <v>1920</v>
      </c>
      <c r="F11" s="52" t="s">
        <v>38</v>
      </c>
      <c r="G11" s="37" t="s">
        <v>51</v>
      </c>
      <c r="H11" s="37"/>
      <c r="I11" s="37"/>
      <c r="J11" s="38"/>
      <c r="K11" s="37"/>
      <c r="L11" s="37" t="str">
        <f>IF(K11=0,"0,00",IF(K11&gt;0,ROUND(E11/K11,2)))</f>
        <v>0,00</v>
      </c>
      <c r="M11" s="37"/>
      <c r="N11" s="39">
        <f>ROUND(L11*ROUND(M11,2),2)</f>
        <v>0</v>
      </c>
    </row>
    <row r="12" spans="2:17" ht="19.5" customHeight="1">
      <c r="B12" s="50"/>
      <c r="C12" s="50"/>
      <c r="D12" s="50"/>
      <c r="E12" s="50"/>
      <c r="F12" s="50"/>
      <c r="G12" s="41"/>
      <c r="H12" s="41"/>
      <c r="I12" s="41"/>
      <c r="J12" s="42"/>
      <c r="K12" s="41"/>
      <c r="L12" s="41"/>
      <c r="M12" s="41"/>
      <c r="N12" s="43"/>
      <c r="Q12" s="12"/>
    </row>
    <row r="13" spans="2:5" s="28" customFormat="1" ht="14.25">
      <c r="B13" s="125"/>
      <c r="C13" s="125"/>
      <c r="D13" s="125"/>
      <c r="E13" s="48"/>
    </row>
    <row r="14" spans="2:5" s="28" customFormat="1" ht="14.25">
      <c r="B14" s="126"/>
      <c r="C14" s="126"/>
      <c r="D14" s="58"/>
      <c r="E14" s="48"/>
    </row>
    <row r="15" s="28" customFormat="1" ht="14.25">
      <c r="E15" s="48"/>
    </row>
    <row r="16" spans="2:17" ht="14.25">
      <c r="B16" s="28"/>
      <c r="Q16" s="12"/>
    </row>
    <row r="17" spans="2:17" ht="34.5" customHeight="1">
      <c r="B17" s="109"/>
      <c r="C17" s="119"/>
      <c r="D17" s="119"/>
      <c r="E17" s="119"/>
      <c r="F17" s="119"/>
      <c r="Q17" s="12"/>
    </row>
    <row r="18" ht="14.25">
      <c r="Q18" s="12"/>
    </row>
    <row r="19" ht="14.25">
      <c r="Q19" s="12"/>
    </row>
    <row r="20" ht="14.25">
      <c r="Q20" s="12"/>
    </row>
    <row r="21" ht="14.25">
      <c r="Q21" s="12"/>
    </row>
    <row r="22" ht="14.25">
      <c r="Q22" s="12"/>
    </row>
    <row r="23" ht="14.25">
      <c r="Q23" s="12"/>
    </row>
    <row r="24" ht="14.25">
      <c r="Q24" s="12"/>
    </row>
    <row r="25" ht="14.25">
      <c r="Q25" s="12"/>
    </row>
    <row r="26" ht="14.25">
      <c r="Q26" s="12"/>
    </row>
    <row r="27" ht="14.25">
      <c r="Q27" s="12"/>
    </row>
    <row r="28" ht="14.25">
      <c r="Q28" s="12"/>
    </row>
    <row r="29" ht="14.25">
      <c r="Q29" s="12"/>
    </row>
    <row r="30" ht="14.25">
      <c r="Q30" s="12"/>
    </row>
    <row r="31" ht="14.25">
      <c r="Q31" s="12"/>
    </row>
    <row r="32" ht="14.25">
      <c r="Q32" s="12"/>
    </row>
    <row r="33" ht="14.25">
      <c r="Q33" s="12"/>
    </row>
    <row r="34" ht="14.25">
      <c r="Q34" s="12"/>
    </row>
    <row r="35" ht="14.25">
      <c r="Q35" s="12"/>
    </row>
    <row r="36" ht="14.25">
      <c r="Q36" s="12"/>
    </row>
    <row r="37" ht="14.25">
      <c r="Q37" s="12"/>
    </row>
    <row r="38" ht="14.25">
      <c r="Q38" s="12"/>
    </row>
    <row r="39" ht="14.25">
      <c r="Q39" s="12"/>
    </row>
    <row r="40" ht="14.25">
      <c r="Q40" s="12"/>
    </row>
    <row r="41" ht="14.25">
      <c r="Q41" s="12"/>
    </row>
    <row r="42" ht="14.25">
      <c r="Q42" s="12"/>
    </row>
    <row r="43" ht="14.25">
      <c r="Q43" s="12"/>
    </row>
    <row r="44" ht="14.25">
      <c r="Q44" s="12"/>
    </row>
    <row r="45" ht="14.25">
      <c r="Q45" s="12"/>
    </row>
    <row r="46" ht="14.25">
      <c r="Q46" s="12"/>
    </row>
    <row r="47" ht="14.25">
      <c r="Q47" s="12"/>
    </row>
    <row r="48" ht="14.25">
      <c r="Q48" s="12"/>
    </row>
    <row r="49" ht="14.25">
      <c r="Q49" s="12"/>
    </row>
    <row r="50" ht="14.25">
      <c r="Q50" s="12"/>
    </row>
    <row r="51" ht="14.25">
      <c r="Q51" s="12"/>
    </row>
    <row r="52" ht="14.25">
      <c r="Q52" s="12"/>
    </row>
    <row r="53" ht="14.25">
      <c r="Q53" s="12"/>
    </row>
    <row r="54" ht="14.25">
      <c r="Q54" s="12"/>
    </row>
    <row r="55" ht="14.25">
      <c r="Q55" s="12"/>
    </row>
    <row r="56" ht="14.25">
      <c r="Q56" s="12"/>
    </row>
    <row r="57" ht="14.25">
      <c r="Q57" s="12"/>
    </row>
    <row r="58" ht="14.25">
      <c r="Q58" s="12"/>
    </row>
    <row r="59" ht="14.25">
      <c r="Q59" s="12"/>
    </row>
    <row r="60" ht="14.25">
      <c r="Q60" s="12"/>
    </row>
    <row r="61" ht="14.25">
      <c r="Q61" s="12"/>
    </row>
    <row r="62" ht="14.25">
      <c r="Q62" s="12"/>
    </row>
    <row r="63" ht="14.25">
      <c r="Q63" s="12"/>
    </row>
    <row r="64" ht="14.25">
      <c r="Q64" s="12"/>
    </row>
    <row r="65" ht="14.25">
      <c r="Q65" s="12"/>
    </row>
    <row r="66" ht="14.25">
      <c r="Q66" s="12"/>
    </row>
    <row r="67" ht="14.25">
      <c r="Q67" s="12"/>
    </row>
    <row r="68" ht="14.25">
      <c r="Q68" s="12"/>
    </row>
    <row r="69" ht="14.25">
      <c r="Q69" s="12"/>
    </row>
    <row r="70" ht="14.25">
      <c r="Q70" s="12"/>
    </row>
    <row r="71" ht="14.25">
      <c r="Q71" s="12"/>
    </row>
    <row r="72" ht="14.25">
      <c r="Q72" s="12"/>
    </row>
    <row r="73" ht="14.25">
      <c r="Q73" s="12"/>
    </row>
    <row r="74" ht="14.25">
      <c r="Q74" s="12"/>
    </row>
    <row r="75" ht="14.25">
      <c r="Q75" s="12"/>
    </row>
    <row r="76" ht="14.25">
      <c r="Q76" s="12"/>
    </row>
  </sheetData>
  <sheetProtection/>
  <mergeCells count="5">
    <mergeCell ref="G2:I2"/>
    <mergeCell ref="H6:I6"/>
    <mergeCell ref="B13:D13"/>
    <mergeCell ref="B14:C14"/>
    <mergeCell ref="B17:F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"/>
  <sheetViews>
    <sheetView showGridLines="0" zoomScaleSheetLayoutView="110" zoomScalePageLayoutView="85" workbookViewId="0" topLeftCell="A1">
      <selection activeCell="B11" sqref="B11:F12"/>
    </sheetView>
  </sheetViews>
  <sheetFormatPr defaultColWidth="9.125" defaultRowHeight="12.75"/>
  <cols>
    <col min="1" max="1" width="5.125" style="12" customWidth="1"/>
    <col min="2" max="2" width="23.50390625" style="12" customWidth="1"/>
    <col min="3" max="3" width="13.00390625" style="12" customWidth="1"/>
    <col min="4" max="4" width="20.875" style="12" customWidth="1"/>
    <col min="5" max="5" width="10.50390625" style="13" customWidth="1"/>
    <col min="6" max="6" width="12.875" style="12" customWidth="1"/>
    <col min="7" max="7" width="27.375" style="12" customWidth="1"/>
    <col min="8" max="8" width="17.50390625" style="12" customWidth="1"/>
    <col min="9" max="9" width="15.125" style="12" customWidth="1"/>
    <col min="10" max="10" width="20.50390625" style="12" customWidth="1"/>
    <col min="11" max="14" width="15.375" style="12" customWidth="1"/>
    <col min="15" max="15" width="9.50390625" style="12" customWidth="1"/>
    <col min="16" max="16" width="15.875" style="12" customWidth="1"/>
    <col min="17" max="17" width="15.875" style="30" customWidth="1"/>
    <col min="18" max="18" width="15.875" style="12" customWidth="1"/>
    <col min="19" max="20" width="14.375" style="12" customWidth="1"/>
    <col min="21" max="21" width="15.375" style="12" customWidth="1"/>
    <col min="22" max="16384" width="9.125" style="12" customWidth="1"/>
  </cols>
  <sheetData>
    <row r="1" spans="2:20" ht="14.25">
      <c r="B1" s="28" t="str">
        <f>'formularz oferty'!C4</f>
        <v>DFP.271.194.2018.BM</v>
      </c>
      <c r="N1" s="29" t="s">
        <v>53</v>
      </c>
      <c r="S1" s="28"/>
      <c r="T1" s="28"/>
    </row>
    <row r="2" spans="7:9" ht="14.25">
      <c r="G2" s="112"/>
      <c r="H2" s="112"/>
      <c r="I2" s="112"/>
    </row>
    <row r="3" ht="14.25">
      <c r="N3" s="29" t="s">
        <v>60</v>
      </c>
    </row>
    <row r="4" spans="2:17" ht="14.25">
      <c r="B4" s="19" t="s">
        <v>13</v>
      </c>
      <c r="C4" s="8">
        <v>13</v>
      </c>
      <c r="D4" s="10"/>
      <c r="E4" s="5"/>
      <c r="F4" s="1"/>
      <c r="G4" s="31" t="s">
        <v>18</v>
      </c>
      <c r="H4" s="1"/>
      <c r="I4" s="10"/>
      <c r="J4" s="1"/>
      <c r="K4" s="1"/>
      <c r="L4" s="1"/>
      <c r="M4" s="1"/>
      <c r="N4" s="1"/>
      <c r="Q4" s="12"/>
    </row>
    <row r="5" spans="2:17" ht="14.25">
      <c r="B5" s="19"/>
      <c r="C5" s="10"/>
      <c r="D5" s="10"/>
      <c r="E5" s="5"/>
      <c r="F5" s="1"/>
      <c r="G5" s="31"/>
      <c r="H5" s="1"/>
      <c r="I5" s="10"/>
      <c r="J5" s="1"/>
      <c r="K5" s="1"/>
      <c r="L5" s="1"/>
      <c r="M5" s="1"/>
      <c r="N5" s="1"/>
      <c r="Q5" s="12"/>
    </row>
    <row r="6" spans="1:17" ht="14.25">
      <c r="A6" s="19"/>
      <c r="B6" s="19"/>
      <c r="C6" s="32"/>
      <c r="D6" s="32"/>
      <c r="E6" s="5"/>
      <c r="F6" s="1"/>
      <c r="G6" s="9" t="s">
        <v>0</v>
      </c>
      <c r="H6" s="117">
        <f>SUM(N11:N11)</f>
        <v>0</v>
      </c>
      <c r="I6" s="118"/>
      <c r="Q6" s="12"/>
    </row>
    <row r="7" spans="1:17" ht="14.25">
      <c r="A7" s="19"/>
      <c r="C7" s="1"/>
      <c r="D7" s="1"/>
      <c r="E7" s="5"/>
      <c r="F7" s="1"/>
      <c r="G7" s="1"/>
      <c r="H7" s="1"/>
      <c r="I7" s="1"/>
      <c r="J7" s="1"/>
      <c r="K7" s="1"/>
      <c r="L7" s="1"/>
      <c r="Q7" s="12"/>
    </row>
    <row r="8" spans="1:17" ht="14.2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44"/>
      <c r="M8" s="44"/>
      <c r="N8" s="44"/>
      <c r="O8" s="44"/>
      <c r="Q8" s="12"/>
    </row>
    <row r="9" spans="2:17" ht="14.25">
      <c r="B9" s="19"/>
      <c r="Q9" s="12"/>
    </row>
    <row r="10" spans="1:14" s="19" customFormat="1" ht="78" customHeight="1">
      <c r="A10" s="8" t="s">
        <v>36</v>
      </c>
      <c r="B10" s="8" t="s">
        <v>14</v>
      </c>
      <c r="C10" s="8" t="s">
        <v>15</v>
      </c>
      <c r="D10" s="8" t="s">
        <v>50</v>
      </c>
      <c r="E10" s="35" t="s">
        <v>59</v>
      </c>
      <c r="F10" s="36"/>
      <c r="G10" s="8" t="str">
        <f>"Nazwa handlowa /
"&amp;C10&amp;" / 
"&amp;D10</f>
        <v>Nazwa handlowa /
Dawka / 
Postać /Opakowanie</v>
      </c>
      <c r="H10" s="8" t="s">
        <v>54</v>
      </c>
      <c r="I10" s="8" t="str">
        <f>B10</f>
        <v>Skład</v>
      </c>
      <c r="J10" s="8" t="s">
        <v>55</v>
      </c>
      <c r="K10" s="8" t="s">
        <v>28</v>
      </c>
      <c r="L10" s="49" t="s">
        <v>68</v>
      </c>
      <c r="M10" s="49" t="s">
        <v>65</v>
      </c>
      <c r="N10" s="8" t="s">
        <v>16</v>
      </c>
    </row>
    <row r="11" spans="1:14" ht="86.25">
      <c r="A11" s="51" t="s">
        <v>1</v>
      </c>
      <c r="B11" s="51" t="s">
        <v>240</v>
      </c>
      <c r="C11" s="51" t="s">
        <v>241</v>
      </c>
      <c r="D11" s="51" t="s">
        <v>242</v>
      </c>
      <c r="E11" s="56">
        <v>300</v>
      </c>
      <c r="F11" s="52" t="s">
        <v>38</v>
      </c>
      <c r="G11" s="37" t="s">
        <v>51</v>
      </c>
      <c r="H11" s="37"/>
      <c r="I11" s="37"/>
      <c r="J11" s="38"/>
      <c r="K11" s="37"/>
      <c r="L11" s="37" t="str">
        <f>IF(K11=0,"0,00",IF(K11&gt;0,ROUND(E11/K11,2)))</f>
        <v>0,00</v>
      </c>
      <c r="M11" s="37"/>
      <c r="N11" s="39">
        <f>ROUND(L11*ROUND(M11,2),2)</f>
        <v>0</v>
      </c>
    </row>
    <row r="12" spans="2:17" ht="19.5" customHeight="1">
      <c r="B12" s="50"/>
      <c r="C12" s="50"/>
      <c r="D12" s="50"/>
      <c r="E12" s="50"/>
      <c r="F12" s="50"/>
      <c r="G12" s="41"/>
      <c r="H12" s="41"/>
      <c r="I12" s="41"/>
      <c r="J12" s="42"/>
      <c r="K12" s="41"/>
      <c r="L12" s="41"/>
      <c r="M12" s="41"/>
      <c r="N12" s="43"/>
      <c r="Q12" s="12"/>
    </row>
    <row r="13" spans="2:5" s="28" customFormat="1" ht="14.25">
      <c r="B13" s="125"/>
      <c r="C13" s="125"/>
      <c r="D13" s="125"/>
      <c r="E13" s="48"/>
    </row>
    <row r="14" spans="2:5" s="28" customFormat="1" ht="14.25">
      <c r="B14" s="126"/>
      <c r="C14" s="126"/>
      <c r="D14" s="58"/>
      <c r="E14" s="48"/>
    </row>
    <row r="15" s="28" customFormat="1" ht="14.25">
      <c r="E15" s="48"/>
    </row>
    <row r="16" spans="2:17" ht="14.25">
      <c r="B16" s="28"/>
      <c r="Q16" s="12"/>
    </row>
    <row r="17" spans="2:17" ht="34.5" customHeight="1">
      <c r="B17" s="109"/>
      <c r="C17" s="119"/>
      <c r="D17" s="119"/>
      <c r="E17" s="119"/>
      <c r="F17" s="119"/>
      <c r="Q17" s="12"/>
    </row>
    <row r="18" ht="14.25">
      <c r="Q18" s="12"/>
    </row>
    <row r="19" ht="14.25">
      <c r="Q19" s="12"/>
    </row>
    <row r="20" ht="14.25">
      <c r="Q20" s="12"/>
    </row>
    <row r="21" ht="14.25">
      <c r="Q21" s="12"/>
    </row>
    <row r="22" ht="14.25">
      <c r="Q22" s="12"/>
    </row>
    <row r="23" ht="14.25">
      <c r="Q23" s="12"/>
    </row>
    <row r="24" ht="14.25">
      <c r="Q24" s="12"/>
    </row>
    <row r="25" ht="14.25">
      <c r="Q25" s="12"/>
    </row>
    <row r="26" ht="14.25">
      <c r="Q26" s="12"/>
    </row>
    <row r="27" ht="14.25">
      <c r="Q27" s="12"/>
    </row>
    <row r="28" ht="14.25">
      <c r="Q28" s="12"/>
    </row>
    <row r="29" ht="14.25">
      <c r="Q29" s="12"/>
    </row>
    <row r="30" ht="14.25">
      <c r="Q30" s="12"/>
    </row>
    <row r="31" ht="14.25">
      <c r="Q31" s="12"/>
    </row>
    <row r="32" ht="14.25">
      <c r="Q32" s="12"/>
    </row>
    <row r="33" ht="14.25">
      <c r="Q33" s="12"/>
    </row>
    <row r="34" ht="14.25">
      <c r="Q34" s="12"/>
    </row>
    <row r="35" ht="14.25">
      <c r="Q35" s="12"/>
    </row>
    <row r="36" ht="14.25">
      <c r="Q36" s="12"/>
    </row>
    <row r="37" ht="14.25">
      <c r="Q37" s="12"/>
    </row>
    <row r="38" ht="14.25">
      <c r="Q38" s="12"/>
    </row>
    <row r="39" ht="14.25">
      <c r="Q39" s="12"/>
    </row>
    <row r="40" ht="14.25">
      <c r="Q40" s="12"/>
    </row>
    <row r="41" ht="14.25">
      <c r="Q41" s="12"/>
    </row>
    <row r="42" ht="14.25">
      <c r="Q42" s="12"/>
    </row>
    <row r="43" ht="14.25">
      <c r="Q43" s="12"/>
    </row>
    <row r="44" ht="14.25">
      <c r="Q44" s="12"/>
    </row>
    <row r="45" ht="14.25">
      <c r="Q45" s="12"/>
    </row>
    <row r="46" ht="14.25">
      <c r="Q46" s="12"/>
    </row>
    <row r="47" ht="14.25">
      <c r="Q47" s="12"/>
    </row>
    <row r="48" ht="14.25">
      <c r="Q48" s="12"/>
    </row>
    <row r="49" ht="14.25">
      <c r="Q49" s="12"/>
    </row>
    <row r="50" ht="14.25">
      <c r="Q50" s="12"/>
    </row>
    <row r="51" ht="14.25">
      <c r="Q51" s="12"/>
    </row>
    <row r="52" ht="14.25">
      <c r="Q52" s="12"/>
    </row>
    <row r="53" ht="14.25">
      <c r="Q53" s="12"/>
    </row>
    <row r="54" ht="14.25">
      <c r="Q54" s="12"/>
    </row>
    <row r="55" ht="14.25">
      <c r="Q55" s="12"/>
    </row>
    <row r="56" ht="14.25">
      <c r="Q56" s="12"/>
    </row>
    <row r="57" ht="14.25">
      <c r="Q57" s="12"/>
    </row>
    <row r="58" ht="14.25">
      <c r="Q58" s="12"/>
    </row>
    <row r="59" ht="14.25">
      <c r="Q59" s="12"/>
    </row>
    <row r="60" ht="14.25">
      <c r="Q60" s="12"/>
    </row>
    <row r="61" ht="14.25">
      <c r="Q61" s="12"/>
    </row>
    <row r="62" ht="14.25">
      <c r="Q62" s="12"/>
    </row>
    <row r="63" ht="14.25">
      <c r="Q63" s="12"/>
    </row>
    <row r="64" ht="14.25">
      <c r="Q64" s="12"/>
    </row>
    <row r="65" ht="14.25">
      <c r="Q65" s="12"/>
    </row>
    <row r="66" ht="14.25">
      <c r="Q66" s="12"/>
    </row>
    <row r="67" ht="14.25">
      <c r="Q67" s="12"/>
    </row>
    <row r="68" ht="14.25">
      <c r="Q68" s="12"/>
    </row>
    <row r="69" ht="14.25">
      <c r="Q69" s="12"/>
    </row>
    <row r="70" ht="14.25">
      <c r="Q70" s="12"/>
    </row>
    <row r="71" ht="14.25">
      <c r="Q71" s="12"/>
    </row>
    <row r="72" ht="14.25">
      <c r="Q72" s="12"/>
    </row>
    <row r="73" ht="14.25">
      <c r="Q73" s="12"/>
    </row>
    <row r="74" ht="14.25">
      <c r="Q74" s="12"/>
    </row>
    <row r="75" ht="14.25">
      <c r="Q75" s="12"/>
    </row>
    <row r="76" ht="14.25">
      <c r="Q76" s="12"/>
    </row>
  </sheetData>
  <sheetProtection/>
  <mergeCells count="5">
    <mergeCell ref="G2:I2"/>
    <mergeCell ref="H6:I6"/>
    <mergeCell ref="B13:D13"/>
    <mergeCell ref="B14:C14"/>
    <mergeCell ref="B17:F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"/>
  <sheetViews>
    <sheetView showGridLines="0" zoomScaleSheetLayoutView="110" zoomScalePageLayoutView="85" workbookViewId="0" topLeftCell="A1">
      <selection activeCell="B11" sqref="B11:F12"/>
    </sheetView>
  </sheetViews>
  <sheetFormatPr defaultColWidth="9.125" defaultRowHeight="12.75"/>
  <cols>
    <col min="1" max="1" width="5.125" style="12" customWidth="1"/>
    <col min="2" max="2" width="23.50390625" style="12" customWidth="1"/>
    <col min="3" max="3" width="13.00390625" style="12" customWidth="1"/>
    <col min="4" max="4" width="20.875" style="12" customWidth="1"/>
    <col min="5" max="5" width="10.50390625" style="13" customWidth="1"/>
    <col min="6" max="6" width="12.875" style="12" customWidth="1"/>
    <col min="7" max="7" width="27.375" style="12" customWidth="1"/>
    <col min="8" max="8" width="17.50390625" style="12" customWidth="1"/>
    <col min="9" max="9" width="15.125" style="12" customWidth="1"/>
    <col min="10" max="10" width="20.50390625" style="12" customWidth="1"/>
    <col min="11" max="14" width="15.375" style="12" customWidth="1"/>
    <col min="15" max="15" width="9.50390625" style="12" customWidth="1"/>
    <col min="16" max="16" width="15.875" style="12" customWidth="1"/>
    <col min="17" max="17" width="15.875" style="30" customWidth="1"/>
    <col min="18" max="18" width="15.875" style="12" customWidth="1"/>
    <col min="19" max="20" width="14.375" style="12" customWidth="1"/>
    <col min="21" max="21" width="15.375" style="12" customWidth="1"/>
    <col min="22" max="16384" width="9.125" style="12" customWidth="1"/>
  </cols>
  <sheetData>
    <row r="1" spans="2:20" ht="14.25">
      <c r="B1" s="28" t="str">
        <f>'formularz oferty'!C4</f>
        <v>DFP.271.194.2018.BM</v>
      </c>
      <c r="N1" s="29" t="s">
        <v>53</v>
      </c>
      <c r="S1" s="28"/>
      <c r="T1" s="28"/>
    </row>
    <row r="2" spans="7:9" ht="14.25">
      <c r="G2" s="112"/>
      <c r="H2" s="112"/>
      <c r="I2" s="112"/>
    </row>
    <row r="3" ht="14.25">
      <c r="N3" s="29" t="s">
        <v>60</v>
      </c>
    </row>
    <row r="4" spans="2:17" ht="14.25">
      <c r="B4" s="19" t="s">
        <v>13</v>
      </c>
      <c r="C4" s="8">
        <v>14</v>
      </c>
      <c r="D4" s="10"/>
      <c r="E4" s="5"/>
      <c r="F4" s="1"/>
      <c r="G4" s="31" t="s">
        <v>18</v>
      </c>
      <c r="H4" s="1"/>
      <c r="I4" s="10"/>
      <c r="J4" s="1"/>
      <c r="K4" s="1"/>
      <c r="L4" s="1"/>
      <c r="M4" s="1"/>
      <c r="N4" s="1"/>
      <c r="Q4" s="12"/>
    </row>
    <row r="5" spans="2:17" ht="14.25">
      <c r="B5" s="19"/>
      <c r="C5" s="10"/>
      <c r="D5" s="10"/>
      <c r="E5" s="5"/>
      <c r="F5" s="1"/>
      <c r="G5" s="31"/>
      <c r="H5" s="1"/>
      <c r="I5" s="10"/>
      <c r="J5" s="1"/>
      <c r="K5" s="1"/>
      <c r="L5" s="1"/>
      <c r="M5" s="1"/>
      <c r="N5" s="1"/>
      <c r="Q5" s="12"/>
    </row>
    <row r="6" spans="1:17" ht="14.25">
      <c r="A6" s="19"/>
      <c r="B6" s="19"/>
      <c r="C6" s="32"/>
      <c r="D6" s="32"/>
      <c r="E6" s="5"/>
      <c r="F6" s="1"/>
      <c r="G6" s="9" t="s">
        <v>0</v>
      </c>
      <c r="H6" s="117">
        <f>SUM(N11:N11)</f>
        <v>0</v>
      </c>
      <c r="I6" s="118"/>
      <c r="Q6" s="12"/>
    </row>
    <row r="7" spans="1:17" ht="14.25">
      <c r="A7" s="19"/>
      <c r="C7" s="1"/>
      <c r="D7" s="1"/>
      <c r="E7" s="5"/>
      <c r="F7" s="1"/>
      <c r="G7" s="1"/>
      <c r="H7" s="1"/>
      <c r="I7" s="1"/>
      <c r="J7" s="1"/>
      <c r="K7" s="1"/>
      <c r="L7" s="1"/>
      <c r="Q7" s="12"/>
    </row>
    <row r="8" spans="1:17" ht="14.2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44"/>
      <c r="M8" s="44"/>
      <c r="N8" s="44"/>
      <c r="O8" s="44"/>
      <c r="Q8" s="12"/>
    </row>
    <row r="9" spans="2:17" ht="14.25">
      <c r="B9" s="19"/>
      <c r="Q9" s="12"/>
    </row>
    <row r="10" spans="1:14" s="19" customFormat="1" ht="78" customHeight="1">
      <c r="A10" s="8" t="s">
        <v>36</v>
      </c>
      <c r="B10" s="8" t="s">
        <v>14</v>
      </c>
      <c r="C10" s="8" t="s">
        <v>15</v>
      </c>
      <c r="D10" s="8" t="s">
        <v>50</v>
      </c>
      <c r="E10" s="35" t="s">
        <v>59</v>
      </c>
      <c r="F10" s="36"/>
      <c r="G10" s="8" t="str">
        <f>"Nazwa handlowa /
"&amp;C10&amp;" / 
"&amp;D10</f>
        <v>Nazwa handlowa /
Dawka / 
Postać /Opakowanie</v>
      </c>
      <c r="H10" s="8" t="s">
        <v>54</v>
      </c>
      <c r="I10" s="8" t="str">
        <f>B10</f>
        <v>Skład</v>
      </c>
      <c r="J10" s="8" t="s">
        <v>55</v>
      </c>
      <c r="K10" s="8" t="s">
        <v>28</v>
      </c>
      <c r="L10" s="49" t="s">
        <v>68</v>
      </c>
      <c r="M10" s="49" t="s">
        <v>65</v>
      </c>
      <c r="N10" s="8" t="s">
        <v>16</v>
      </c>
    </row>
    <row r="11" spans="1:14" ht="42.75">
      <c r="A11" s="51" t="s">
        <v>1</v>
      </c>
      <c r="B11" s="54" t="s">
        <v>243</v>
      </c>
      <c r="C11" s="54" t="s">
        <v>244</v>
      </c>
      <c r="D11" s="54" t="s">
        <v>245</v>
      </c>
      <c r="E11" s="56">
        <v>2000</v>
      </c>
      <c r="F11" s="52" t="s">
        <v>38</v>
      </c>
      <c r="G11" s="37" t="s">
        <v>51</v>
      </c>
      <c r="H11" s="37"/>
      <c r="I11" s="37"/>
      <c r="J11" s="38"/>
      <c r="K11" s="37"/>
      <c r="L11" s="37" t="str">
        <f>IF(K11=0,"0,00",IF(K11&gt;0,ROUND(E11/K11,2)))</f>
        <v>0,00</v>
      </c>
      <c r="M11" s="37"/>
      <c r="N11" s="39">
        <f>ROUND(L11*ROUND(M11,2),2)</f>
        <v>0</v>
      </c>
    </row>
    <row r="12" spans="2:17" ht="19.5" customHeight="1">
      <c r="B12" s="50"/>
      <c r="C12" s="50"/>
      <c r="D12" s="50"/>
      <c r="E12" s="50"/>
      <c r="F12" s="50"/>
      <c r="G12" s="41"/>
      <c r="H12" s="41"/>
      <c r="I12" s="41"/>
      <c r="J12" s="42"/>
      <c r="K12" s="41"/>
      <c r="L12" s="41"/>
      <c r="M12" s="41"/>
      <c r="N12" s="43"/>
      <c r="Q12" s="12"/>
    </row>
    <row r="13" spans="2:5" s="28" customFormat="1" ht="14.25">
      <c r="B13" s="125"/>
      <c r="C13" s="125"/>
      <c r="D13" s="125"/>
      <c r="E13" s="48"/>
    </row>
    <row r="14" spans="2:5" s="28" customFormat="1" ht="14.25">
      <c r="B14" s="126"/>
      <c r="C14" s="126"/>
      <c r="D14" s="58"/>
      <c r="E14" s="48"/>
    </row>
    <row r="15" s="28" customFormat="1" ht="14.25">
      <c r="E15" s="48"/>
    </row>
    <row r="16" spans="2:17" ht="14.25">
      <c r="B16" s="28"/>
      <c r="Q16" s="12"/>
    </row>
    <row r="17" spans="2:17" ht="34.5" customHeight="1">
      <c r="B17" s="109"/>
      <c r="C17" s="119"/>
      <c r="D17" s="119"/>
      <c r="E17" s="119"/>
      <c r="F17" s="119"/>
      <c r="Q17" s="12"/>
    </row>
    <row r="18" ht="14.25">
      <c r="Q18" s="12"/>
    </row>
    <row r="19" ht="14.25">
      <c r="Q19" s="12"/>
    </row>
    <row r="20" ht="14.25">
      <c r="Q20" s="12"/>
    </row>
    <row r="21" ht="14.25">
      <c r="Q21" s="12"/>
    </row>
    <row r="22" ht="14.25">
      <c r="Q22" s="12"/>
    </row>
    <row r="23" ht="14.25">
      <c r="Q23" s="12"/>
    </row>
    <row r="24" ht="14.25">
      <c r="Q24" s="12"/>
    </row>
    <row r="25" ht="14.25">
      <c r="Q25" s="12"/>
    </row>
    <row r="26" ht="14.25">
      <c r="Q26" s="12"/>
    </row>
    <row r="27" ht="14.25">
      <c r="Q27" s="12"/>
    </row>
    <row r="28" ht="14.25">
      <c r="Q28" s="12"/>
    </row>
    <row r="29" ht="14.25">
      <c r="Q29" s="12"/>
    </row>
    <row r="30" ht="14.25">
      <c r="Q30" s="12"/>
    </row>
    <row r="31" ht="14.25">
      <c r="Q31" s="12"/>
    </row>
    <row r="32" ht="14.25">
      <c r="Q32" s="12"/>
    </row>
    <row r="33" ht="14.25">
      <c r="Q33" s="12"/>
    </row>
    <row r="34" ht="14.25">
      <c r="Q34" s="12"/>
    </row>
    <row r="35" ht="14.25">
      <c r="Q35" s="12"/>
    </row>
    <row r="36" ht="14.25">
      <c r="Q36" s="12"/>
    </row>
    <row r="37" ht="14.25">
      <c r="Q37" s="12"/>
    </row>
    <row r="38" ht="14.25">
      <c r="Q38" s="12"/>
    </row>
    <row r="39" ht="14.25">
      <c r="Q39" s="12"/>
    </row>
    <row r="40" ht="14.25">
      <c r="Q40" s="12"/>
    </row>
    <row r="41" ht="14.25">
      <c r="Q41" s="12"/>
    </row>
    <row r="42" ht="14.25">
      <c r="Q42" s="12"/>
    </row>
    <row r="43" ht="14.25">
      <c r="Q43" s="12"/>
    </row>
    <row r="44" ht="14.25">
      <c r="Q44" s="12"/>
    </row>
    <row r="45" ht="14.25">
      <c r="Q45" s="12"/>
    </row>
    <row r="46" ht="14.25">
      <c r="Q46" s="12"/>
    </row>
    <row r="47" ht="14.25">
      <c r="Q47" s="12"/>
    </row>
    <row r="48" ht="14.25">
      <c r="Q48" s="12"/>
    </row>
    <row r="49" ht="14.25">
      <c r="Q49" s="12"/>
    </row>
    <row r="50" ht="14.25">
      <c r="Q50" s="12"/>
    </row>
    <row r="51" ht="14.25">
      <c r="Q51" s="12"/>
    </row>
    <row r="52" ht="14.25">
      <c r="Q52" s="12"/>
    </row>
    <row r="53" ht="14.25">
      <c r="Q53" s="12"/>
    </row>
    <row r="54" ht="14.25">
      <c r="Q54" s="12"/>
    </row>
    <row r="55" ht="14.25">
      <c r="Q55" s="12"/>
    </row>
    <row r="56" ht="14.25">
      <c r="Q56" s="12"/>
    </row>
    <row r="57" ht="14.25">
      <c r="Q57" s="12"/>
    </row>
    <row r="58" ht="14.25">
      <c r="Q58" s="12"/>
    </row>
    <row r="59" ht="14.25">
      <c r="Q59" s="12"/>
    </row>
    <row r="60" ht="14.25">
      <c r="Q60" s="12"/>
    </row>
    <row r="61" ht="14.25">
      <c r="Q61" s="12"/>
    </row>
    <row r="62" ht="14.25">
      <c r="Q62" s="12"/>
    </row>
    <row r="63" ht="14.25">
      <c r="Q63" s="12"/>
    </row>
    <row r="64" ht="14.25">
      <c r="Q64" s="12"/>
    </row>
    <row r="65" ht="14.25">
      <c r="Q65" s="12"/>
    </row>
    <row r="66" ht="14.25">
      <c r="Q66" s="12"/>
    </row>
    <row r="67" ht="14.25">
      <c r="Q67" s="12"/>
    </row>
    <row r="68" ht="14.25">
      <c r="Q68" s="12"/>
    </row>
    <row r="69" ht="14.25">
      <c r="Q69" s="12"/>
    </row>
    <row r="70" ht="14.25">
      <c r="Q70" s="12"/>
    </row>
    <row r="71" ht="14.25">
      <c r="Q71" s="12"/>
    </row>
    <row r="72" ht="14.25">
      <c r="Q72" s="12"/>
    </row>
    <row r="73" ht="14.25">
      <c r="Q73" s="12"/>
    </row>
    <row r="74" ht="14.25">
      <c r="Q74" s="12"/>
    </row>
    <row r="75" ht="14.25">
      <c r="Q75" s="12"/>
    </row>
    <row r="76" ht="14.25">
      <c r="Q76" s="12"/>
    </row>
  </sheetData>
  <sheetProtection/>
  <mergeCells count="5">
    <mergeCell ref="G2:I2"/>
    <mergeCell ref="H6:I6"/>
    <mergeCell ref="B13:D13"/>
    <mergeCell ref="B14:C14"/>
    <mergeCell ref="B17:F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"/>
  <sheetViews>
    <sheetView showGridLines="0" zoomScaleSheetLayoutView="110" zoomScalePageLayoutView="85" workbookViewId="0" topLeftCell="A1">
      <selection activeCell="B11" sqref="B11:F12"/>
    </sheetView>
  </sheetViews>
  <sheetFormatPr defaultColWidth="9.125" defaultRowHeight="12.75"/>
  <cols>
    <col min="1" max="1" width="5.125" style="12" customWidth="1"/>
    <col min="2" max="2" width="23.50390625" style="12" customWidth="1"/>
    <col min="3" max="3" width="13.00390625" style="12" customWidth="1"/>
    <col min="4" max="4" width="20.875" style="12" customWidth="1"/>
    <col min="5" max="5" width="10.50390625" style="13" customWidth="1"/>
    <col min="6" max="6" width="12.875" style="12" customWidth="1"/>
    <col min="7" max="7" width="27.375" style="12" customWidth="1"/>
    <col min="8" max="8" width="17.50390625" style="12" customWidth="1"/>
    <col min="9" max="9" width="15.125" style="12" customWidth="1"/>
    <col min="10" max="10" width="20.50390625" style="12" customWidth="1"/>
    <col min="11" max="14" width="15.375" style="12" customWidth="1"/>
    <col min="15" max="15" width="9.50390625" style="12" customWidth="1"/>
    <col min="16" max="16" width="15.875" style="12" customWidth="1"/>
    <col min="17" max="17" width="15.875" style="30" customWidth="1"/>
    <col min="18" max="18" width="15.875" style="12" customWidth="1"/>
    <col min="19" max="20" width="14.375" style="12" customWidth="1"/>
    <col min="21" max="21" width="15.375" style="12" customWidth="1"/>
    <col min="22" max="16384" width="9.125" style="12" customWidth="1"/>
  </cols>
  <sheetData>
    <row r="1" spans="2:20" ht="14.25">
      <c r="B1" s="28" t="str">
        <f>'formularz oferty'!C4</f>
        <v>DFP.271.194.2018.BM</v>
      </c>
      <c r="N1" s="29" t="s">
        <v>53</v>
      </c>
      <c r="S1" s="28"/>
      <c r="T1" s="28"/>
    </row>
    <row r="2" spans="7:9" ht="14.25">
      <c r="G2" s="112"/>
      <c r="H2" s="112"/>
      <c r="I2" s="112"/>
    </row>
    <row r="3" ht="14.25">
      <c r="N3" s="29" t="s">
        <v>60</v>
      </c>
    </row>
    <row r="4" spans="2:17" ht="14.25">
      <c r="B4" s="19" t="s">
        <v>13</v>
      </c>
      <c r="C4" s="8">
        <v>15</v>
      </c>
      <c r="D4" s="10"/>
      <c r="E4" s="5"/>
      <c r="F4" s="1"/>
      <c r="G4" s="31" t="s">
        <v>18</v>
      </c>
      <c r="H4" s="1"/>
      <c r="I4" s="10"/>
      <c r="J4" s="1"/>
      <c r="K4" s="1"/>
      <c r="L4" s="1"/>
      <c r="M4" s="1"/>
      <c r="N4" s="1"/>
      <c r="Q4" s="12"/>
    </row>
    <row r="5" spans="2:17" ht="14.25">
      <c r="B5" s="19"/>
      <c r="C5" s="10"/>
      <c r="D5" s="10"/>
      <c r="E5" s="5"/>
      <c r="F5" s="1"/>
      <c r="G5" s="31"/>
      <c r="H5" s="1"/>
      <c r="I5" s="10"/>
      <c r="J5" s="1"/>
      <c r="K5" s="1"/>
      <c r="L5" s="1"/>
      <c r="M5" s="1"/>
      <c r="N5" s="1"/>
      <c r="Q5" s="12"/>
    </row>
    <row r="6" spans="1:17" ht="14.25">
      <c r="A6" s="19"/>
      <c r="B6" s="19"/>
      <c r="C6" s="32"/>
      <c r="D6" s="32"/>
      <c r="E6" s="5"/>
      <c r="F6" s="1"/>
      <c r="G6" s="9" t="s">
        <v>0</v>
      </c>
      <c r="H6" s="117">
        <f>SUM(N11:N11)</f>
        <v>0</v>
      </c>
      <c r="I6" s="118"/>
      <c r="Q6" s="12"/>
    </row>
    <row r="7" spans="1:17" ht="14.25">
      <c r="A7" s="19"/>
      <c r="C7" s="1"/>
      <c r="D7" s="1"/>
      <c r="E7" s="5"/>
      <c r="F7" s="1"/>
      <c r="G7" s="1"/>
      <c r="H7" s="1"/>
      <c r="I7" s="1"/>
      <c r="J7" s="1"/>
      <c r="K7" s="1"/>
      <c r="L7" s="1"/>
      <c r="Q7" s="12"/>
    </row>
    <row r="8" spans="1:17" ht="14.2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44"/>
      <c r="M8" s="44"/>
      <c r="N8" s="44"/>
      <c r="O8" s="44"/>
      <c r="Q8" s="12"/>
    </row>
    <row r="9" spans="2:17" ht="14.25">
      <c r="B9" s="19"/>
      <c r="Q9" s="12"/>
    </row>
    <row r="10" spans="1:14" s="19" customFormat="1" ht="78" customHeight="1">
      <c r="A10" s="8" t="s">
        <v>36</v>
      </c>
      <c r="B10" s="8" t="s">
        <v>14</v>
      </c>
      <c r="C10" s="8" t="s">
        <v>15</v>
      </c>
      <c r="D10" s="8" t="s">
        <v>50</v>
      </c>
      <c r="E10" s="35" t="s">
        <v>59</v>
      </c>
      <c r="F10" s="36"/>
      <c r="G10" s="8" t="str">
        <f>"Nazwa handlowa /
"&amp;C10&amp;" / 
"&amp;D10</f>
        <v>Nazwa handlowa /
Dawka / 
Postać /Opakowanie</v>
      </c>
      <c r="H10" s="8" t="s">
        <v>54</v>
      </c>
      <c r="I10" s="8" t="str">
        <f>B10</f>
        <v>Skład</v>
      </c>
      <c r="J10" s="8" t="s">
        <v>55</v>
      </c>
      <c r="K10" s="8" t="s">
        <v>28</v>
      </c>
      <c r="L10" s="49" t="s">
        <v>68</v>
      </c>
      <c r="M10" s="49" t="s">
        <v>65</v>
      </c>
      <c r="N10" s="8" t="s">
        <v>16</v>
      </c>
    </row>
    <row r="11" spans="1:14" ht="42.75">
      <c r="A11" s="51" t="s">
        <v>1</v>
      </c>
      <c r="B11" s="51" t="s">
        <v>246</v>
      </c>
      <c r="C11" s="51" t="s">
        <v>247</v>
      </c>
      <c r="D11" s="60" t="s">
        <v>165</v>
      </c>
      <c r="E11" s="56">
        <v>540</v>
      </c>
      <c r="F11" s="52" t="s">
        <v>38</v>
      </c>
      <c r="G11" s="37" t="s">
        <v>51</v>
      </c>
      <c r="H11" s="37"/>
      <c r="I11" s="37"/>
      <c r="J11" s="38"/>
      <c r="K11" s="37"/>
      <c r="L11" s="37" t="str">
        <f>IF(K11=0,"0,00",IF(K11&gt;0,ROUND(E11/K11,2)))</f>
        <v>0,00</v>
      </c>
      <c r="M11" s="37"/>
      <c r="N11" s="39">
        <f>ROUND(L11*ROUND(M11,2),2)</f>
        <v>0</v>
      </c>
    </row>
    <row r="12" spans="2:17" ht="19.5" customHeight="1">
      <c r="B12" s="50"/>
      <c r="C12" s="50"/>
      <c r="D12" s="50"/>
      <c r="E12" s="50"/>
      <c r="F12" s="50"/>
      <c r="G12" s="41"/>
      <c r="H12" s="41"/>
      <c r="I12" s="41"/>
      <c r="J12" s="42"/>
      <c r="K12" s="41"/>
      <c r="L12" s="41"/>
      <c r="M12" s="41"/>
      <c r="N12" s="43"/>
      <c r="Q12" s="12"/>
    </row>
    <row r="13" spans="2:5" s="28" customFormat="1" ht="14.25">
      <c r="B13" s="125"/>
      <c r="C13" s="125"/>
      <c r="D13" s="125"/>
      <c r="E13" s="48"/>
    </row>
    <row r="14" spans="2:5" s="28" customFormat="1" ht="14.25">
      <c r="B14" s="126"/>
      <c r="C14" s="126"/>
      <c r="D14" s="58"/>
      <c r="E14" s="48"/>
    </row>
    <row r="15" s="28" customFormat="1" ht="14.25">
      <c r="E15" s="48"/>
    </row>
    <row r="16" spans="2:17" ht="14.25">
      <c r="B16" s="28"/>
      <c r="Q16" s="12"/>
    </row>
    <row r="17" spans="2:17" ht="34.5" customHeight="1">
      <c r="B17" s="109"/>
      <c r="C17" s="119"/>
      <c r="D17" s="119"/>
      <c r="E17" s="119"/>
      <c r="F17" s="119"/>
      <c r="Q17" s="12"/>
    </row>
    <row r="18" ht="14.25">
      <c r="Q18" s="12"/>
    </row>
    <row r="19" ht="14.25">
      <c r="Q19" s="12"/>
    </row>
    <row r="20" ht="14.25">
      <c r="Q20" s="12"/>
    </row>
    <row r="21" ht="14.25">
      <c r="Q21" s="12"/>
    </row>
    <row r="22" ht="14.25">
      <c r="Q22" s="12"/>
    </row>
    <row r="23" ht="14.25">
      <c r="Q23" s="12"/>
    </row>
    <row r="24" ht="14.25">
      <c r="Q24" s="12"/>
    </row>
    <row r="25" ht="14.25">
      <c r="Q25" s="12"/>
    </row>
    <row r="26" ht="14.25">
      <c r="Q26" s="12"/>
    </row>
    <row r="27" ht="14.25">
      <c r="Q27" s="12"/>
    </row>
    <row r="28" ht="14.25">
      <c r="Q28" s="12"/>
    </row>
    <row r="29" ht="14.25">
      <c r="Q29" s="12"/>
    </row>
    <row r="30" ht="14.25">
      <c r="Q30" s="12"/>
    </row>
    <row r="31" ht="14.25">
      <c r="Q31" s="12"/>
    </row>
    <row r="32" ht="14.25">
      <c r="Q32" s="12"/>
    </row>
    <row r="33" ht="14.25">
      <c r="Q33" s="12"/>
    </row>
    <row r="34" ht="14.25">
      <c r="Q34" s="12"/>
    </row>
    <row r="35" ht="14.25">
      <c r="Q35" s="12"/>
    </row>
    <row r="36" ht="14.25">
      <c r="Q36" s="12"/>
    </row>
    <row r="37" ht="14.25">
      <c r="Q37" s="12"/>
    </row>
    <row r="38" ht="14.25">
      <c r="Q38" s="12"/>
    </row>
    <row r="39" ht="14.25">
      <c r="Q39" s="12"/>
    </row>
    <row r="40" ht="14.25">
      <c r="Q40" s="12"/>
    </row>
    <row r="41" ht="14.25">
      <c r="Q41" s="12"/>
    </row>
    <row r="42" ht="14.25">
      <c r="Q42" s="12"/>
    </row>
    <row r="43" ht="14.25">
      <c r="Q43" s="12"/>
    </row>
    <row r="44" ht="14.25">
      <c r="Q44" s="12"/>
    </row>
    <row r="45" ht="14.25">
      <c r="Q45" s="12"/>
    </row>
    <row r="46" ht="14.25">
      <c r="Q46" s="12"/>
    </row>
    <row r="47" ht="14.25">
      <c r="Q47" s="12"/>
    </row>
    <row r="48" ht="14.25">
      <c r="Q48" s="12"/>
    </row>
    <row r="49" ht="14.25">
      <c r="Q49" s="12"/>
    </row>
    <row r="50" ht="14.25">
      <c r="Q50" s="12"/>
    </row>
    <row r="51" ht="14.25">
      <c r="Q51" s="12"/>
    </row>
    <row r="52" ht="14.25">
      <c r="Q52" s="12"/>
    </row>
    <row r="53" ht="14.25">
      <c r="Q53" s="12"/>
    </row>
    <row r="54" ht="14.25">
      <c r="Q54" s="12"/>
    </row>
    <row r="55" ht="14.25">
      <c r="Q55" s="12"/>
    </row>
    <row r="56" ht="14.25">
      <c r="Q56" s="12"/>
    </row>
    <row r="57" ht="14.25">
      <c r="Q57" s="12"/>
    </row>
    <row r="58" ht="14.25">
      <c r="Q58" s="12"/>
    </row>
    <row r="59" ht="14.25">
      <c r="Q59" s="12"/>
    </row>
    <row r="60" ht="14.25">
      <c r="Q60" s="12"/>
    </row>
    <row r="61" ht="14.25">
      <c r="Q61" s="12"/>
    </row>
    <row r="62" ht="14.25">
      <c r="Q62" s="12"/>
    </row>
    <row r="63" ht="14.25">
      <c r="Q63" s="12"/>
    </row>
    <row r="64" ht="14.25">
      <c r="Q64" s="12"/>
    </row>
    <row r="65" ht="14.25">
      <c r="Q65" s="12"/>
    </row>
    <row r="66" ht="14.25">
      <c r="Q66" s="12"/>
    </row>
    <row r="67" ht="14.25">
      <c r="Q67" s="12"/>
    </row>
    <row r="68" ht="14.25">
      <c r="Q68" s="12"/>
    </row>
    <row r="69" ht="14.25">
      <c r="Q69" s="12"/>
    </row>
    <row r="70" ht="14.25">
      <c r="Q70" s="12"/>
    </row>
    <row r="71" ht="14.25">
      <c r="Q71" s="12"/>
    </row>
    <row r="72" ht="14.25">
      <c r="Q72" s="12"/>
    </row>
    <row r="73" ht="14.25">
      <c r="Q73" s="12"/>
    </row>
    <row r="74" ht="14.25">
      <c r="Q74" s="12"/>
    </row>
    <row r="75" ht="14.25">
      <c r="Q75" s="12"/>
    </row>
    <row r="76" ht="14.25">
      <c r="Q76" s="12"/>
    </row>
  </sheetData>
  <sheetProtection/>
  <mergeCells count="5">
    <mergeCell ref="G2:I2"/>
    <mergeCell ref="H6:I6"/>
    <mergeCell ref="B13:D13"/>
    <mergeCell ref="B14:C14"/>
    <mergeCell ref="B17:F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T76"/>
  <sheetViews>
    <sheetView showGridLines="0" zoomScaleSheetLayoutView="110" zoomScalePageLayoutView="85" workbookViewId="0" topLeftCell="A24">
      <selection activeCell="C26" sqref="C26"/>
    </sheetView>
  </sheetViews>
  <sheetFormatPr defaultColWidth="9.125" defaultRowHeight="12.75"/>
  <cols>
    <col min="1" max="1" width="5.125" style="12" customWidth="1"/>
    <col min="2" max="2" width="23.50390625" style="12" customWidth="1"/>
    <col min="3" max="3" width="19.375" style="12" customWidth="1"/>
    <col min="4" max="4" width="15.50390625" style="12" customWidth="1"/>
    <col min="5" max="5" width="10.50390625" style="13" customWidth="1"/>
    <col min="6" max="6" width="12.875" style="12" customWidth="1"/>
    <col min="7" max="7" width="27.375" style="12" customWidth="1"/>
    <col min="8" max="8" width="17.50390625" style="12" customWidth="1"/>
    <col min="9" max="9" width="15.125" style="12" customWidth="1"/>
    <col min="10" max="10" width="20.50390625" style="12" customWidth="1"/>
    <col min="11" max="14" width="15.375" style="12" customWidth="1"/>
    <col min="15" max="15" width="9.50390625" style="12" customWidth="1"/>
    <col min="16" max="16" width="15.875" style="12" customWidth="1"/>
    <col min="17" max="17" width="15.875" style="30" customWidth="1"/>
    <col min="18" max="18" width="15.875" style="12" customWidth="1"/>
    <col min="19" max="20" width="14.375" style="12" customWidth="1"/>
    <col min="21" max="21" width="15.375" style="12" customWidth="1"/>
    <col min="22" max="16384" width="9.125" style="12" customWidth="1"/>
  </cols>
  <sheetData>
    <row r="1" spans="2:20" ht="14.25">
      <c r="B1" s="28" t="str">
        <f>'formularz oferty'!C4</f>
        <v>DFP.271.194.2018.BM</v>
      </c>
      <c r="N1" s="29" t="s">
        <v>53</v>
      </c>
      <c r="S1" s="28"/>
      <c r="T1" s="28"/>
    </row>
    <row r="2" spans="7:9" ht="14.25">
      <c r="G2" s="112"/>
      <c r="H2" s="112"/>
      <c r="I2" s="112"/>
    </row>
    <row r="3" ht="14.25">
      <c r="N3" s="29" t="s">
        <v>60</v>
      </c>
    </row>
    <row r="4" spans="2:17" ht="14.25">
      <c r="B4" s="19" t="s">
        <v>13</v>
      </c>
      <c r="C4" s="8">
        <v>16</v>
      </c>
      <c r="D4" s="10"/>
      <c r="E4" s="5"/>
      <c r="F4" s="1"/>
      <c r="G4" s="31" t="s">
        <v>18</v>
      </c>
      <c r="H4" s="1"/>
      <c r="I4" s="10"/>
      <c r="J4" s="1"/>
      <c r="K4" s="1"/>
      <c r="L4" s="1"/>
      <c r="M4" s="1"/>
      <c r="N4" s="1"/>
      <c r="Q4" s="12"/>
    </row>
    <row r="5" spans="2:17" ht="14.25">
      <c r="B5" s="19"/>
      <c r="C5" s="10"/>
      <c r="D5" s="10"/>
      <c r="E5" s="5"/>
      <c r="F5" s="1"/>
      <c r="G5" s="31"/>
      <c r="H5" s="1"/>
      <c r="I5" s="10"/>
      <c r="J5" s="1"/>
      <c r="K5" s="1"/>
      <c r="L5" s="1"/>
      <c r="M5" s="1"/>
      <c r="N5" s="1"/>
      <c r="Q5" s="12"/>
    </row>
    <row r="6" spans="1:17" ht="14.25">
      <c r="A6" s="19"/>
      <c r="B6" s="19"/>
      <c r="C6" s="32"/>
      <c r="D6" s="32"/>
      <c r="E6" s="5"/>
      <c r="F6" s="1"/>
      <c r="G6" s="9" t="s">
        <v>0</v>
      </c>
      <c r="H6" s="117">
        <f>SUM(N11:N44)</f>
        <v>0</v>
      </c>
      <c r="I6" s="118"/>
      <c r="Q6" s="12"/>
    </row>
    <row r="7" spans="1:17" ht="14.25">
      <c r="A7" s="19"/>
      <c r="C7" s="1"/>
      <c r="D7" s="1"/>
      <c r="E7" s="5"/>
      <c r="F7" s="1"/>
      <c r="G7" s="1"/>
      <c r="H7" s="1"/>
      <c r="I7" s="1"/>
      <c r="J7" s="1"/>
      <c r="K7" s="1"/>
      <c r="L7" s="1"/>
      <c r="Q7" s="12"/>
    </row>
    <row r="8" spans="1:17" ht="14.2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44"/>
      <c r="M8" s="44"/>
      <c r="N8" s="44"/>
      <c r="O8" s="44"/>
      <c r="Q8" s="12"/>
    </row>
    <row r="9" spans="2:17" ht="14.25">
      <c r="B9" s="19"/>
      <c r="Q9" s="12"/>
    </row>
    <row r="10" spans="1:14" s="19" customFormat="1" ht="78" customHeight="1">
      <c r="A10" s="8" t="s">
        <v>36</v>
      </c>
      <c r="B10" s="8" t="s">
        <v>14</v>
      </c>
      <c r="C10" s="8" t="s">
        <v>15</v>
      </c>
      <c r="D10" s="8" t="s">
        <v>50</v>
      </c>
      <c r="E10" s="35" t="s">
        <v>59</v>
      </c>
      <c r="F10" s="36"/>
      <c r="G10" s="8" t="str">
        <f>"Nazwa handlowa /
"&amp;C10&amp;" / 
"&amp;D10</f>
        <v>Nazwa handlowa /
Dawka / 
Postać /Opakowanie</v>
      </c>
      <c r="H10" s="8" t="s">
        <v>472</v>
      </c>
      <c r="I10" s="8" t="str">
        <f>B10</f>
        <v>Skład</v>
      </c>
      <c r="J10" s="8" t="s">
        <v>473</v>
      </c>
      <c r="K10" s="8" t="s">
        <v>28</v>
      </c>
      <c r="L10" s="49" t="s">
        <v>68</v>
      </c>
      <c r="M10" s="49" t="s">
        <v>65</v>
      </c>
      <c r="N10" s="8" t="s">
        <v>16</v>
      </c>
    </row>
    <row r="11" spans="1:14" ht="129">
      <c r="A11" s="51" t="s">
        <v>1</v>
      </c>
      <c r="B11" s="51" t="s">
        <v>255</v>
      </c>
      <c r="C11" s="51" t="s">
        <v>256</v>
      </c>
      <c r="D11" s="51" t="s">
        <v>257</v>
      </c>
      <c r="E11" s="56">
        <v>540</v>
      </c>
      <c r="F11" s="52" t="s">
        <v>38</v>
      </c>
      <c r="G11" s="37" t="s">
        <v>51</v>
      </c>
      <c r="H11" s="37"/>
      <c r="I11" s="37"/>
      <c r="J11" s="38"/>
      <c r="K11" s="37"/>
      <c r="L11" s="37" t="str">
        <f aca="true" t="shared" si="0" ref="L11:L44">IF(K11=0,"0,00",IF(K11&gt;0,ROUND(E11/K11,2)))</f>
        <v>0,00</v>
      </c>
      <c r="M11" s="37"/>
      <c r="N11" s="39">
        <f aca="true" t="shared" si="1" ref="N11:N44">ROUND(L11*ROUND(M11,2),2)</f>
        <v>0</v>
      </c>
    </row>
    <row r="12" spans="1:14" ht="42.75">
      <c r="A12" s="51" t="s">
        <v>135</v>
      </c>
      <c r="B12" s="51" t="s">
        <v>258</v>
      </c>
      <c r="C12" s="54" t="s">
        <v>259</v>
      </c>
      <c r="D12" s="54" t="s">
        <v>260</v>
      </c>
      <c r="E12" s="56">
        <v>50</v>
      </c>
      <c r="F12" s="52" t="s">
        <v>38</v>
      </c>
      <c r="G12" s="37" t="s">
        <v>51</v>
      </c>
      <c r="H12" s="37"/>
      <c r="I12" s="37"/>
      <c r="J12" s="38"/>
      <c r="K12" s="37"/>
      <c r="L12" s="37" t="str">
        <f t="shared" si="0"/>
        <v>0,00</v>
      </c>
      <c r="M12" s="37"/>
      <c r="N12" s="39">
        <f t="shared" si="1"/>
        <v>0</v>
      </c>
    </row>
    <row r="13" spans="1:14" ht="42.75">
      <c r="A13" s="51" t="s">
        <v>3</v>
      </c>
      <c r="B13" s="51" t="s">
        <v>261</v>
      </c>
      <c r="C13" s="51" t="s">
        <v>194</v>
      </c>
      <c r="D13" s="51" t="s">
        <v>262</v>
      </c>
      <c r="E13" s="56">
        <v>600</v>
      </c>
      <c r="F13" s="52" t="s">
        <v>38</v>
      </c>
      <c r="G13" s="37" t="s">
        <v>51</v>
      </c>
      <c r="H13" s="37"/>
      <c r="I13" s="37"/>
      <c r="J13" s="38"/>
      <c r="K13" s="37"/>
      <c r="L13" s="37" t="str">
        <f t="shared" si="0"/>
        <v>0,00</v>
      </c>
      <c r="M13" s="37"/>
      <c r="N13" s="39">
        <f t="shared" si="1"/>
        <v>0</v>
      </c>
    </row>
    <row r="14" spans="1:14" ht="42.75">
      <c r="A14" s="51" t="s">
        <v>4</v>
      </c>
      <c r="B14" s="51" t="s">
        <v>261</v>
      </c>
      <c r="C14" s="51" t="s">
        <v>263</v>
      </c>
      <c r="D14" s="51" t="s">
        <v>262</v>
      </c>
      <c r="E14" s="56">
        <v>400</v>
      </c>
      <c r="F14" s="52" t="s">
        <v>38</v>
      </c>
      <c r="G14" s="37" t="s">
        <v>51</v>
      </c>
      <c r="H14" s="37"/>
      <c r="I14" s="37"/>
      <c r="J14" s="38"/>
      <c r="K14" s="37"/>
      <c r="L14" s="37" t="str">
        <f t="shared" si="0"/>
        <v>0,00</v>
      </c>
      <c r="M14" s="37"/>
      <c r="N14" s="39">
        <f t="shared" si="1"/>
        <v>0</v>
      </c>
    </row>
    <row r="15" spans="1:14" ht="42.75">
      <c r="A15" s="51" t="s">
        <v>31</v>
      </c>
      <c r="B15" s="54" t="s">
        <v>264</v>
      </c>
      <c r="C15" s="54" t="s">
        <v>265</v>
      </c>
      <c r="D15" s="51" t="s">
        <v>165</v>
      </c>
      <c r="E15" s="56">
        <v>360</v>
      </c>
      <c r="F15" s="52" t="s">
        <v>38</v>
      </c>
      <c r="G15" s="37" t="s">
        <v>51</v>
      </c>
      <c r="H15" s="37"/>
      <c r="I15" s="37"/>
      <c r="J15" s="38"/>
      <c r="K15" s="37"/>
      <c r="L15" s="37" t="str">
        <f t="shared" si="0"/>
        <v>0,00</v>
      </c>
      <c r="M15" s="37"/>
      <c r="N15" s="39">
        <f t="shared" si="1"/>
        <v>0</v>
      </c>
    </row>
    <row r="16" spans="1:14" ht="42.75">
      <c r="A16" s="51" t="s">
        <v>37</v>
      </c>
      <c r="B16" s="69" t="s">
        <v>266</v>
      </c>
      <c r="C16" s="66" t="s">
        <v>267</v>
      </c>
      <c r="D16" s="66" t="s">
        <v>268</v>
      </c>
      <c r="E16" s="70">
        <v>1800</v>
      </c>
      <c r="F16" s="52" t="s">
        <v>38</v>
      </c>
      <c r="G16" s="37" t="s">
        <v>51</v>
      </c>
      <c r="H16" s="37"/>
      <c r="I16" s="37"/>
      <c r="J16" s="38"/>
      <c r="K16" s="37"/>
      <c r="L16" s="37" t="str">
        <f t="shared" si="0"/>
        <v>0,00</v>
      </c>
      <c r="M16" s="37"/>
      <c r="N16" s="39">
        <f t="shared" si="1"/>
        <v>0</v>
      </c>
    </row>
    <row r="17" spans="1:14" ht="42.75">
      <c r="A17" s="51" t="s">
        <v>5</v>
      </c>
      <c r="B17" s="71" t="s">
        <v>269</v>
      </c>
      <c r="C17" s="67" t="s">
        <v>212</v>
      </c>
      <c r="D17" s="60" t="s">
        <v>165</v>
      </c>
      <c r="E17" s="71">
        <v>6000</v>
      </c>
      <c r="F17" s="52" t="s">
        <v>38</v>
      </c>
      <c r="G17" s="37" t="s">
        <v>51</v>
      </c>
      <c r="H17" s="37"/>
      <c r="I17" s="37"/>
      <c r="J17" s="38"/>
      <c r="K17" s="37"/>
      <c r="L17" s="37" t="str">
        <f t="shared" si="0"/>
        <v>0,00</v>
      </c>
      <c r="M17" s="37"/>
      <c r="N17" s="39">
        <f t="shared" si="1"/>
        <v>0</v>
      </c>
    </row>
    <row r="18" spans="1:14" ht="42.75">
      <c r="A18" s="51" t="s">
        <v>6</v>
      </c>
      <c r="B18" s="71" t="s">
        <v>269</v>
      </c>
      <c r="C18" s="67" t="s">
        <v>238</v>
      </c>
      <c r="D18" s="60" t="s">
        <v>165</v>
      </c>
      <c r="E18" s="71">
        <v>5400</v>
      </c>
      <c r="F18" s="52" t="s">
        <v>38</v>
      </c>
      <c r="G18" s="37" t="s">
        <v>51</v>
      </c>
      <c r="H18" s="37"/>
      <c r="I18" s="37"/>
      <c r="J18" s="38"/>
      <c r="K18" s="37"/>
      <c r="L18" s="37" t="str">
        <f t="shared" si="0"/>
        <v>0,00</v>
      </c>
      <c r="M18" s="37"/>
      <c r="N18" s="39">
        <f t="shared" si="1"/>
        <v>0</v>
      </c>
    </row>
    <row r="19" spans="1:14" ht="42.75">
      <c r="A19" s="51" t="s">
        <v>19</v>
      </c>
      <c r="B19" s="51" t="s">
        <v>270</v>
      </c>
      <c r="C19" s="51" t="s">
        <v>271</v>
      </c>
      <c r="D19" s="60" t="s">
        <v>165</v>
      </c>
      <c r="E19" s="51">
        <v>1800</v>
      </c>
      <c r="F19" s="52" t="s">
        <v>38</v>
      </c>
      <c r="G19" s="37" t="s">
        <v>51</v>
      </c>
      <c r="H19" s="37"/>
      <c r="I19" s="37"/>
      <c r="J19" s="38"/>
      <c r="K19" s="37"/>
      <c r="L19" s="37" t="str">
        <f t="shared" si="0"/>
        <v>0,00</v>
      </c>
      <c r="M19" s="37"/>
      <c r="N19" s="39">
        <f t="shared" si="1"/>
        <v>0</v>
      </c>
    </row>
    <row r="20" spans="1:14" ht="57">
      <c r="A20" s="51" t="s">
        <v>66</v>
      </c>
      <c r="B20" s="69" t="s">
        <v>270</v>
      </c>
      <c r="C20" s="69" t="s">
        <v>272</v>
      </c>
      <c r="D20" s="69" t="s">
        <v>273</v>
      </c>
      <c r="E20" s="72">
        <v>18</v>
      </c>
      <c r="F20" s="52" t="s">
        <v>38</v>
      </c>
      <c r="G20" s="37" t="s">
        <v>51</v>
      </c>
      <c r="H20" s="37"/>
      <c r="I20" s="37"/>
      <c r="J20" s="38"/>
      <c r="K20" s="37"/>
      <c r="L20" s="37" t="str">
        <f t="shared" si="0"/>
        <v>0,00</v>
      </c>
      <c r="M20" s="37"/>
      <c r="N20" s="39">
        <f t="shared" si="1"/>
        <v>0</v>
      </c>
    </row>
    <row r="21" spans="1:14" ht="42.75">
      <c r="A21" s="51" t="s">
        <v>142</v>
      </c>
      <c r="B21" s="51" t="s">
        <v>274</v>
      </c>
      <c r="C21" s="54" t="s">
        <v>275</v>
      </c>
      <c r="D21" s="54" t="s">
        <v>276</v>
      </c>
      <c r="E21" s="56">
        <v>100</v>
      </c>
      <c r="F21" s="52" t="s">
        <v>38</v>
      </c>
      <c r="G21" s="37" t="s">
        <v>51</v>
      </c>
      <c r="H21" s="37"/>
      <c r="I21" s="37"/>
      <c r="J21" s="38"/>
      <c r="K21" s="37"/>
      <c r="L21" s="37" t="str">
        <f t="shared" si="0"/>
        <v>0,00</v>
      </c>
      <c r="M21" s="37"/>
      <c r="N21" s="39">
        <f t="shared" si="1"/>
        <v>0</v>
      </c>
    </row>
    <row r="22" spans="1:14" ht="42.75">
      <c r="A22" s="51" t="s">
        <v>143</v>
      </c>
      <c r="B22" s="73" t="s">
        <v>277</v>
      </c>
      <c r="C22" s="59" t="s">
        <v>278</v>
      </c>
      <c r="D22" s="59" t="s">
        <v>279</v>
      </c>
      <c r="E22" s="61">
        <v>60</v>
      </c>
      <c r="F22" s="52" t="s">
        <v>38</v>
      </c>
      <c r="G22" s="37" t="s">
        <v>51</v>
      </c>
      <c r="H22" s="37"/>
      <c r="I22" s="37"/>
      <c r="J22" s="38"/>
      <c r="K22" s="37"/>
      <c r="L22" s="37" t="str">
        <f t="shared" si="0"/>
        <v>0,00</v>
      </c>
      <c r="M22" s="37"/>
      <c r="N22" s="39">
        <f t="shared" si="1"/>
        <v>0</v>
      </c>
    </row>
    <row r="23" spans="1:14" ht="42.75">
      <c r="A23" s="51" t="s">
        <v>144</v>
      </c>
      <c r="B23" s="59" t="s">
        <v>280</v>
      </c>
      <c r="C23" s="73" t="s">
        <v>281</v>
      </c>
      <c r="D23" s="73" t="s">
        <v>282</v>
      </c>
      <c r="E23" s="61">
        <v>400</v>
      </c>
      <c r="F23" s="52" t="s">
        <v>38</v>
      </c>
      <c r="G23" s="37" t="s">
        <v>51</v>
      </c>
      <c r="H23" s="37"/>
      <c r="I23" s="37"/>
      <c r="J23" s="38"/>
      <c r="K23" s="37"/>
      <c r="L23" s="37" t="str">
        <f t="shared" si="0"/>
        <v>0,00</v>
      </c>
      <c r="M23" s="37"/>
      <c r="N23" s="39">
        <f t="shared" si="1"/>
        <v>0</v>
      </c>
    </row>
    <row r="24" spans="1:14" ht="311.25" customHeight="1">
      <c r="A24" s="51" t="s">
        <v>145</v>
      </c>
      <c r="B24" s="51" t="s">
        <v>283</v>
      </c>
      <c r="C24" s="54" t="s">
        <v>284</v>
      </c>
      <c r="D24" s="54" t="s">
        <v>285</v>
      </c>
      <c r="E24" s="51">
        <v>100</v>
      </c>
      <c r="F24" s="52" t="s">
        <v>38</v>
      </c>
      <c r="G24" s="37" t="s">
        <v>51</v>
      </c>
      <c r="H24" s="37"/>
      <c r="I24" s="37"/>
      <c r="J24" s="38"/>
      <c r="K24" s="37"/>
      <c r="L24" s="37" t="str">
        <f t="shared" si="0"/>
        <v>0,00</v>
      </c>
      <c r="M24" s="37"/>
      <c r="N24" s="39">
        <f t="shared" si="1"/>
        <v>0</v>
      </c>
    </row>
    <row r="25" spans="1:14" ht="42.75">
      <c r="A25" s="51" t="s">
        <v>146</v>
      </c>
      <c r="B25" s="74" t="s">
        <v>286</v>
      </c>
      <c r="C25" s="51" t="s">
        <v>164</v>
      </c>
      <c r="D25" s="51" t="s">
        <v>287</v>
      </c>
      <c r="E25" s="56">
        <v>21600</v>
      </c>
      <c r="F25" s="52" t="s">
        <v>38</v>
      </c>
      <c r="G25" s="37" t="s">
        <v>51</v>
      </c>
      <c r="H25" s="37"/>
      <c r="I25" s="37"/>
      <c r="J25" s="38"/>
      <c r="K25" s="37"/>
      <c r="L25" s="37" t="str">
        <f t="shared" si="0"/>
        <v>0,00</v>
      </c>
      <c r="M25" s="37"/>
      <c r="N25" s="39">
        <f t="shared" si="1"/>
        <v>0</v>
      </c>
    </row>
    <row r="26" spans="1:14" ht="42.75">
      <c r="A26" s="51" t="s">
        <v>147</v>
      </c>
      <c r="B26" s="51" t="s">
        <v>288</v>
      </c>
      <c r="C26" s="54" t="s">
        <v>476</v>
      </c>
      <c r="D26" s="54" t="s">
        <v>289</v>
      </c>
      <c r="E26" s="56">
        <v>7200</v>
      </c>
      <c r="F26" s="52" t="s">
        <v>38</v>
      </c>
      <c r="G26" s="37" t="s">
        <v>51</v>
      </c>
      <c r="H26" s="37"/>
      <c r="I26" s="37"/>
      <c r="J26" s="38"/>
      <c r="K26" s="37"/>
      <c r="L26" s="37" t="str">
        <f t="shared" si="0"/>
        <v>0,00</v>
      </c>
      <c r="M26" s="37"/>
      <c r="N26" s="39">
        <f t="shared" si="1"/>
        <v>0</v>
      </c>
    </row>
    <row r="27" spans="1:14" ht="42.75">
      <c r="A27" s="51" t="s">
        <v>148</v>
      </c>
      <c r="B27" s="51" t="s">
        <v>290</v>
      </c>
      <c r="C27" s="54" t="s">
        <v>291</v>
      </c>
      <c r="D27" s="54" t="s">
        <v>292</v>
      </c>
      <c r="E27" s="75">
        <v>2100</v>
      </c>
      <c r="F27" s="52" t="s">
        <v>38</v>
      </c>
      <c r="G27" s="37" t="s">
        <v>51</v>
      </c>
      <c r="H27" s="37"/>
      <c r="I27" s="37"/>
      <c r="J27" s="38"/>
      <c r="K27" s="37"/>
      <c r="L27" s="37" t="str">
        <f t="shared" si="0"/>
        <v>0,00</v>
      </c>
      <c r="M27" s="37"/>
      <c r="N27" s="39">
        <f t="shared" si="1"/>
        <v>0</v>
      </c>
    </row>
    <row r="28" spans="1:14" ht="42.75">
      <c r="A28" s="51" t="s">
        <v>149</v>
      </c>
      <c r="B28" s="51" t="s">
        <v>290</v>
      </c>
      <c r="C28" s="54" t="s">
        <v>293</v>
      </c>
      <c r="D28" s="54" t="s">
        <v>294</v>
      </c>
      <c r="E28" s="75">
        <v>900</v>
      </c>
      <c r="F28" s="52" t="s">
        <v>38</v>
      </c>
      <c r="G28" s="37" t="s">
        <v>51</v>
      </c>
      <c r="H28" s="37"/>
      <c r="I28" s="37"/>
      <c r="J28" s="38"/>
      <c r="K28" s="37"/>
      <c r="L28" s="37" t="str">
        <f t="shared" si="0"/>
        <v>0,00</v>
      </c>
      <c r="M28" s="37"/>
      <c r="N28" s="39">
        <f t="shared" si="1"/>
        <v>0</v>
      </c>
    </row>
    <row r="29" spans="1:14" ht="42.75">
      <c r="A29" s="51" t="s">
        <v>150</v>
      </c>
      <c r="B29" s="54" t="s">
        <v>197</v>
      </c>
      <c r="C29" s="54" t="s">
        <v>295</v>
      </c>
      <c r="D29" s="54" t="s">
        <v>296</v>
      </c>
      <c r="E29" s="56">
        <v>30</v>
      </c>
      <c r="F29" s="52" t="s">
        <v>38</v>
      </c>
      <c r="G29" s="37" t="s">
        <v>51</v>
      </c>
      <c r="H29" s="37"/>
      <c r="I29" s="37"/>
      <c r="J29" s="38"/>
      <c r="K29" s="37"/>
      <c r="L29" s="37" t="str">
        <f t="shared" si="0"/>
        <v>0,00</v>
      </c>
      <c r="M29" s="37"/>
      <c r="N29" s="39">
        <f t="shared" si="1"/>
        <v>0</v>
      </c>
    </row>
    <row r="30" spans="1:14" ht="42.75">
      <c r="A30" s="51" t="s">
        <v>151</v>
      </c>
      <c r="B30" s="51" t="s">
        <v>297</v>
      </c>
      <c r="C30" s="51" t="s">
        <v>298</v>
      </c>
      <c r="D30" s="51" t="s">
        <v>299</v>
      </c>
      <c r="E30" s="76">
        <v>180</v>
      </c>
      <c r="F30" s="52" t="s">
        <v>38</v>
      </c>
      <c r="G30" s="37" t="s">
        <v>51</v>
      </c>
      <c r="H30" s="37"/>
      <c r="I30" s="37"/>
      <c r="J30" s="38"/>
      <c r="K30" s="37"/>
      <c r="L30" s="37" t="str">
        <f t="shared" si="0"/>
        <v>0,00</v>
      </c>
      <c r="M30" s="37"/>
      <c r="N30" s="39">
        <f t="shared" si="1"/>
        <v>0</v>
      </c>
    </row>
    <row r="31" spans="1:14" ht="42.75">
      <c r="A31" s="51" t="s">
        <v>152</v>
      </c>
      <c r="B31" s="51" t="s">
        <v>300</v>
      </c>
      <c r="C31" s="51" t="s">
        <v>301</v>
      </c>
      <c r="D31" s="51" t="s">
        <v>302</v>
      </c>
      <c r="E31" s="56">
        <v>100</v>
      </c>
      <c r="F31" s="52" t="s">
        <v>38</v>
      </c>
      <c r="G31" s="37" t="s">
        <v>51</v>
      </c>
      <c r="H31" s="37"/>
      <c r="I31" s="37"/>
      <c r="J31" s="38"/>
      <c r="K31" s="37"/>
      <c r="L31" s="37" t="str">
        <f t="shared" si="0"/>
        <v>0,00</v>
      </c>
      <c r="M31" s="37"/>
      <c r="N31" s="39">
        <f t="shared" si="1"/>
        <v>0</v>
      </c>
    </row>
    <row r="32" spans="1:14" ht="114.75">
      <c r="A32" s="51" t="s">
        <v>153</v>
      </c>
      <c r="B32" s="51" t="s">
        <v>303</v>
      </c>
      <c r="C32" s="54" t="s">
        <v>304</v>
      </c>
      <c r="D32" s="54" t="s">
        <v>305</v>
      </c>
      <c r="E32" s="56">
        <v>110</v>
      </c>
      <c r="F32" s="52" t="s">
        <v>38</v>
      </c>
      <c r="G32" s="37" t="s">
        <v>51</v>
      </c>
      <c r="H32" s="37"/>
      <c r="I32" s="37"/>
      <c r="J32" s="38"/>
      <c r="K32" s="37"/>
      <c r="L32" s="37" t="str">
        <f t="shared" si="0"/>
        <v>0,00</v>
      </c>
      <c r="M32" s="37"/>
      <c r="N32" s="39">
        <f t="shared" si="1"/>
        <v>0</v>
      </c>
    </row>
    <row r="33" spans="1:14" ht="42.75">
      <c r="A33" s="51" t="s">
        <v>154</v>
      </c>
      <c r="B33" s="51" t="s">
        <v>306</v>
      </c>
      <c r="C33" s="54" t="s">
        <v>307</v>
      </c>
      <c r="D33" s="54" t="s">
        <v>308</v>
      </c>
      <c r="E33" s="56">
        <v>420</v>
      </c>
      <c r="F33" s="52" t="s">
        <v>38</v>
      </c>
      <c r="G33" s="37" t="s">
        <v>51</v>
      </c>
      <c r="H33" s="37"/>
      <c r="I33" s="37"/>
      <c r="J33" s="38"/>
      <c r="K33" s="37"/>
      <c r="L33" s="37" t="str">
        <f t="shared" si="0"/>
        <v>0,00</v>
      </c>
      <c r="M33" s="37"/>
      <c r="N33" s="39">
        <f t="shared" si="1"/>
        <v>0</v>
      </c>
    </row>
    <row r="34" spans="1:14" ht="42.75">
      <c r="A34" s="51" t="s">
        <v>155</v>
      </c>
      <c r="B34" s="51" t="s">
        <v>309</v>
      </c>
      <c r="C34" s="54" t="s">
        <v>177</v>
      </c>
      <c r="D34" s="60" t="s">
        <v>165</v>
      </c>
      <c r="E34" s="56">
        <v>7000</v>
      </c>
      <c r="F34" s="52" t="s">
        <v>38</v>
      </c>
      <c r="G34" s="37" t="s">
        <v>51</v>
      </c>
      <c r="H34" s="37"/>
      <c r="I34" s="37"/>
      <c r="J34" s="38"/>
      <c r="K34" s="37"/>
      <c r="L34" s="37" t="str">
        <f t="shared" si="0"/>
        <v>0,00</v>
      </c>
      <c r="M34" s="37"/>
      <c r="N34" s="39">
        <f t="shared" si="1"/>
        <v>0</v>
      </c>
    </row>
    <row r="35" spans="1:14" ht="42.75">
      <c r="A35" s="51" t="s">
        <v>156</v>
      </c>
      <c r="B35" s="54" t="s">
        <v>310</v>
      </c>
      <c r="C35" s="54" t="s">
        <v>311</v>
      </c>
      <c r="D35" s="54" t="s">
        <v>312</v>
      </c>
      <c r="E35" s="56">
        <v>60</v>
      </c>
      <c r="F35" s="52" t="s">
        <v>38</v>
      </c>
      <c r="G35" s="37" t="s">
        <v>51</v>
      </c>
      <c r="H35" s="37"/>
      <c r="I35" s="37"/>
      <c r="J35" s="38"/>
      <c r="K35" s="37"/>
      <c r="L35" s="37" t="str">
        <f t="shared" si="0"/>
        <v>0,00</v>
      </c>
      <c r="M35" s="37"/>
      <c r="N35" s="39">
        <f t="shared" si="1"/>
        <v>0</v>
      </c>
    </row>
    <row r="36" spans="1:14" ht="42.75">
      <c r="A36" s="51" t="s">
        <v>157</v>
      </c>
      <c r="B36" s="54" t="s">
        <v>313</v>
      </c>
      <c r="C36" s="54" t="s">
        <v>314</v>
      </c>
      <c r="D36" s="54" t="s">
        <v>315</v>
      </c>
      <c r="E36" s="51">
        <v>1400</v>
      </c>
      <c r="F36" s="52" t="s">
        <v>38</v>
      </c>
      <c r="G36" s="37" t="s">
        <v>51</v>
      </c>
      <c r="H36" s="37"/>
      <c r="I36" s="37"/>
      <c r="J36" s="38"/>
      <c r="K36" s="37"/>
      <c r="L36" s="37" t="str">
        <f t="shared" si="0"/>
        <v>0,00</v>
      </c>
      <c r="M36" s="37"/>
      <c r="N36" s="39">
        <f t="shared" si="1"/>
        <v>0</v>
      </c>
    </row>
    <row r="37" spans="1:14" ht="42.75">
      <c r="A37" s="51" t="s">
        <v>158</v>
      </c>
      <c r="B37" s="54" t="s">
        <v>313</v>
      </c>
      <c r="C37" s="54" t="s">
        <v>316</v>
      </c>
      <c r="D37" s="54" t="s">
        <v>315</v>
      </c>
      <c r="E37" s="51">
        <v>1200</v>
      </c>
      <c r="F37" s="52" t="s">
        <v>38</v>
      </c>
      <c r="G37" s="37" t="s">
        <v>51</v>
      </c>
      <c r="H37" s="37"/>
      <c r="I37" s="37"/>
      <c r="J37" s="38"/>
      <c r="K37" s="37"/>
      <c r="L37" s="37" t="str">
        <f t="shared" si="0"/>
        <v>0,00</v>
      </c>
      <c r="M37" s="37"/>
      <c r="N37" s="39">
        <f t="shared" si="1"/>
        <v>0</v>
      </c>
    </row>
    <row r="38" spans="1:14" ht="57">
      <c r="A38" s="51" t="s">
        <v>159</v>
      </c>
      <c r="B38" s="51" t="s">
        <v>317</v>
      </c>
      <c r="C38" s="51" t="s">
        <v>318</v>
      </c>
      <c r="D38" s="51" t="s">
        <v>319</v>
      </c>
      <c r="E38" s="56">
        <v>2500</v>
      </c>
      <c r="F38" s="52" t="s">
        <v>38</v>
      </c>
      <c r="G38" s="37" t="s">
        <v>51</v>
      </c>
      <c r="H38" s="37"/>
      <c r="I38" s="37"/>
      <c r="J38" s="38"/>
      <c r="K38" s="37"/>
      <c r="L38" s="37" t="str">
        <f t="shared" si="0"/>
        <v>0,00</v>
      </c>
      <c r="M38" s="37"/>
      <c r="N38" s="39">
        <f t="shared" si="1"/>
        <v>0</v>
      </c>
    </row>
    <row r="39" spans="1:14" ht="42.75">
      <c r="A39" s="51" t="s">
        <v>248</v>
      </c>
      <c r="B39" s="60" t="s">
        <v>320</v>
      </c>
      <c r="C39" s="60" t="s">
        <v>321</v>
      </c>
      <c r="D39" s="60" t="s">
        <v>140</v>
      </c>
      <c r="E39" s="56">
        <v>900</v>
      </c>
      <c r="F39" s="52" t="s">
        <v>38</v>
      </c>
      <c r="G39" s="37" t="s">
        <v>51</v>
      </c>
      <c r="H39" s="37"/>
      <c r="I39" s="37"/>
      <c r="J39" s="38"/>
      <c r="K39" s="37"/>
      <c r="L39" s="37" t="str">
        <f t="shared" si="0"/>
        <v>0,00</v>
      </c>
      <c r="M39" s="37"/>
      <c r="N39" s="39">
        <f t="shared" si="1"/>
        <v>0</v>
      </c>
    </row>
    <row r="40" spans="1:14" ht="42.75">
      <c r="A40" s="51" t="s">
        <v>249</v>
      </c>
      <c r="B40" s="54" t="s">
        <v>320</v>
      </c>
      <c r="C40" s="54" t="s">
        <v>322</v>
      </c>
      <c r="D40" s="54" t="s">
        <v>165</v>
      </c>
      <c r="E40" s="56">
        <v>1500</v>
      </c>
      <c r="F40" s="52" t="s">
        <v>38</v>
      </c>
      <c r="G40" s="37" t="s">
        <v>51</v>
      </c>
      <c r="H40" s="37"/>
      <c r="I40" s="37"/>
      <c r="J40" s="38"/>
      <c r="K40" s="37"/>
      <c r="L40" s="37" t="str">
        <f t="shared" si="0"/>
        <v>0,00</v>
      </c>
      <c r="M40" s="37"/>
      <c r="N40" s="39">
        <f t="shared" si="1"/>
        <v>0</v>
      </c>
    </row>
    <row r="41" spans="1:14" ht="42.75">
      <c r="A41" s="51" t="s">
        <v>250</v>
      </c>
      <c r="B41" s="60" t="s">
        <v>323</v>
      </c>
      <c r="C41" s="60" t="s">
        <v>194</v>
      </c>
      <c r="D41" s="60" t="s">
        <v>165</v>
      </c>
      <c r="E41" s="56">
        <v>40</v>
      </c>
      <c r="F41" s="52" t="s">
        <v>38</v>
      </c>
      <c r="G41" s="37" t="s">
        <v>51</v>
      </c>
      <c r="H41" s="37"/>
      <c r="I41" s="37"/>
      <c r="J41" s="38"/>
      <c r="K41" s="37"/>
      <c r="L41" s="37" t="str">
        <f t="shared" si="0"/>
        <v>0,00</v>
      </c>
      <c r="M41" s="37"/>
      <c r="N41" s="39">
        <f t="shared" si="1"/>
        <v>0</v>
      </c>
    </row>
    <row r="42" spans="1:14" ht="57">
      <c r="A42" s="51" t="s">
        <v>251</v>
      </c>
      <c r="B42" s="51" t="s">
        <v>324</v>
      </c>
      <c r="C42" s="54" t="s">
        <v>325</v>
      </c>
      <c r="D42" s="54" t="s">
        <v>326</v>
      </c>
      <c r="E42" s="56">
        <v>15</v>
      </c>
      <c r="F42" s="52" t="s">
        <v>38</v>
      </c>
      <c r="G42" s="37" t="s">
        <v>51</v>
      </c>
      <c r="H42" s="37"/>
      <c r="I42" s="37"/>
      <c r="J42" s="38"/>
      <c r="K42" s="37"/>
      <c r="L42" s="37" t="str">
        <f t="shared" si="0"/>
        <v>0,00</v>
      </c>
      <c r="M42" s="37"/>
      <c r="N42" s="39">
        <f t="shared" si="1"/>
        <v>0</v>
      </c>
    </row>
    <row r="43" spans="1:14" ht="117.75" customHeight="1">
      <c r="A43" s="51" t="s">
        <v>252</v>
      </c>
      <c r="B43" s="51" t="s">
        <v>475</v>
      </c>
      <c r="C43" s="54" t="s">
        <v>465</v>
      </c>
      <c r="D43" s="54" t="s">
        <v>327</v>
      </c>
      <c r="E43" s="56">
        <v>1500</v>
      </c>
      <c r="F43" s="52" t="s">
        <v>38</v>
      </c>
      <c r="G43" s="37" t="s">
        <v>51</v>
      </c>
      <c r="H43" s="37"/>
      <c r="I43" s="37"/>
      <c r="J43" s="38"/>
      <c r="K43" s="37"/>
      <c r="L43" s="37" t="str">
        <f t="shared" si="0"/>
        <v>0,00</v>
      </c>
      <c r="M43" s="37"/>
      <c r="N43" s="39">
        <f t="shared" si="1"/>
        <v>0</v>
      </c>
    </row>
    <row r="44" spans="1:14" ht="42.75">
      <c r="A44" s="51" t="s">
        <v>253</v>
      </c>
      <c r="B44" s="77" t="s">
        <v>328</v>
      </c>
      <c r="C44" s="67" t="s">
        <v>164</v>
      </c>
      <c r="D44" s="60" t="s">
        <v>165</v>
      </c>
      <c r="E44" s="71">
        <v>3500</v>
      </c>
      <c r="F44" s="52" t="s">
        <v>38</v>
      </c>
      <c r="G44" s="37" t="s">
        <v>51</v>
      </c>
      <c r="H44" s="37"/>
      <c r="I44" s="37"/>
      <c r="J44" s="38"/>
      <c r="K44" s="37"/>
      <c r="L44" s="37" t="str">
        <f t="shared" si="0"/>
        <v>0,00</v>
      </c>
      <c r="M44" s="37"/>
      <c r="N44" s="39">
        <f t="shared" si="1"/>
        <v>0</v>
      </c>
    </row>
    <row r="45" ht="14.25">
      <c r="Q45" s="12"/>
    </row>
    <row r="46" spans="2:17" ht="14.25">
      <c r="B46" s="129" t="s">
        <v>254</v>
      </c>
      <c r="C46" s="129"/>
      <c r="D46" s="129"/>
      <c r="E46" s="129"/>
      <c r="Q46" s="12"/>
    </row>
    <row r="47" spans="2:17" ht="14.25">
      <c r="B47" s="128" t="s">
        <v>217</v>
      </c>
      <c r="C47" s="128"/>
      <c r="D47" s="128"/>
      <c r="E47" s="63"/>
      <c r="Q47" s="12"/>
    </row>
    <row r="48" ht="14.25">
      <c r="Q48" s="12"/>
    </row>
    <row r="49" ht="14.25">
      <c r="Q49" s="12"/>
    </row>
    <row r="50" ht="14.25">
      <c r="Q50" s="12"/>
    </row>
    <row r="51" ht="14.25">
      <c r="Q51" s="12"/>
    </row>
    <row r="52" ht="14.25">
      <c r="Q52" s="12"/>
    </row>
    <row r="53" ht="14.25">
      <c r="Q53" s="12"/>
    </row>
    <row r="54" ht="14.25">
      <c r="Q54" s="12"/>
    </row>
    <row r="55" ht="14.25">
      <c r="Q55" s="12"/>
    </row>
    <row r="56" ht="14.25">
      <c r="Q56" s="12"/>
    </row>
    <row r="57" ht="14.25">
      <c r="Q57" s="12"/>
    </row>
    <row r="58" ht="14.25">
      <c r="Q58" s="12"/>
    </row>
    <row r="59" ht="14.25">
      <c r="Q59" s="12"/>
    </row>
    <row r="60" ht="14.25">
      <c r="Q60" s="12"/>
    </row>
    <row r="61" ht="14.25">
      <c r="Q61" s="12"/>
    </row>
    <row r="62" ht="14.25">
      <c r="Q62" s="12"/>
    </row>
    <row r="63" ht="14.25">
      <c r="Q63" s="12"/>
    </row>
    <row r="64" ht="14.25">
      <c r="Q64" s="12"/>
    </row>
    <row r="65" ht="14.25">
      <c r="Q65" s="12"/>
    </row>
    <row r="66" ht="14.25">
      <c r="Q66" s="12"/>
    </row>
    <row r="67" ht="14.25">
      <c r="Q67" s="12"/>
    </row>
    <row r="68" ht="14.25">
      <c r="Q68" s="12"/>
    </row>
    <row r="69" ht="14.25">
      <c r="Q69" s="12"/>
    </row>
    <row r="70" ht="14.25">
      <c r="Q70" s="12"/>
    </row>
    <row r="71" ht="14.25">
      <c r="Q71" s="12"/>
    </row>
    <row r="72" ht="14.25">
      <c r="Q72" s="12"/>
    </row>
    <row r="73" ht="14.25">
      <c r="Q73" s="12"/>
    </row>
    <row r="74" ht="14.25">
      <c r="Q74" s="12"/>
    </row>
    <row r="75" ht="14.25">
      <c r="Q75" s="12"/>
    </row>
    <row r="76" ht="14.25">
      <c r="Q76" s="12"/>
    </row>
  </sheetData>
  <sheetProtection/>
  <mergeCells count="4">
    <mergeCell ref="G2:I2"/>
    <mergeCell ref="H6:I6"/>
    <mergeCell ref="B46:E46"/>
    <mergeCell ref="B47:D4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showGridLines="0" zoomScaleSheetLayoutView="110" zoomScalePageLayoutView="85" workbookViewId="0" topLeftCell="A13">
      <selection activeCell="B11" sqref="B11:F12"/>
    </sheetView>
  </sheetViews>
  <sheetFormatPr defaultColWidth="9.125" defaultRowHeight="12.75"/>
  <cols>
    <col min="1" max="1" width="5.125" style="12" customWidth="1"/>
    <col min="2" max="2" width="23.50390625" style="12" customWidth="1"/>
    <col min="3" max="3" width="19.375" style="12" customWidth="1"/>
    <col min="4" max="4" width="15.50390625" style="12" customWidth="1"/>
    <col min="5" max="5" width="10.50390625" style="13" customWidth="1"/>
    <col min="6" max="6" width="12.875" style="12" customWidth="1"/>
    <col min="7" max="7" width="27.375" style="12" customWidth="1"/>
    <col min="8" max="8" width="17.50390625" style="12" customWidth="1"/>
    <col min="9" max="9" width="15.125" style="12" customWidth="1"/>
    <col min="10" max="10" width="20.50390625" style="12" customWidth="1"/>
    <col min="11" max="14" width="15.375" style="12" customWidth="1"/>
    <col min="15" max="15" width="9.50390625" style="12" customWidth="1"/>
    <col min="16" max="16" width="15.875" style="12" customWidth="1"/>
    <col min="17" max="17" width="15.875" style="30" customWidth="1"/>
    <col min="18" max="18" width="15.875" style="12" customWidth="1"/>
    <col min="19" max="20" width="14.375" style="12" customWidth="1"/>
    <col min="21" max="21" width="15.375" style="12" customWidth="1"/>
    <col min="22" max="16384" width="9.125" style="12" customWidth="1"/>
  </cols>
  <sheetData>
    <row r="1" spans="2:20" ht="14.25">
      <c r="B1" s="28" t="str">
        <f>'formularz oferty'!C4</f>
        <v>DFP.271.194.2018.BM</v>
      </c>
      <c r="N1" s="29" t="s">
        <v>53</v>
      </c>
      <c r="S1" s="28"/>
      <c r="T1" s="28"/>
    </row>
    <row r="2" spans="7:9" ht="14.25">
      <c r="G2" s="112"/>
      <c r="H2" s="112"/>
      <c r="I2" s="112"/>
    </row>
    <row r="3" ht="14.25">
      <c r="N3" s="29" t="s">
        <v>60</v>
      </c>
    </row>
    <row r="4" spans="2:17" ht="14.25">
      <c r="B4" s="19" t="s">
        <v>13</v>
      </c>
      <c r="C4" s="8">
        <v>16</v>
      </c>
      <c r="D4" s="10"/>
      <c r="E4" s="5"/>
      <c r="F4" s="1"/>
      <c r="G4" s="31" t="s">
        <v>18</v>
      </c>
      <c r="H4" s="1"/>
      <c r="I4" s="10"/>
      <c r="J4" s="1"/>
      <c r="K4" s="1"/>
      <c r="L4" s="1"/>
      <c r="M4" s="1"/>
      <c r="N4" s="1"/>
      <c r="Q4" s="12"/>
    </row>
    <row r="5" spans="2:17" ht="14.25">
      <c r="B5" s="19"/>
      <c r="C5" s="10"/>
      <c r="D5" s="10"/>
      <c r="E5" s="5"/>
      <c r="F5" s="1"/>
      <c r="G5" s="31"/>
      <c r="H5" s="1"/>
      <c r="I5" s="10"/>
      <c r="J5" s="1"/>
      <c r="K5" s="1"/>
      <c r="L5" s="1"/>
      <c r="M5" s="1"/>
      <c r="N5" s="1"/>
      <c r="Q5" s="12"/>
    </row>
    <row r="6" spans="1:17" ht="14.25">
      <c r="A6" s="19"/>
      <c r="B6" s="19"/>
      <c r="C6" s="32"/>
      <c r="D6" s="32"/>
      <c r="E6" s="5"/>
      <c r="F6" s="1"/>
      <c r="G6" s="9" t="s">
        <v>0</v>
      </c>
      <c r="H6" s="117">
        <f>SUM(N11:N19)</f>
        <v>0</v>
      </c>
      <c r="I6" s="118"/>
      <c r="Q6" s="12"/>
    </row>
    <row r="7" spans="1:17" ht="14.25">
      <c r="A7" s="19"/>
      <c r="C7" s="1"/>
      <c r="D7" s="1"/>
      <c r="E7" s="5"/>
      <c r="F7" s="1"/>
      <c r="G7" s="1"/>
      <c r="H7" s="1"/>
      <c r="I7" s="1"/>
      <c r="J7" s="1"/>
      <c r="K7" s="1"/>
      <c r="L7" s="1"/>
      <c r="Q7" s="12"/>
    </row>
    <row r="8" spans="1:17" ht="14.2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44"/>
      <c r="M8" s="44"/>
      <c r="N8" s="44"/>
      <c r="O8" s="44"/>
      <c r="Q8" s="12"/>
    </row>
    <row r="9" spans="2:17" ht="14.25">
      <c r="B9" s="19"/>
      <c r="Q9" s="12"/>
    </row>
    <row r="10" spans="1:14" s="19" customFormat="1" ht="78" customHeight="1">
      <c r="A10" s="8" t="s">
        <v>36</v>
      </c>
      <c r="B10" s="8" t="s">
        <v>14</v>
      </c>
      <c r="C10" s="8" t="s">
        <v>15</v>
      </c>
      <c r="D10" s="8" t="s">
        <v>50</v>
      </c>
      <c r="E10" s="35" t="s">
        <v>59</v>
      </c>
      <c r="F10" s="36"/>
      <c r="G10" s="8" t="str">
        <f>"Nazwa handlowa /
"&amp;C10&amp;" / 
"&amp;D10</f>
        <v>Nazwa handlowa /
Dawka / 
Postać /Opakowanie</v>
      </c>
      <c r="H10" s="8" t="s">
        <v>54</v>
      </c>
      <c r="I10" s="8" t="str">
        <f>B10</f>
        <v>Skład</v>
      </c>
      <c r="J10" s="8" t="s">
        <v>55</v>
      </c>
      <c r="K10" s="8" t="s">
        <v>28</v>
      </c>
      <c r="L10" s="49" t="s">
        <v>68</v>
      </c>
      <c r="M10" s="49" t="s">
        <v>65</v>
      </c>
      <c r="N10" s="8" t="s">
        <v>16</v>
      </c>
    </row>
    <row r="11" spans="1:14" ht="42.75">
      <c r="A11" s="51" t="s">
        <v>1</v>
      </c>
      <c r="B11" s="51" t="s">
        <v>330</v>
      </c>
      <c r="C11" s="51" t="s">
        <v>331</v>
      </c>
      <c r="D11" s="51" t="s">
        <v>245</v>
      </c>
      <c r="E11" s="56">
        <v>74000</v>
      </c>
      <c r="F11" s="52" t="s">
        <v>38</v>
      </c>
      <c r="G11" s="37" t="s">
        <v>51</v>
      </c>
      <c r="H11" s="37"/>
      <c r="I11" s="37"/>
      <c r="J11" s="38"/>
      <c r="K11" s="37"/>
      <c r="L11" s="37" t="str">
        <f aca="true" t="shared" si="0" ref="L11:L19">IF(K11=0,"0,00",IF(K11&gt;0,ROUND(E11/K11,2)))</f>
        <v>0,00</v>
      </c>
      <c r="M11" s="37"/>
      <c r="N11" s="39">
        <f aca="true" t="shared" si="1" ref="N11:N19">ROUND(L11*ROUND(M11,2),2)</f>
        <v>0</v>
      </c>
    </row>
    <row r="12" spans="1:14" ht="86.25">
      <c r="A12" s="51" t="s">
        <v>135</v>
      </c>
      <c r="B12" s="60" t="s">
        <v>332</v>
      </c>
      <c r="C12" s="60" t="s">
        <v>207</v>
      </c>
      <c r="D12" s="60" t="s">
        <v>333</v>
      </c>
      <c r="E12" s="56">
        <v>16000</v>
      </c>
      <c r="F12" s="52" t="s">
        <v>38</v>
      </c>
      <c r="G12" s="37" t="s">
        <v>51</v>
      </c>
      <c r="H12" s="37"/>
      <c r="I12" s="37"/>
      <c r="J12" s="38"/>
      <c r="K12" s="37"/>
      <c r="L12" s="37" t="str">
        <f t="shared" si="0"/>
        <v>0,00</v>
      </c>
      <c r="M12" s="37"/>
      <c r="N12" s="39">
        <f t="shared" si="1"/>
        <v>0</v>
      </c>
    </row>
    <row r="13" spans="1:14" ht="86.25">
      <c r="A13" s="51" t="s">
        <v>3</v>
      </c>
      <c r="B13" s="60" t="s">
        <v>332</v>
      </c>
      <c r="C13" s="54" t="s">
        <v>212</v>
      </c>
      <c r="D13" s="78" t="s">
        <v>334</v>
      </c>
      <c r="E13" s="56">
        <v>4000</v>
      </c>
      <c r="F13" s="52" t="s">
        <v>38</v>
      </c>
      <c r="G13" s="37" t="s">
        <v>51</v>
      </c>
      <c r="H13" s="37"/>
      <c r="I13" s="37"/>
      <c r="J13" s="38"/>
      <c r="K13" s="37"/>
      <c r="L13" s="37" t="str">
        <f t="shared" si="0"/>
        <v>0,00</v>
      </c>
      <c r="M13" s="37"/>
      <c r="N13" s="39">
        <f t="shared" si="1"/>
        <v>0</v>
      </c>
    </row>
    <row r="14" spans="1:14" ht="42.75">
      <c r="A14" s="51" t="s">
        <v>4</v>
      </c>
      <c r="B14" s="54" t="s">
        <v>335</v>
      </c>
      <c r="C14" s="54" t="s">
        <v>336</v>
      </c>
      <c r="D14" s="78" t="s">
        <v>337</v>
      </c>
      <c r="E14" s="56">
        <v>6700</v>
      </c>
      <c r="F14" s="52" t="s">
        <v>38</v>
      </c>
      <c r="G14" s="37" t="s">
        <v>51</v>
      </c>
      <c r="H14" s="37"/>
      <c r="I14" s="37"/>
      <c r="J14" s="38"/>
      <c r="K14" s="37"/>
      <c r="L14" s="37" t="str">
        <f t="shared" si="0"/>
        <v>0,00</v>
      </c>
      <c r="M14" s="37"/>
      <c r="N14" s="39">
        <f t="shared" si="1"/>
        <v>0</v>
      </c>
    </row>
    <row r="15" spans="1:14" ht="42.75">
      <c r="A15" s="51" t="s">
        <v>31</v>
      </c>
      <c r="B15" s="54" t="s">
        <v>335</v>
      </c>
      <c r="C15" s="54" t="s">
        <v>336</v>
      </c>
      <c r="D15" s="78" t="s">
        <v>338</v>
      </c>
      <c r="E15" s="56">
        <v>4600</v>
      </c>
      <c r="F15" s="52" t="s">
        <v>38</v>
      </c>
      <c r="G15" s="37" t="s">
        <v>51</v>
      </c>
      <c r="H15" s="37"/>
      <c r="I15" s="37"/>
      <c r="J15" s="38"/>
      <c r="K15" s="37"/>
      <c r="L15" s="37" t="str">
        <f t="shared" si="0"/>
        <v>0,00</v>
      </c>
      <c r="M15" s="37"/>
      <c r="N15" s="39">
        <f t="shared" si="1"/>
        <v>0</v>
      </c>
    </row>
    <row r="16" spans="1:14" ht="42.75">
      <c r="A16" s="51" t="s">
        <v>37</v>
      </c>
      <c r="B16" s="54" t="s">
        <v>339</v>
      </c>
      <c r="C16" s="51" t="s">
        <v>340</v>
      </c>
      <c r="D16" s="51" t="s">
        <v>140</v>
      </c>
      <c r="E16" s="56">
        <v>9000</v>
      </c>
      <c r="F16" s="52" t="s">
        <v>38</v>
      </c>
      <c r="G16" s="37" t="s">
        <v>51</v>
      </c>
      <c r="H16" s="37"/>
      <c r="I16" s="37"/>
      <c r="J16" s="38"/>
      <c r="K16" s="37"/>
      <c r="L16" s="37" t="str">
        <f t="shared" si="0"/>
        <v>0,00</v>
      </c>
      <c r="M16" s="37"/>
      <c r="N16" s="39">
        <f t="shared" si="1"/>
        <v>0</v>
      </c>
    </row>
    <row r="17" spans="1:14" ht="42.75">
      <c r="A17" s="51" t="s">
        <v>5</v>
      </c>
      <c r="B17" s="54" t="s">
        <v>341</v>
      </c>
      <c r="C17" s="54" t="s">
        <v>342</v>
      </c>
      <c r="D17" s="78" t="s">
        <v>343</v>
      </c>
      <c r="E17" s="56">
        <v>500</v>
      </c>
      <c r="F17" s="52" t="s">
        <v>38</v>
      </c>
      <c r="G17" s="37" t="s">
        <v>51</v>
      </c>
      <c r="H17" s="37"/>
      <c r="I17" s="37"/>
      <c r="J17" s="38"/>
      <c r="K17" s="37"/>
      <c r="L17" s="37" t="str">
        <f t="shared" si="0"/>
        <v>0,00</v>
      </c>
      <c r="M17" s="37"/>
      <c r="N17" s="39">
        <f t="shared" si="1"/>
        <v>0</v>
      </c>
    </row>
    <row r="18" spans="1:14" ht="42.75">
      <c r="A18" s="51" t="s">
        <v>6</v>
      </c>
      <c r="B18" s="54" t="s">
        <v>341</v>
      </c>
      <c r="C18" s="54" t="s">
        <v>342</v>
      </c>
      <c r="D18" s="78" t="s">
        <v>344</v>
      </c>
      <c r="E18" s="56">
        <v>150</v>
      </c>
      <c r="F18" s="52" t="s">
        <v>38</v>
      </c>
      <c r="G18" s="37" t="s">
        <v>51</v>
      </c>
      <c r="H18" s="37"/>
      <c r="I18" s="37"/>
      <c r="J18" s="38"/>
      <c r="K18" s="37"/>
      <c r="L18" s="37" t="str">
        <f t="shared" si="0"/>
        <v>0,00</v>
      </c>
      <c r="M18" s="37"/>
      <c r="N18" s="39">
        <f t="shared" si="1"/>
        <v>0</v>
      </c>
    </row>
    <row r="19" spans="1:14" ht="42.75">
      <c r="A19" s="51" t="s">
        <v>19</v>
      </c>
      <c r="B19" s="54" t="s">
        <v>345</v>
      </c>
      <c r="C19" s="54" t="s">
        <v>198</v>
      </c>
      <c r="D19" s="78" t="s">
        <v>346</v>
      </c>
      <c r="E19" s="56">
        <v>7600</v>
      </c>
      <c r="F19" s="52" t="s">
        <v>38</v>
      </c>
      <c r="G19" s="37" t="s">
        <v>51</v>
      </c>
      <c r="H19" s="37"/>
      <c r="I19" s="37"/>
      <c r="J19" s="38"/>
      <c r="K19" s="37"/>
      <c r="L19" s="37" t="str">
        <f t="shared" si="0"/>
        <v>0,00</v>
      </c>
      <c r="M19" s="37"/>
      <c r="N19" s="39">
        <f t="shared" si="1"/>
        <v>0</v>
      </c>
    </row>
    <row r="20" ht="14.25">
      <c r="Q20" s="12"/>
    </row>
    <row r="21" spans="2:17" ht="14.25">
      <c r="B21" s="129"/>
      <c r="C21" s="129"/>
      <c r="D21" s="129"/>
      <c r="E21" s="129"/>
      <c r="Q21" s="12"/>
    </row>
    <row r="22" spans="2:17" ht="14.25">
      <c r="B22" s="127" t="s">
        <v>329</v>
      </c>
      <c r="C22" s="127"/>
      <c r="D22" s="127"/>
      <c r="E22" s="63"/>
      <c r="Q22" s="12"/>
    </row>
    <row r="23" ht="14.25">
      <c r="Q23" s="12"/>
    </row>
    <row r="24" ht="14.25">
      <c r="Q24" s="12"/>
    </row>
    <row r="25" ht="14.25">
      <c r="Q25" s="12"/>
    </row>
    <row r="26" ht="14.25">
      <c r="Q26" s="12"/>
    </row>
    <row r="27" ht="14.25">
      <c r="Q27" s="12"/>
    </row>
    <row r="28" ht="14.25">
      <c r="Q28" s="12"/>
    </row>
    <row r="29" ht="14.25">
      <c r="Q29" s="12"/>
    </row>
    <row r="30" ht="14.25">
      <c r="Q30" s="12"/>
    </row>
    <row r="31" ht="14.25">
      <c r="Q31" s="12"/>
    </row>
    <row r="32" ht="14.25">
      <c r="Q32" s="12"/>
    </row>
    <row r="33" ht="14.25">
      <c r="Q33" s="12"/>
    </row>
    <row r="34" ht="14.25">
      <c r="Q34" s="12"/>
    </row>
    <row r="35" ht="14.25">
      <c r="Q35" s="12"/>
    </row>
    <row r="36" ht="14.25">
      <c r="Q36" s="12"/>
    </row>
    <row r="37" ht="14.25">
      <c r="Q37" s="12"/>
    </row>
    <row r="38" ht="14.25">
      <c r="Q38" s="12"/>
    </row>
    <row r="39" ht="14.25">
      <c r="Q39" s="12"/>
    </row>
    <row r="40" ht="14.25">
      <c r="Q40" s="12"/>
    </row>
    <row r="41" ht="14.25">
      <c r="Q41" s="12"/>
    </row>
    <row r="42" ht="14.25">
      <c r="Q42" s="12"/>
    </row>
    <row r="43" ht="14.25">
      <c r="Q43" s="12"/>
    </row>
    <row r="44" ht="14.25">
      <c r="Q44" s="12"/>
    </row>
    <row r="45" ht="14.25">
      <c r="Q45" s="12"/>
    </row>
    <row r="46" ht="14.25">
      <c r="Q46" s="12"/>
    </row>
    <row r="47" ht="14.25">
      <c r="Q47" s="12"/>
    </row>
    <row r="48" ht="14.25">
      <c r="Q48" s="12"/>
    </row>
    <row r="49" ht="14.25">
      <c r="Q49" s="12"/>
    </row>
    <row r="50" ht="14.25">
      <c r="Q50" s="12"/>
    </row>
    <row r="51" ht="14.25">
      <c r="Q51" s="12"/>
    </row>
  </sheetData>
  <sheetProtection/>
  <mergeCells count="4">
    <mergeCell ref="G2:I2"/>
    <mergeCell ref="H6:I6"/>
    <mergeCell ref="B21:E21"/>
    <mergeCell ref="B22:D2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"/>
  <sheetViews>
    <sheetView showGridLines="0" zoomScaleSheetLayoutView="110" zoomScalePageLayoutView="85" workbookViewId="0" topLeftCell="A1">
      <selection activeCell="B11" sqref="B11:F12"/>
    </sheetView>
  </sheetViews>
  <sheetFormatPr defaultColWidth="9.125" defaultRowHeight="12.75"/>
  <cols>
    <col min="1" max="1" width="5.125" style="12" customWidth="1"/>
    <col min="2" max="2" width="23.50390625" style="12" customWidth="1"/>
    <col min="3" max="3" width="13.00390625" style="12" customWidth="1"/>
    <col min="4" max="4" width="20.875" style="12" customWidth="1"/>
    <col min="5" max="5" width="10.50390625" style="13" customWidth="1"/>
    <col min="6" max="6" width="12.875" style="12" customWidth="1"/>
    <col min="7" max="7" width="27.375" style="12" customWidth="1"/>
    <col min="8" max="8" width="17.50390625" style="12" customWidth="1"/>
    <col min="9" max="9" width="15.125" style="12" customWidth="1"/>
    <col min="10" max="10" width="20.50390625" style="12" customWidth="1"/>
    <col min="11" max="14" width="15.375" style="12" customWidth="1"/>
    <col min="15" max="15" width="9.50390625" style="12" customWidth="1"/>
    <col min="16" max="16" width="15.875" style="12" customWidth="1"/>
    <col min="17" max="17" width="15.875" style="30" customWidth="1"/>
    <col min="18" max="18" width="15.875" style="12" customWidth="1"/>
    <col min="19" max="20" width="14.375" style="12" customWidth="1"/>
    <col min="21" max="21" width="15.375" style="12" customWidth="1"/>
    <col min="22" max="16384" width="9.125" style="12" customWidth="1"/>
  </cols>
  <sheetData>
    <row r="1" spans="2:20" ht="14.25">
      <c r="B1" s="28" t="str">
        <f>'formularz oferty'!C4</f>
        <v>DFP.271.194.2018.BM</v>
      </c>
      <c r="N1" s="29" t="s">
        <v>53</v>
      </c>
      <c r="S1" s="28"/>
      <c r="T1" s="28"/>
    </row>
    <row r="2" spans="7:9" ht="14.25">
      <c r="G2" s="112"/>
      <c r="H2" s="112"/>
      <c r="I2" s="112"/>
    </row>
    <row r="3" ht="14.25">
      <c r="N3" s="29" t="s">
        <v>60</v>
      </c>
    </row>
    <row r="4" spans="2:17" ht="14.25">
      <c r="B4" s="19" t="s">
        <v>13</v>
      </c>
      <c r="C4" s="8">
        <v>18</v>
      </c>
      <c r="D4" s="10"/>
      <c r="E4" s="5"/>
      <c r="F4" s="1"/>
      <c r="G4" s="31" t="s">
        <v>18</v>
      </c>
      <c r="H4" s="1"/>
      <c r="I4" s="10"/>
      <c r="J4" s="1"/>
      <c r="K4" s="1"/>
      <c r="L4" s="1"/>
      <c r="M4" s="1"/>
      <c r="N4" s="1"/>
      <c r="Q4" s="12"/>
    </row>
    <row r="5" spans="2:17" ht="14.25">
      <c r="B5" s="19"/>
      <c r="C5" s="10"/>
      <c r="D5" s="10"/>
      <c r="E5" s="5"/>
      <c r="F5" s="1"/>
      <c r="G5" s="31"/>
      <c r="H5" s="1"/>
      <c r="I5" s="10"/>
      <c r="J5" s="1"/>
      <c r="K5" s="1"/>
      <c r="L5" s="1"/>
      <c r="M5" s="1"/>
      <c r="N5" s="1"/>
      <c r="Q5" s="12"/>
    </row>
    <row r="6" spans="1:17" ht="14.25">
      <c r="A6" s="19"/>
      <c r="B6" s="19"/>
      <c r="C6" s="32"/>
      <c r="D6" s="32"/>
      <c r="E6" s="5"/>
      <c r="F6" s="1"/>
      <c r="G6" s="9" t="s">
        <v>0</v>
      </c>
      <c r="H6" s="117">
        <f>SUM(N11:N11)</f>
        <v>0</v>
      </c>
      <c r="I6" s="118"/>
      <c r="Q6" s="12"/>
    </row>
    <row r="7" spans="1:17" ht="14.25">
      <c r="A7" s="19"/>
      <c r="C7" s="1"/>
      <c r="D7" s="1"/>
      <c r="E7" s="5"/>
      <c r="F7" s="1"/>
      <c r="G7" s="1"/>
      <c r="H7" s="1"/>
      <c r="I7" s="1"/>
      <c r="J7" s="1"/>
      <c r="K7" s="1"/>
      <c r="L7" s="1"/>
      <c r="Q7" s="12"/>
    </row>
    <row r="8" spans="1:17" ht="14.2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44"/>
      <c r="M8" s="44"/>
      <c r="N8" s="44"/>
      <c r="O8" s="44"/>
      <c r="Q8" s="12"/>
    </row>
    <row r="9" spans="2:17" ht="14.25">
      <c r="B9" s="19"/>
      <c r="Q9" s="12"/>
    </row>
    <row r="10" spans="1:14" s="19" customFormat="1" ht="78" customHeight="1">
      <c r="A10" s="8" t="s">
        <v>36</v>
      </c>
      <c r="B10" s="8" t="s">
        <v>14</v>
      </c>
      <c r="C10" s="8" t="s">
        <v>15</v>
      </c>
      <c r="D10" s="8" t="s">
        <v>50</v>
      </c>
      <c r="E10" s="35" t="s">
        <v>59</v>
      </c>
      <c r="F10" s="36"/>
      <c r="G10" s="8" t="str">
        <f>"Nazwa handlowa /
"&amp;C10&amp;" / 
"&amp;D10</f>
        <v>Nazwa handlowa /
Dawka / 
Postać /Opakowanie</v>
      </c>
      <c r="H10" s="8" t="s">
        <v>54</v>
      </c>
      <c r="I10" s="8" t="str">
        <f>B10</f>
        <v>Skład</v>
      </c>
      <c r="J10" s="8" t="s">
        <v>55</v>
      </c>
      <c r="K10" s="8" t="s">
        <v>28</v>
      </c>
      <c r="L10" s="49" t="s">
        <v>68</v>
      </c>
      <c r="M10" s="49" t="s">
        <v>65</v>
      </c>
      <c r="N10" s="8" t="s">
        <v>16</v>
      </c>
    </row>
    <row r="11" spans="1:14" ht="42.75">
      <c r="A11" s="51" t="s">
        <v>1</v>
      </c>
      <c r="B11" s="54" t="s">
        <v>347</v>
      </c>
      <c r="C11" s="54" t="s">
        <v>348</v>
      </c>
      <c r="D11" s="54" t="s">
        <v>349</v>
      </c>
      <c r="E11" s="56">
        <v>900</v>
      </c>
      <c r="F11" s="52" t="s">
        <v>38</v>
      </c>
      <c r="G11" s="37" t="s">
        <v>51</v>
      </c>
      <c r="H11" s="37"/>
      <c r="I11" s="37"/>
      <c r="J11" s="38"/>
      <c r="K11" s="37"/>
      <c r="L11" s="37" t="str">
        <f>IF(K11=0,"0,00",IF(K11&gt;0,ROUND(E11/K11,2)))</f>
        <v>0,00</v>
      </c>
      <c r="M11" s="37"/>
      <c r="N11" s="39">
        <f>ROUND(L11*ROUND(M11,2),2)</f>
        <v>0</v>
      </c>
    </row>
    <row r="12" spans="2:17" ht="19.5" customHeight="1">
      <c r="B12" s="50"/>
      <c r="C12" s="50"/>
      <c r="D12" s="50"/>
      <c r="E12" s="50"/>
      <c r="F12" s="50"/>
      <c r="G12" s="41"/>
      <c r="H12" s="41"/>
      <c r="I12" s="41"/>
      <c r="J12" s="42"/>
      <c r="K12" s="41"/>
      <c r="L12" s="41"/>
      <c r="M12" s="41"/>
      <c r="N12" s="43"/>
      <c r="Q12" s="12"/>
    </row>
    <row r="13" spans="2:5" s="28" customFormat="1" ht="14.25">
      <c r="B13" s="125"/>
      <c r="C13" s="125"/>
      <c r="D13" s="125"/>
      <c r="E13" s="48"/>
    </row>
    <row r="14" spans="2:5" s="28" customFormat="1" ht="14.25">
      <c r="B14" s="126"/>
      <c r="C14" s="126"/>
      <c r="D14" s="58"/>
      <c r="E14" s="48"/>
    </row>
    <row r="15" s="28" customFormat="1" ht="14.25">
      <c r="E15" s="48"/>
    </row>
    <row r="16" spans="2:17" ht="14.25">
      <c r="B16" s="28"/>
      <c r="Q16" s="12"/>
    </row>
    <row r="17" spans="2:17" ht="34.5" customHeight="1">
      <c r="B17" s="109"/>
      <c r="C17" s="119"/>
      <c r="D17" s="119"/>
      <c r="E17" s="119"/>
      <c r="F17" s="119"/>
      <c r="Q17" s="12"/>
    </row>
    <row r="18" ht="14.25">
      <c r="Q18" s="12"/>
    </row>
    <row r="19" ht="14.25">
      <c r="Q19" s="12"/>
    </row>
    <row r="20" ht="14.25">
      <c r="Q20" s="12"/>
    </row>
    <row r="21" ht="14.25">
      <c r="Q21" s="12"/>
    </row>
    <row r="22" ht="14.25">
      <c r="Q22" s="12"/>
    </row>
    <row r="23" ht="14.25">
      <c r="Q23" s="12"/>
    </row>
    <row r="24" ht="14.25">
      <c r="Q24" s="12"/>
    </row>
    <row r="25" ht="14.25">
      <c r="Q25" s="12"/>
    </row>
    <row r="26" ht="14.25">
      <c r="Q26" s="12"/>
    </row>
    <row r="27" ht="14.25">
      <c r="Q27" s="12"/>
    </row>
    <row r="28" ht="14.25">
      <c r="Q28" s="12"/>
    </row>
    <row r="29" ht="14.25">
      <c r="Q29" s="12"/>
    </row>
    <row r="30" ht="14.25">
      <c r="Q30" s="12"/>
    </row>
    <row r="31" ht="14.25">
      <c r="Q31" s="12"/>
    </row>
    <row r="32" ht="14.25">
      <c r="Q32" s="12"/>
    </row>
    <row r="33" ht="14.25">
      <c r="Q33" s="12"/>
    </row>
    <row r="34" ht="14.25">
      <c r="Q34" s="12"/>
    </row>
    <row r="35" ht="14.25">
      <c r="Q35" s="12"/>
    </row>
    <row r="36" ht="14.25">
      <c r="Q36" s="12"/>
    </row>
    <row r="37" ht="14.25">
      <c r="Q37" s="12"/>
    </row>
    <row r="38" ht="14.25">
      <c r="Q38" s="12"/>
    </row>
    <row r="39" ht="14.25">
      <c r="Q39" s="12"/>
    </row>
    <row r="40" ht="14.25">
      <c r="Q40" s="12"/>
    </row>
    <row r="41" ht="14.25">
      <c r="Q41" s="12"/>
    </row>
    <row r="42" ht="14.25">
      <c r="Q42" s="12"/>
    </row>
    <row r="43" ht="14.25">
      <c r="Q43" s="12"/>
    </row>
    <row r="44" ht="14.25">
      <c r="Q44" s="12"/>
    </row>
    <row r="45" ht="14.25">
      <c r="Q45" s="12"/>
    </row>
    <row r="46" ht="14.25">
      <c r="Q46" s="12"/>
    </row>
    <row r="47" ht="14.25">
      <c r="Q47" s="12"/>
    </row>
    <row r="48" ht="14.25">
      <c r="Q48" s="12"/>
    </row>
    <row r="49" ht="14.25">
      <c r="Q49" s="12"/>
    </row>
    <row r="50" ht="14.25">
      <c r="Q50" s="12"/>
    </row>
    <row r="51" ht="14.25">
      <c r="Q51" s="12"/>
    </row>
    <row r="52" ht="14.25">
      <c r="Q52" s="12"/>
    </row>
    <row r="53" ht="14.25">
      <c r="Q53" s="12"/>
    </row>
    <row r="54" ht="14.25">
      <c r="Q54" s="12"/>
    </row>
    <row r="55" ht="14.25">
      <c r="Q55" s="12"/>
    </row>
    <row r="56" ht="14.25">
      <c r="Q56" s="12"/>
    </row>
    <row r="57" ht="14.25">
      <c r="Q57" s="12"/>
    </row>
    <row r="58" ht="14.25">
      <c r="Q58" s="12"/>
    </row>
    <row r="59" ht="14.25">
      <c r="Q59" s="12"/>
    </row>
    <row r="60" ht="14.25">
      <c r="Q60" s="12"/>
    </row>
    <row r="61" ht="14.25">
      <c r="Q61" s="12"/>
    </row>
    <row r="62" ht="14.25">
      <c r="Q62" s="12"/>
    </row>
    <row r="63" ht="14.25">
      <c r="Q63" s="12"/>
    </row>
    <row r="64" ht="14.25">
      <c r="Q64" s="12"/>
    </row>
    <row r="65" ht="14.25">
      <c r="Q65" s="12"/>
    </row>
    <row r="66" ht="14.25">
      <c r="Q66" s="12"/>
    </row>
    <row r="67" ht="14.25">
      <c r="Q67" s="12"/>
    </row>
    <row r="68" ht="14.25">
      <c r="Q68" s="12"/>
    </row>
    <row r="69" ht="14.25">
      <c r="Q69" s="12"/>
    </row>
    <row r="70" ht="14.25">
      <c r="Q70" s="12"/>
    </row>
    <row r="71" ht="14.25">
      <c r="Q71" s="12"/>
    </row>
    <row r="72" ht="14.25">
      <c r="Q72" s="12"/>
    </row>
    <row r="73" ht="14.25">
      <c r="Q73" s="12"/>
    </row>
    <row r="74" ht="14.25">
      <c r="Q74" s="12"/>
    </row>
    <row r="75" ht="14.25">
      <c r="Q75" s="12"/>
    </row>
    <row r="76" ht="14.25">
      <c r="Q76" s="12"/>
    </row>
  </sheetData>
  <sheetProtection/>
  <mergeCells count="5">
    <mergeCell ref="G2:I2"/>
    <mergeCell ref="H6:I6"/>
    <mergeCell ref="B13:D13"/>
    <mergeCell ref="B14:C14"/>
    <mergeCell ref="B17:F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5"/>
  <sheetViews>
    <sheetView showGridLines="0" zoomScale="110" zoomScaleNormal="110" zoomScaleSheetLayoutView="100" zoomScalePageLayoutView="85" workbookViewId="0" topLeftCell="A7">
      <selection activeCell="C48" sqref="C48"/>
    </sheetView>
  </sheetViews>
  <sheetFormatPr defaultColWidth="9.125" defaultRowHeight="12.75"/>
  <cols>
    <col min="1" max="1" width="5.125" style="12" customWidth="1"/>
    <col min="2" max="2" width="23.50390625" style="12" customWidth="1"/>
    <col min="3" max="3" width="18.25390625" style="12" customWidth="1"/>
    <col min="4" max="4" width="21.875" style="12" customWidth="1"/>
    <col min="5" max="5" width="10.50390625" style="13" customWidth="1"/>
    <col min="6" max="6" width="12.875" style="12" customWidth="1"/>
    <col min="7" max="7" width="27.375" style="12" customWidth="1"/>
    <col min="8" max="8" width="17.50390625" style="12" customWidth="1"/>
    <col min="9" max="9" width="15.125" style="12" customWidth="1"/>
    <col min="10" max="10" width="20.50390625" style="12" customWidth="1"/>
    <col min="11" max="11" width="15.375" style="12" hidden="1" customWidth="1"/>
    <col min="12" max="13" width="15.375" style="12" customWidth="1"/>
    <col min="14" max="14" width="23.625" style="12" customWidth="1"/>
    <col min="15" max="15" width="8.00390625" style="12" customWidth="1"/>
    <col min="16" max="16" width="15.875" style="12" customWidth="1"/>
    <col min="17" max="17" width="15.875" style="30" customWidth="1"/>
    <col min="18" max="18" width="15.875" style="12" customWidth="1"/>
    <col min="19" max="20" width="14.375" style="12" customWidth="1"/>
    <col min="21" max="21" width="15.375" style="12" customWidth="1"/>
    <col min="22" max="16384" width="9.125" style="12" customWidth="1"/>
  </cols>
  <sheetData>
    <row r="1" spans="2:20" ht="14.25">
      <c r="B1" s="28" t="str">
        <f>'formularz oferty'!C4</f>
        <v>DFP.271.194.2018.BM</v>
      </c>
      <c r="N1" s="29" t="s">
        <v>53</v>
      </c>
      <c r="S1" s="28"/>
      <c r="T1" s="28"/>
    </row>
    <row r="2" ht="14.25">
      <c r="N2" s="29" t="s">
        <v>60</v>
      </c>
    </row>
    <row r="3" spans="2:17" ht="14.25">
      <c r="B3" s="19" t="s">
        <v>13</v>
      </c>
      <c r="C3" s="8">
        <v>1</v>
      </c>
      <c r="D3" s="10"/>
      <c r="E3" s="5"/>
      <c r="F3" s="1"/>
      <c r="G3" s="31" t="s">
        <v>18</v>
      </c>
      <c r="H3" s="1"/>
      <c r="I3" s="10"/>
      <c r="J3" s="1"/>
      <c r="K3" s="1"/>
      <c r="L3" s="1"/>
      <c r="M3" s="1"/>
      <c r="N3" s="1"/>
      <c r="Q3" s="12"/>
    </row>
    <row r="4" spans="2:17" ht="14.25">
      <c r="B4" s="19"/>
      <c r="C4" s="10"/>
      <c r="D4" s="10"/>
      <c r="E4" s="5"/>
      <c r="F4" s="1"/>
      <c r="G4" s="31"/>
      <c r="H4" s="1"/>
      <c r="I4" s="10"/>
      <c r="J4" s="1"/>
      <c r="K4" s="1"/>
      <c r="L4" s="1"/>
      <c r="M4" s="1"/>
      <c r="N4" s="1"/>
      <c r="Q4" s="12"/>
    </row>
    <row r="5" spans="1:17" ht="14.25">
      <c r="A5" s="19"/>
      <c r="B5" s="19"/>
      <c r="C5" s="32"/>
      <c r="D5" s="32"/>
      <c r="E5" s="5"/>
      <c r="F5" s="1"/>
      <c r="G5" s="9" t="s">
        <v>0</v>
      </c>
      <c r="H5" s="117">
        <f>SUM(N10:N10)</f>
        <v>0</v>
      </c>
      <c r="I5" s="118"/>
      <c r="Q5" s="12"/>
    </row>
    <row r="6" spans="1:17" ht="14.25">
      <c r="A6" s="19"/>
      <c r="C6" s="1"/>
      <c r="D6" s="1"/>
      <c r="E6" s="5"/>
      <c r="F6" s="1"/>
      <c r="G6" s="1"/>
      <c r="H6" s="1"/>
      <c r="I6" s="1"/>
      <c r="J6" s="1"/>
      <c r="K6" s="1"/>
      <c r="L6" s="1"/>
      <c r="Q6" s="12"/>
    </row>
    <row r="7" spans="1:17" ht="14.25">
      <c r="A7" s="19"/>
      <c r="B7" s="33"/>
      <c r="C7" s="34"/>
      <c r="D7" s="34"/>
      <c r="E7" s="34"/>
      <c r="F7" s="34"/>
      <c r="G7" s="34"/>
      <c r="H7" s="34"/>
      <c r="I7" s="34"/>
      <c r="J7" s="34"/>
      <c r="K7" s="34"/>
      <c r="L7" s="34"/>
      <c r="Q7" s="12"/>
    </row>
    <row r="8" spans="2:17" ht="14.25">
      <c r="B8" s="19"/>
      <c r="Q8" s="12"/>
    </row>
    <row r="9" spans="1:14" s="19" customFormat="1" ht="73.5" customHeight="1">
      <c r="A9" s="8" t="s">
        <v>36</v>
      </c>
      <c r="B9" s="8" t="s">
        <v>14</v>
      </c>
      <c r="C9" s="8" t="s">
        <v>15</v>
      </c>
      <c r="D9" s="8" t="s">
        <v>50</v>
      </c>
      <c r="E9" s="35" t="s">
        <v>62</v>
      </c>
      <c r="F9" s="53"/>
      <c r="G9" s="8" t="str">
        <f>"Nazwa handlowa /
"&amp;C9&amp;" / 
"&amp;D9</f>
        <v>Nazwa handlowa /
Dawka / 
Postać /Opakowanie</v>
      </c>
      <c r="H9" s="8" t="s">
        <v>54</v>
      </c>
      <c r="I9" s="8" t="str">
        <f>B9</f>
        <v>Skład</v>
      </c>
      <c r="J9" s="8" t="s">
        <v>55</v>
      </c>
      <c r="K9" s="8"/>
      <c r="L9" s="8" t="s">
        <v>125</v>
      </c>
      <c r="M9" s="8" t="s">
        <v>126</v>
      </c>
      <c r="N9" s="8" t="s">
        <v>16</v>
      </c>
    </row>
    <row r="10" spans="1:14" ht="272.25" customHeight="1">
      <c r="A10" s="54">
        <v>1</v>
      </c>
      <c r="B10" s="51" t="s">
        <v>117</v>
      </c>
      <c r="C10" s="55" t="s">
        <v>122</v>
      </c>
      <c r="D10" s="51" t="s">
        <v>118</v>
      </c>
      <c r="E10" s="56">
        <v>8500</v>
      </c>
      <c r="F10" s="56" t="s">
        <v>119</v>
      </c>
      <c r="G10" s="37" t="s">
        <v>123</v>
      </c>
      <c r="H10" s="37"/>
      <c r="I10" s="37"/>
      <c r="J10" s="38" t="s">
        <v>124</v>
      </c>
      <c r="K10" s="37"/>
      <c r="L10" s="37"/>
      <c r="M10" s="37"/>
      <c r="N10" s="39">
        <f>ROUND(L10*ROUND(M10,2),2)</f>
        <v>0</v>
      </c>
    </row>
    <row r="11" spans="1:14" s="1" customFormat="1" ht="24.75" customHeight="1">
      <c r="A11" s="120"/>
      <c r="B11" s="120"/>
      <c r="C11" s="120"/>
      <c r="D11" s="120"/>
      <c r="E11" s="40"/>
      <c r="F11" s="4"/>
      <c r="G11" s="41"/>
      <c r="H11" s="41"/>
      <c r="I11" s="41"/>
      <c r="J11" s="42"/>
      <c r="K11" s="41"/>
      <c r="L11" s="41"/>
      <c r="M11" s="41"/>
      <c r="N11" s="43"/>
    </row>
    <row r="12" spans="2:14" s="1" customFormat="1" ht="14.25">
      <c r="B12" s="121" t="s">
        <v>120</v>
      </c>
      <c r="C12" s="121"/>
      <c r="D12" s="121"/>
      <c r="E12" s="121"/>
      <c r="F12" s="4"/>
      <c r="G12" s="41"/>
      <c r="H12" s="41"/>
      <c r="I12" s="41"/>
      <c r="J12" s="42"/>
      <c r="K12" s="41"/>
      <c r="L12" s="41"/>
      <c r="M12" s="41"/>
      <c r="N12" s="43"/>
    </row>
    <row r="13" spans="1:17" ht="27" customHeight="1">
      <c r="A13" s="1"/>
      <c r="B13" s="121" t="s">
        <v>121</v>
      </c>
      <c r="C13" s="122"/>
      <c r="D13" s="122"/>
      <c r="E13" s="122"/>
      <c r="F13" s="122"/>
      <c r="Q13" s="12"/>
    </row>
    <row r="14" spans="2:17" ht="14.25">
      <c r="B14" s="28"/>
      <c r="Q14" s="12"/>
    </row>
    <row r="15" spans="2:17" ht="14.25">
      <c r="B15" s="109"/>
      <c r="C15" s="119"/>
      <c r="D15" s="119"/>
      <c r="E15" s="119"/>
      <c r="F15" s="119"/>
      <c r="Q15" s="12"/>
    </row>
    <row r="16" spans="2:17" ht="14.25">
      <c r="B16" s="119"/>
      <c r="C16" s="119"/>
      <c r="D16" s="119"/>
      <c r="E16" s="119"/>
      <c r="F16" s="119"/>
      <c r="Q16" s="12"/>
    </row>
    <row r="17" ht="14.25">
      <c r="Q17" s="12"/>
    </row>
    <row r="18" ht="14.25">
      <c r="Q18" s="12"/>
    </row>
    <row r="19" ht="14.25">
      <c r="Q19" s="12"/>
    </row>
    <row r="20" ht="14.25">
      <c r="Q20" s="12"/>
    </row>
    <row r="21" ht="14.25">
      <c r="Q21" s="12"/>
    </row>
    <row r="22" ht="14.25">
      <c r="Q22" s="12"/>
    </row>
    <row r="23" ht="14.25">
      <c r="Q23" s="12"/>
    </row>
    <row r="24" ht="14.25">
      <c r="Q24" s="12"/>
    </row>
    <row r="25" ht="14.25">
      <c r="Q25" s="12"/>
    </row>
    <row r="26" ht="14.25">
      <c r="Q26" s="12"/>
    </row>
    <row r="27" ht="14.25">
      <c r="Q27" s="12"/>
    </row>
    <row r="28" ht="14.25">
      <c r="Q28" s="12"/>
    </row>
    <row r="29" ht="14.25">
      <c r="Q29" s="12"/>
    </row>
    <row r="30" ht="14.25">
      <c r="Q30" s="12"/>
    </row>
    <row r="31" ht="14.25">
      <c r="Q31" s="12"/>
    </row>
    <row r="32" ht="14.25">
      <c r="Q32" s="12"/>
    </row>
    <row r="33" ht="14.25">
      <c r="Q33" s="12"/>
    </row>
    <row r="34" ht="14.25">
      <c r="Q34" s="12"/>
    </row>
    <row r="35" ht="14.25">
      <c r="Q35" s="12"/>
    </row>
    <row r="36" ht="14.25">
      <c r="Q36" s="12"/>
    </row>
    <row r="37" ht="14.25">
      <c r="Q37" s="12"/>
    </row>
    <row r="38" ht="14.25">
      <c r="Q38" s="12"/>
    </row>
    <row r="39" ht="14.25">
      <c r="Q39" s="12"/>
    </row>
    <row r="40" ht="14.25">
      <c r="Q40" s="12"/>
    </row>
    <row r="41" ht="14.25">
      <c r="Q41" s="12"/>
    </row>
    <row r="42" ht="14.25">
      <c r="Q42" s="12"/>
    </row>
    <row r="43" ht="14.25">
      <c r="Q43" s="12"/>
    </row>
    <row r="44" ht="14.25">
      <c r="Q44" s="12"/>
    </row>
    <row r="45" ht="14.25">
      <c r="Q45" s="12"/>
    </row>
    <row r="46" ht="14.25">
      <c r="Q46" s="12"/>
    </row>
    <row r="47" ht="14.25">
      <c r="Q47" s="12"/>
    </row>
    <row r="48" ht="14.25">
      <c r="Q48" s="12"/>
    </row>
    <row r="49" ht="14.25">
      <c r="Q49" s="12"/>
    </row>
    <row r="50" ht="14.25">
      <c r="Q50" s="12"/>
    </row>
    <row r="51" ht="14.25">
      <c r="Q51" s="12"/>
    </row>
    <row r="52" ht="14.25">
      <c r="Q52" s="12"/>
    </row>
    <row r="53" ht="14.25">
      <c r="Q53" s="12"/>
    </row>
    <row r="54" ht="14.25">
      <c r="Q54" s="12"/>
    </row>
    <row r="55" ht="14.25">
      <c r="Q55" s="12"/>
    </row>
    <row r="56" ht="14.25">
      <c r="Q56" s="12"/>
    </row>
    <row r="57" ht="14.25">
      <c r="Q57" s="12"/>
    </row>
    <row r="58" ht="14.25">
      <c r="Q58" s="12"/>
    </row>
    <row r="59" ht="14.25">
      <c r="Q59" s="12"/>
    </row>
    <row r="60" ht="14.25">
      <c r="Q60" s="12"/>
    </row>
    <row r="61" ht="14.25">
      <c r="Q61" s="12"/>
    </row>
    <row r="62" ht="14.25">
      <c r="Q62" s="12"/>
    </row>
    <row r="63" ht="14.25">
      <c r="Q63" s="12"/>
    </row>
    <row r="64" ht="14.25">
      <c r="Q64" s="12"/>
    </row>
    <row r="65" ht="14.25">
      <c r="Q65" s="12"/>
    </row>
  </sheetData>
  <sheetProtection/>
  <mergeCells count="5">
    <mergeCell ref="H5:I5"/>
    <mergeCell ref="B15:F16"/>
    <mergeCell ref="A11:D11"/>
    <mergeCell ref="B12:E12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showGridLines="0" zoomScaleSheetLayoutView="110" zoomScalePageLayoutView="85" workbookViewId="0" topLeftCell="A12">
      <selection activeCell="F20" sqref="F20"/>
    </sheetView>
  </sheetViews>
  <sheetFormatPr defaultColWidth="9.125" defaultRowHeight="12.75"/>
  <cols>
    <col min="1" max="1" width="5.125" style="12" customWidth="1"/>
    <col min="2" max="2" width="23.50390625" style="12" customWidth="1"/>
    <col min="3" max="3" width="19.375" style="12" customWidth="1"/>
    <col min="4" max="4" width="15.50390625" style="12" customWidth="1"/>
    <col min="5" max="5" width="10.50390625" style="13" customWidth="1"/>
    <col min="6" max="6" width="12.875" style="12" customWidth="1"/>
    <col min="7" max="7" width="27.375" style="12" customWidth="1"/>
    <col min="8" max="8" width="17.50390625" style="12" customWidth="1"/>
    <col min="9" max="9" width="15.125" style="12" customWidth="1"/>
    <col min="10" max="10" width="20.50390625" style="12" customWidth="1"/>
    <col min="11" max="14" width="15.375" style="12" customWidth="1"/>
    <col min="15" max="15" width="9.50390625" style="12" customWidth="1"/>
    <col min="16" max="16" width="15.875" style="12" customWidth="1"/>
    <col min="17" max="17" width="15.875" style="30" customWidth="1"/>
    <col min="18" max="18" width="15.875" style="12" customWidth="1"/>
    <col min="19" max="20" width="14.375" style="12" customWidth="1"/>
    <col min="21" max="21" width="15.375" style="12" customWidth="1"/>
    <col min="22" max="16384" width="9.125" style="12" customWidth="1"/>
  </cols>
  <sheetData>
    <row r="1" spans="2:20" ht="14.25">
      <c r="B1" s="28" t="str">
        <f>'formularz oferty'!C4</f>
        <v>DFP.271.194.2018.BM</v>
      </c>
      <c r="N1" s="29" t="s">
        <v>53</v>
      </c>
      <c r="S1" s="28"/>
      <c r="T1" s="28"/>
    </row>
    <row r="2" spans="7:9" ht="14.25">
      <c r="G2" s="112"/>
      <c r="H2" s="112"/>
      <c r="I2" s="112"/>
    </row>
    <row r="3" ht="14.25">
      <c r="N3" s="29" t="s">
        <v>60</v>
      </c>
    </row>
    <row r="4" spans="2:17" ht="14.25">
      <c r="B4" s="19" t="s">
        <v>13</v>
      </c>
      <c r="C4" s="8">
        <v>19</v>
      </c>
      <c r="D4" s="10"/>
      <c r="E4" s="5"/>
      <c r="F4" s="1"/>
      <c r="G4" s="31" t="s">
        <v>18</v>
      </c>
      <c r="H4" s="1"/>
      <c r="I4" s="10"/>
      <c r="J4" s="1"/>
      <c r="K4" s="1"/>
      <c r="L4" s="1"/>
      <c r="M4" s="1"/>
      <c r="N4" s="1"/>
      <c r="Q4" s="12"/>
    </row>
    <row r="5" spans="2:17" ht="14.25">
      <c r="B5" s="19"/>
      <c r="C5" s="10"/>
      <c r="D5" s="10"/>
      <c r="E5" s="5"/>
      <c r="F5" s="1"/>
      <c r="G5" s="31"/>
      <c r="H5" s="1"/>
      <c r="I5" s="10"/>
      <c r="J5" s="1"/>
      <c r="K5" s="1"/>
      <c r="L5" s="1"/>
      <c r="M5" s="1"/>
      <c r="N5" s="1"/>
      <c r="Q5" s="12"/>
    </row>
    <row r="6" spans="1:17" ht="14.25">
      <c r="A6" s="19"/>
      <c r="B6" s="19"/>
      <c r="C6" s="32"/>
      <c r="D6" s="32"/>
      <c r="E6" s="5"/>
      <c r="F6" s="1"/>
      <c r="G6" s="9" t="s">
        <v>0</v>
      </c>
      <c r="H6" s="117">
        <f>SUM(N11:N20)</f>
        <v>0</v>
      </c>
      <c r="I6" s="118"/>
      <c r="Q6" s="12"/>
    </row>
    <row r="7" spans="1:17" ht="14.25">
      <c r="A7" s="19"/>
      <c r="C7" s="1"/>
      <c r="D7" s="1"/>
      <c r="E7" s="5"/>
      <c r="F7" s="1"/>
      <c r="G7" s="1"/>
      <c r="H7" s="1"/>
      <c r="I7" s="1"/>
      <c r="J7" s="1"/>
      <c r="K7" s="1"/>
      <c r="L7" s="1"/>
      <c r="Q7" s="12"/>
    </row>
    <row r="8" spans="1:17" ht="14.2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44"/>
      <c r="M8" s="44"/>
      <c r="N8" s="44"/>
      <c r="O8" s="44"/>
      <c r="Q8" s="12"/>
    </row>
    <row r="9" spans="2:17" ht="14.25">
      <c r="B9" s="19"/>
      <c r="Q9" s="12"/>
    </row>
    <row r="10" spans="1:14" s="19" customFormat="1" ht="78" customHeight="1">
      <c r="A10" s="8" t="s">
        <v>36</v>
      </c>
      <c r="B10" s="8" t="s">
        <v>14</v>
      </c>
      <c r="C10" s="8" t="s">
        <v>15</v>
      </c>
      <c r="D10" s="8" t="s">
        <v>50</v>
      </c>
      <c r="E10" s="35" t="s">
        <v>59</v>
      </c>
      <c r="F10" s="36"/>
      <c r="G10" s="8" t="str">
        <f>"Nazwa handlowa /
"&amp;C10&amp;" / 
"&amp;D10</f>
        <v>Nazwa handlowa /
Dawka / 
Postać /Opakowanie</v>
      </c>
      <c r="H10" s="8" t="s">
        <v>54</v>
      </c>
      <c r="I10" s="8" t="str">
        <f>B10</f>
        <v>Skład</v>
      </c>
      <c r="J10" s="8" t="s">
        <v>55</v>
      </c>
      <c r="K10" s="8" t="s">
        <v>28</v>
      </c>
      <c r="L10" s="49" t="s">
        <v>68</v>
      </c>
      <c r="M10" s="49" t="s">
        <v>65</v>
      </c>
      <c r="N10" s="8" t="s">
        <v>16</v>
      </c>
    </row>
    <row r="11" spans="1:14" ht="72">
      <c r="A11" s="51" t="s">
        <v>1</v>
      </c>
      <c r="B11" s="51" t="s">
        <v>350</v>
      </c>
      <c r="C11" s="54" t="s">
        <v>351</v>
      </c>
      <c r="D11" s="54" t="s">
        <v>352</v>
      </c>
      <c r="E11" s="56">
        <v>120000</v>
      </c>
      <c r="F11" s="52" t="s">
        <v>38</v>
      </c>
      <c r="G11" s="37" t="s">
        <v>51</v>
      </c>
      <c r="H11" s="37"/>
      <c r="I11" s="37"/>
      <c r="J11" s="38"/>
      <c r="K11" s="37"/>
      <c r="L11" s="37" t="str">
        <f aca="true" t="shared" si="0" ref="L11:L20">IF(K11=0,"0,00",IF(K11&gt;0,ROUND(E11/K11,2)))</f>
        <v>0,00</v>
      </c>
      <c r="M11" s="37"/>
      <c r="N11" s="39">
        <f aca="true" t="shared" si="1" ref="N11:N20">ROUND(L11*ROUND(M11,2),2)</f>
        <v>0</v>
      </c>
    </row>
    <row r="12" spans="1:14" ht="42.75">
      <c r="A12" s="51" t="s">
        <v>135</v>
      </c>
      <c r="B12" s="54" t="s">
        <v>353</v>
      </c>
      <c r="C12" s="54" t="s">
        <v>354</v>
      </c>
      <c r="D12" s="54" t="s">
        <v>355</v>
      </c>
      <c r="E12" s="56">
        <v>120</v>
      </c>
      <c r="F12" s="52" t="s">
        <v>38</v>
      </c>
      <c r="G12" s="37" t="s">
        <v>51</v>
      </c>
      <c r="H12" s="37"/>
      <c r="I12" s="37"/>
      <c r="J12" s="38"/>
      <c r="K12" s="37"/>
      <c r="L12" s="37" t="str">
        <f t="shared" si="0"/>
        <v>0,00</v>
      </c>
      <c r="M12" s="37"/>
      <c r="N12" s="39">
        <f t="shared" si="1"/>
        <v>0</v>
      </c>
    </row>
    <row r="13" spans="1:14" ht="42.75">
      <c r="A13" s="51" t="s">
        <v>3</v>
      </c>
      <c r="B13" s="54" t="s">
        <v>353</v>
      </c>
      <c r="C13" s="54" t="s">
        <v>356</v>
      </c>
      <c r="D13" s="54" t="s">
        <v>355</v>
      </c>
      <c r="E13" s="56">
        <v>3200</v>
      </c>
      <c r="F13" s="52" t="s">
        <v>38</v>
      </c>
      <c r="G13" s="37" t="s">
        <v>51</v>
      </c>
      <c r="H13" s="37"/>
      <c r="I13" s="37"/>
      <c r="J13" s="38"/>
      <c r="K13" s="37"/>
      <c r="L13" s="37" t="str">
        <f t="shared" si="0"/>
        <v>0,00</v>
      </c>
      <c r="M13" s="37"/>
      <c r="N13" s="39">
        <f t="shared" si="1"/>
        <v>0</v>
      </c>
    </row>
    <row r="14" spans="1:14" ht="42.75">
      <c r="A14" s="51" t="s">
        <v>4</v>
      </c>
      <c r="B14" s="54" t="s">
        <v>357</v>
      </c>
      <c r="C14" s="54" t="s">
        <v>358</v>
      </c>
      <c r="D14" s="54" t="s">
        <v>355</v>
      </c>
      <c r="E14" s="56">
        <v>1500</v>
      </c>
      <c r="F14" s="52" t="s">
        <v>38</v>
      </c>
      <c r="G14" s="37" t="s">
        <v>51</v>
      </c>
      <c r="H14" s="37"/>
      <c r="I14" s="37"/>
      <c r="J14" s="38"/>
      <c r="K14" s="37"/>
      <c r="L14" s="37" t="str">
        <f t="shared" si="0"/>
        <v>0,00</v>
      </c>
      <c r="M14" s="37"/>
      <c r="N14" s="39">
        <f t="shared" si="1"/>
        <v>0</v>
      </c>
    </row>
    <row r="15" spans="1:14" ht="42.75">
      <c r="A15" s="51" t="s">
        <v>31</v>
      </c>
      <c r="B15" s="54" t="s">
        <v>359</v>
      </c>
      <c r="C15" s="54" t="s">
        <v>360</v>
      </c>
      <c r="D15" s="54" t="s">
        <v>361</v>
      </c>
      <c r="E15" s="56">
        <v>8400</v>
      </c>
      <c r="F15" s="52" t="s">
        <v>38</v>
      </c>
      <c r="G15" s="37" t="s">
        <v>51</v>
      </c>
      <c r="H15" s="37"/>
      <c r="I15" s="37"/>
      <c r="J15" s="38"/>
      <c r="K15" s="37"/>
      <c r="L15" s="37" t="str">
        <f t="shared" si="0"/>
        <v>0,00</v>
      </c>
      <c r="M15" s="37"/>
      <c r="N15" s="39">
        <f t="shared" si="1"/>
        <v>0</v>
      </c>
    </row>
    <row r="16" spans="1:14" ht="42.75">
      <c r="A16" s="51" t="s">
        <v>37</v>
      </c>
      <c r="B16" s="54" t="s">
        <v>335</v>
      </c>
      <c r="C16" s="54" t="s">
        <v>362</v>
      </c>
      <c r="D16" s="54" t="s">
        <v>363</v>
      </c>
      <c r="E16" s="56">
        <v>17000</v>
      </c>
      <c r="F16" s="52" t="s">
        <v>38</v>
      </c>
      <c r="G16" s="37" t="s">
        <v>51</v>
      </c>
      <c r="H16" s="37"/>
      <c r="I16" s="37"/>
      <c r="J16" s="38"/>
      <c r="K16" s="37"/>
      <c r="L16" s="37" t="str">
        <f t="shared" si="0"/>
        <v>0,00</v>
      </c>
      <c r="M16" s="37"/>
      <c r="N16" s="39">
        <f t="shared" si="1"/>
        <v>0</v>
      </c>
    </row>
    <row r="17" spans="1:14" ht="42.75">
      <c r="A17" s="51" t="s">
        <v>5</v>
      </c>
      <c r="B17" s="54" t="s">
        <v>335</v>
      </c>
      <c r="C17" s="54" t="s">
        <v>364</v>
      </c>
      <c r="D17" s="54" t="s">
        <v>365</v>
      </c>
      <c r="E17" s="56">
        <v>26000</v>
      </c>
      <c r="F17" s="52" t="s">
        <v>38</v>
      </c>
      <c r="G17" s="37" t="s">
        <v>51</v>
      </c>
      <c r="H17" s="37"/>
      <c r="I17" s="37"/>
      <c r="J17" s="38"/>
      <c r="K17" s="37"/>
      <c r="L17" s="37" t="str">
        <f t="shared" si="0"/>
        <v>0,00</v>
      </c>
      <c r="M17" s="37"/>
      <c r="N17" s="39">
        <f t="shared" si="1"/>
        <v>0</v>
      </c>
    </row>
    <row r="18" spans="1:14" ht="42.75">
      <c r="A18" s="51" t="s">
        <v>6</v>
      </c>
      <c r="B18" s="54" t="s">
        <v>366</v>
      </c>
      <c r="C18" s="54" t="s">
        <v>367</v>
      </c>
      <c r="D18" s="54" t="s">
        <v>361</v>
      </c>
      <c r="E18" s="56">
        <v>9700</v>
      </c>
      <c r="F18" s="52" t="s">
        <v>38</v>
      </c>
      <c r="G18" s="37" t="s">
        <v>51</v>
      </c>
      <c r="H18" s="37"/>
      <c r="I18" s="37"/>
      <c r="J18" s="38"/>
      <c r="K18" s="37"/>
      <c r="L18" s="37" t="str">
        <f t="shared" si="0"/>
        <v>0,00</v>
      </c>
      <c r="M18" s="37"/>
      <c r="N18" s="39">
        <f t="shared" si="1"/>
        <v>0</v>
      </c>
    </row>
    <row r="19" spans="1:14" ht="42.75">
      <c r="A19" s="51" t="s">
        <v>19</v>
      </c>
      <c r="B19" s="54" t="s">
        <v>368</v>
      </c>
      <c r="C19" s="54" t="s">
        <v>369</v>
      </c>
      <c r="D19" s="54" t="s">
        <v>370</v>
      </c>
      <c r="E19" s="56">
        <v>51030</v>
      </c>
      <c r="F19" s="52" t="s">
        <v>38</v>
      </c>
      <c r="G19" s="37" t="s">
        <v>51</v>
      </c>
      <c r="H19" s="37"/>
      <c r="I19" s="37"/>
      <c r="J19" s="38"/>
      <c r="K19" s="37"/>
      <c r="L19" s="37" t="str">
        <f t="shared" si="0"/>
        <v>0,00</v>
      </c>
      <c r="M19" s="37"/>
      <c r="N19" s="39">
        <f t="shared" si="1"/>
        <v>0</v>
      </c>
    </row>
    <row r="20" spans="1:14" ht="42.75">
      <c r="A20" s="51" t="s">
        <v>66</v>
      </c>
      <c r="B20" s="59" t="s">
        <v>371</v>
      </c>
      <c r="C20" s="59" t="s">
        <v>372</v>
      </c>
      <c r="D20" s="59" t="s">
        <v>373</v>
      </c>
      <c r="E20" s="61">
        <v>100</v>
      </c>
      <c r="F20" s="52" t="s">
        <v>471</v>
      </c>
      <c r="G20" s="37" t="s">
        <v>51</v>
      </c>
      <c r="H20" s="37"/>
      <c r="I20" s="37"/>
      <c r="J20" s="38"/>
      <c r="K20" s="37"/>
      <c r="L20" s="37" t="str">
        <f t="shared" si="0"/>
        <v>0,00</v>
      </c>
      <c r="M20" s="37"/>
      <c r="N20" s="39">
        <f t="shared" si="1"/>
        <v>0</v>
      </c>
    </row>
    <row r="21" spans="2:17" ht="14.25">
      <c r="B21" s="129"/>
      <c r="C21" s="129"/>
      <c r="D21" s="129"/>
      <c r="E21" s="129"/>
      <c r="Q21" s="12"/>
    </row>
    <row r="22" spans="2:17" ht="14.25">
      <c r="B22" s="127" t="s">
        <v>329</v>
      </c>
      <c r="C22" s="127"/>
      <c r="D22" s="127"/>
      <c r="E22" s="63"/>
      <c r="Q22" s="12"/>
    </row>
    <row r="23" ht="14.25">
      <c r="Q23" s="12"/>
    </row>
    <row r="24" ht="14.25">
      <c r="Q24" s="12"/>
    </row>
    <row r="25" ht="14.25">
      <c r="Q25" s="12"/>
    </row>
    <row r="26" ht="14.25">
      <c r="Q26" s="12"/>
    </row>
    <row r="27" ht="14.25">
      <c r="Q27" s="12"/>
    </row>
    <row r="28" ht="14.25">
      <c r="Q28" s="12"/>
    </row>
    <row r="29" ht="14.25">
      <c r="Q29" s="12"/>
    </row>
    <row r="30" ht="14.25">
      <c r="Q30" s="12"/>
    </row>
    <row r="31" ht="14.25">
      <c r="Q31" s="12"/>
    </row>
    <row r="32" ht="14.25">
      <c r="Q32" s="12"/>
    </row>
    <row r="33" ht="14.25">
      <c r="Q33" s="12"/>
    </row>
    <row r="34" ht="14.25">
      <c r="Q34" s="12"/>
    </row>
    <row r="35" ht="14.25">
      <c r="Q35" s="12"/>
    </row>
    <row r="36" ht="14.25">
      <c r="Q36" s="12"/>
    </row>
    <row r="37" ht="14.25">
      <c r="Q37" s="12"/>
    </row>
    <row r="38" ht="14.25">
      <c r="Q38" s="12"/>
    </row>
    <row r="39" ht="14.25">
      <c r="Q39" s="12"/>
    </row>
    <row r="40" ht="14.25">
      <c r="Q40" s="12"/>
    </row>
    <row r="41" ht="14.25">
      <c r="Q41" s="12"/>
    </row>
    <row r="42" ht="14.25">
      <c r="Q42" s="12"/>
    </row>
    <row r="43" ht="14.25">
      <c r="Q43" s="12"/>
    </row>
    <row r="44" ht="14.25">
      <c r="Q44" s="12"/>
    </row>
    <row r="45" ht="14.25">
      <c r="Q45" s="12"/>
    </row>
    <row r="46" ht="14.25">
      <c r="Q46" s="12"/>
    </row>
    <row r="47" ht="14.25">
      <c r="Q47" s="12"/>
    </row>
    <row r="48" ht="14.25">
      <c r="Q48" s="12"/>
    </row>
    <row r="49" ht="14.25">
      <c r="Q49" s="12"/>
    </row>
    <row r="50" ht="14.25">
      <c r="Q50" s="12"/>
    </row>
    <row r="51" ht="14.25">
      <c r="Q51" s="12"/>
    </row>
  </sheetData>
  <sheetProtection/>
  <mergeCells count="4">
    <mergeCell ref="G2:I2"/>
    <mergeCell ref="H6:I6"/>
    <mergeCell ref="B21:E21"/>
    <mergeCell ref="B22:D2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"/>
  <sheetViews>
    <sheetView showGridLines="0" zoomScaleSheetLayoutView="110" zoomScalePageLayoutView="85" workbookViewId="0" topLeftCell="A1">
      <selection activeCell="B11" sqref="B11:F12"/>
    </sheetView>
  </sheetViews>
  <sheetFormatPr defaultColWidth="9.125" defaultRowHeight="12.75"/>
  <cols>
    <col min="1" max="1" width="5.125" style="12" customWidth="1"/>
    <col min="2" max="2" width="23.50390625" style="12" customWidth="1"/>
    <col min="3" max="3" width="13.00390625" style="12" customWidth="1"/>
    <col min="4" max="4" width="20.875" style="12" customWidth="1"/>
    <col min="5" max="5" width="10.50390625" style="13" customWidth="1"/>
    <col min="6" max="6" width="12.875" style="12" customWidth="1"/>
    <col min="7" max="7" width="27.375" style="12" customWidth="1"/>
    <col min="8" max="8" width="17.50390625" style="12" customWidth="1"/>
    <col min="9" max="9" width="15.125" style="12" customWidth="1"/>
    <col min="10" max="10" width="20.50390625" style="12" customWidth="1"/>
    <col min="11" max="14" width="15.375" style="12" customWidth="1"/>
    <col min="15" max="15" width="9.50390625" style="12" customWidth="1"/>
    <col min="16" max="16" width="15.875" style="12" customWidth="1"/>
    <col min="17" max="17" width="15.875" style="30" customWidth="1"/>
    <col min="18" max="18" width="15.875" style="12" customWidth="1"/>
    <col min="19" max="20" width="14.375" style="12" customWidth="1"/>
    <col min="21" max="21" width="15.375" style="12" customWidth="1"/>
    <col min="22" max="16384" width="9.125" style="12" customWidth="1"/>
  </cols>
  <sheetData>
    <row r="1" spans="2:20" ht="14.25">
      <c r="B1" s="28" t="str">
        <f>'formularz oferty'!C4</f>
        <v>DFP.271.194.2018.BM</v>
      </c>
      <c r="N1" s="29" t="s">
        <v>53</v>
      </c>
      <c r="S1" s="28"/>
      <c r="T1" s="28"/>
    </row>
    <row r="2" spans="7:9" ht="14.25">
      <c r="G2" s="112"/>
      <c r="H2" s="112"/>
      <c r="I2" s="112"/>
    </row>
    <row r="3" ht="14.25">
      <c r="N3" s="29" t="s">
        <v>60</v>
      </c>
    </row>
    <row r="4" spans="2:17" ht="14.25">
      <c r="B4" s="19" t="s">
        <v>13</v>
      </c>
      <c r="C4" s="8">
        <v>20</v>
      </c>
      <c r="D4" s="10"/>
      <c r="E4" s="5"/>
      <c r="F4" s="1"/>
      <c r="G4" s="31" t="s">
        <v>18</v>
      </c>
      <c r="H4" s="1"/>
      <c r="I4" s="10"/>
      <c r="J4" s="1"/>
      <c r="K4" s="1"/>
      <c r="L4" s="1"/>
      <c r="M4" s="1"/>
      <c r="N4" s="1"/>
      <c r="Q4" s="12"/>
    </row>
    <row r="5" spans="2:17" ht="14.25">
      <c r="B5" s="19"/>
      <c r="C5" s="10"/>
      <c r="D5" s="10"/>
      <c r="E5" s="5"/>
      <c r="F5" s="1"/>
      <c r="G5" s="31"/>
      <c r="H5" s="1"/>
      <c r="I5" s="10"/>
      <c r="J5" s="1"/>
      <c r="K5" s="1"/>
      <c r="L5" s="1"/>
      <c r="M5" s="1"/>
      <c r="N5" s="1"/>
      <c r="Q5" s="12"/>
    </row>
    <row r="6" spans="1:17" ht="14.25">
      <c r="A6" s="19"/>
      <c r="B6" s="19"/>
      <c r="C6" s="32"/>
      <c r="D6" s="32"/>
      <c r="E6" s="5"/>
      <c r="F6" s="1"/>
      <c r="G6" s="9" t="s">
        <v>0</v>
      </c>
      <c r="H6" s="117">
        <f>SUM(N11:N11)</f>
        <v>0</v>
      </c>
      <c r="I6" s="118"/>
      <c r="Q6" s="12"/>
    </row>
    <row r="7" spans="1:17" ht="14.25">
      <c r="A7" s="19"/>
      <c r="C7" s="1"/>
      <c r="D7" s="1"/>
      <c r="E7" s="5"/>
      <c r="F7" s="1"/>
      <c r="G7" s="1"/>
      <c r="H7" s="1"/>
      <c r="I7" s="1"/>
      <c r="J7" s="1"/>
      <c r="K7" s="1"/>
      <c r="L7" s="1"/>
      <c r="Q7" s="12"/>
    </row>
    <row r="8" spans="1:17" ht="14.2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44"/>
      <c r="M8" s="44"/>
      <c r="N8" s="44"/>
      <c r="O8" s="44"/>
      <c r="Q8" s="12"/>
    </row>
    <row r="9" spans="2:17" ht="14.25">
      <c r="B9" s="19"/>
      <c r="Q9" s="12"/>
    </row>
    <row r="10" spans="1:14" s="19" customFormat="1" ht="78" customHeight="1">
      <c r="A10" s="8" t="s">
        <v>36</v>
      </c>
      <c r="B10" s="8" t="s">
        <v>14</v>
      </c>
      <c r="C10" s="8" t="s">
        <v>15</v>
      </c>
      <c r="D10" s="8" t="s">
        <v>50</v>
      </c>
      <c r="E10" s="35" t="s">
        <v>59</v>
      </c>
      <c r="F10" s="36"/>
      <c r="G10" s="8" t="str">
        <f>"Nazwa handlowa /
"&amp;C10&amp;" / 
"&amp;D10</f>
        <v>Nazwa handlowa /
Dawka / 
Postać /Opakowanie</v>
      </c>
      <c r="H10" s="8" t="s">
        <v>54</v>
      </c>
      <c r="I10" s="8" t="str">
        <f>B10</f>
        <v>Skład</v>
      </c>
      <c r="J10" s="8" t="s">
        <v>55</v>
      </c>
      <c r="K10" s="8" t="s">
        <v>28</v>
      </c>
      <c r="L10" s="49" t="s">
        <v>68</v>
      </c>
      <c r="M10" s="49" t="s">
        <v>65</v>
      </c>
      <c r="N10" s="8" t="s">
        <v>16</v>
      </c>
    </row>
    <row r="11" spans="1:14" ht="42.75">
      <c r="A11" s="51" t="s">
        <v>1</v>
      </c>
      <c r="B11" s="54" t="s">
        <v>374</v>
      </c>
      <c r="C11" s="54" t="s">
        <v>375</v>
      </c>
      <c r="D11" s="54" t="s">
        <v>376</v>
      </c>
      <c r="E11" s="56">
        <v>15000</v>
      </c>
      <c r="F11" s="52" t="s">
        <v>38</v>
      </c>
      <c r="G11" s="37" t="s">
        <v>51</v>
      </c>
      <c r="H11" s="37"/>
      <c r="I11" s="37"/>
      <c r="J11" s="38"/>
      <c r="K11" s="37"/>
      <c r="L11" s="37" t="str">
        <f>IF(K11=0,"0,00",IF(K11&gt;0,ROUND(E11/K11,2)))</f>
        <v>0,00</v>
      </c>
      <c r="M11" s="37"/>
      <c r="N11" s="39">
        <f>ROUND(L11*ROUND(M11,2),2)</f>
        <v>0</v>
      </c>
    </row>
    <row r="12" spans="2:17" ht="19.5" customHeight="1">
      <c r="B12" s="50"/>
      <c r="C12" s="50"/>
      <c r="D12" s="50"/>
      <c r="E12" s="50"/>
      <c r="F12" s="50"/>
      <c r="G12" s="41"/>
      <c r="H12" s="41"/>
      <c r="I12" s="41"/>
      <c r="J12" s="42"/>
      <c r="K12" s="41"/>
      <c r="L12" s="41"/>
      <c r="M12" s="41"/>
      <c r="N12" s="43"/>
      <c r="Q12" s="12"/>
    </row>
    <row r="13" spans="2:5" s="28" customFormat="1" ht="14.25">
      <c r="B13" s="125"/>
      <c r="C13" s="125"/>
      <c r="D13" s="125"/>
      <c r="E13" s="48"/>
    </row>
    <row r="14" spans="2:5" s="28" customFormat="1" ht="14.25">
      <c r="B14" s="126"/>
      <c r="C14" s="126"/>
      <c r="D14" s="58"/>
      <c r="E14" s="48"/>
    </row>
    <row r="15" s="28" customFormat="1" ht="14.25">
      <c r="E15" s="48"/>
    </row>
    <row r="16" spans="2:17" ht="14.25">
      <c r="B16" s="28"/>
      <c r="Q16" s="12"/>
    </row>
    <row r="17" spans="2:17" ht="34.5" customHeight="1">
      <c r="B17" s="109"/>
      <c r="C17" s="119"/>
      <c r="D17" s="119"/>
      <c r="E17" s="119"/>
      <c r="F17" s="119"/>
      <c r="Q17" s="12"/>
    </row>
    <row r="18" ht="14.25">
      <c r="Q18" s="12"/>
    </row>
    <row r="19" ht="14.25">
      <c r="Q19" s="12"/>
    </row>
    <row r="20" ht="14.25">
      <c r="Q20" s="12"/>
    </row>
    <row r="21" ht="14.25">
      <c r="Q21" s="12"/>
    </row>
    <row r="22" ht="14.25">
      <c r="Q22" s="12"/>
    </row>
    <row r="23" ht="14.25">
      <c r="Q23" s="12"/>
    </row>
    <row r="24" ht="14.25">
      <c r="Q24" s="12"/>
    </row>
    <row r="25" ht="14.25">
      <c r="Q25" s="12"/>
    </row>
    <row r="26" ht="14.25">
      <c r="Q26" s="12"/>
    </row>
    <row r="27" ht="14.25">
      <c r="Q27" s="12"/>
    </row>
    <row r="28" ht="14.25">
      <c r="Q28" s="12"/>
    </row>
    <row r="29" ht="14.25">
      <c r="Q29" s="12"/>
    </row>
    <row r="30" ht="14.25">
      <c r="Q30" s="12"/>
    </row>
    <row r="31" ht="14.25">
      <c r="Q31" s="12"/>
    </row>
    <row r="32" ht="14.25">
      <c r="Q32" s="12"/>
    </row>
    <row r="33" ht="14.25">
      <c r="Q33" s="12"/>
    </row>
    <row r="34" ht="14.25">
      <c r="Q34" s="12"/>
    </row>
    <row r="35" ht="14.25">
      <c r="Q35" s="12"/>
    </row>
    <row r="36" ht="14.25">
      <c r="Q36" s="12"/>
    </row>
    <row r="37" ht="14.25">
      <c r="Q37" s="12"/>
    </row>
    <row r="38" ht="14.25">
      <c r="Q38" s="12"/>
    </row>
    <row r="39" ht="14.25">
      <c r="Q39" s="12"/>
    </row>
    <row r="40" ht="14.25">
      <c r="Q40" s="12"/>
    </row>
    <row r="41" ht="14.25">
      <c r="Q41" s="12"/>
    </row>
    <row r="42" ht="14.25">
      <c r="Q42" s="12"/>
    </row>
    <row r="43" ht="14.25">
      <c r="Q43" s="12"/>
    </row>
    <row r="44" ht="14.25">
      <c r="Q44" s="12"/>
    </row>
    <row r="45" ht="14.25">
      <c r="Q45" s="12"/>
    </row>
    <row r="46" ht="14.25">
      <c r="Q46" s="12"/>
    </row>
    <row r="47" ht="14.25">
      <c r="Q47" s="12"/>
    </row>
    <row r="48" ht="14.25">
      <c r="Q48" s="12"/>
    </row>
    <row r="49" ht="14.25">
      <c r="Q49" s="12"/>
    </row>
    <row r="50" ht="14.25">
      <c r="Q50" s="12"/>
    </row>
    <row r="51" ht="14.25">
      <c r="Q51" s="12"/>
    </row>
    <row r="52" ht="14.25">
      <c r="Q52" s="12"/>
    </row>
    <row r="53" ht="14.25">
      <c r="Q53" s="12"/>
    </row>
    <row r="54" ht="14.25">
      <c r="Q54" s="12"/>
    </row>
    <row r="55" ht="14.25">
      <c r="Q55" s="12"/>
    </row>
    <row r="56" ht="14.25">
      <c r="Q56" s="12"/>
    </row>
    <row r="57" ht="14.25">
      <c r="Q57" s="12"/>
    </row>
    <row r="58" ht="14.25">
      <c r="Q58" s="12"/>
    </row>
    <row r="59" ht="14.25">
      <c r="Q59" s="12"/>
    </row>
    <row r="60" ht="14.25">
      <c r="Q60" s="12"/>
    </row>
    <row r="61" ht="14.25">
      <c r="Q61" s="12"/>
    </row>
    <row r="62" ht="14.25">
      <c r="Q62" s="12"/>
    </row>
    <row r="63" ht="14.25">
      <c r="Q63" s="12"/>
    </row>
    <row r="64" ht="14.25">
      <c r="Q64" s="12"/>
    </row>
    <row r="65" ht="14.25">
      <c r="Q65" s="12"/>
    </row>
    <row r="66" ht="14.25">
      <c r="Q66" s="12"/>
    </row>
    <row r="67" ht="14.25">
      <c r="Q67" s="12"/>
    </row>
    <row r="68" ht="14.25">
      <c r="Q68" s="12"/>
    </row>
    <row r="69" ht="14.25">
      <c r="Q69" s="12"/>
    </row>
    <row r="70" ht="14.25">
      <c r="Q70" s="12"/>
    </row>
    <row r="71" ht="14.25">
      <c r="Q71" s="12"/>
    </row>
    <row r="72" ht="14.25">
      <c r="Q72" s="12"/>
    </row>
    <row r="73" ht="14.25">
      <c r="Q73" s="12"/>
    </row>
    <row r="74" ht="14.25">
      <c r="Q74" s="12"/>
    </row>
    <row r="75" ht="14.25">
      <c r="Q75" s="12"/>
    </row>
    <row r="76" ht="14.25">
      <c r="Q76" s="12"/>
    </row>
  </sheetData>
  <sheetProtection/>
  <mergeCells count="5">
    <mergeCell ref="G2:I2"/>
    <mergeCell ref="H6:I6"/>
    <mergeCell ref="B13:D13"/>
    <mergeCell ref="B14:C14"/>
    <mergeCell ref="B17:F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"/>
  <sheetViews>
    <sheetView showGridLines="0" zoomScaleSheetLayoutView="110" zoomScalePageLayoutView="85" workbookViewId="0" topLeftCell="A1">
      <selection activeCell="B11" sqref="B11:F12"/>
    </sheetView>
  </sheetViews>
  <sheetFormatPr defaultColWidth="9.125" defaultRowHeight="12.75"/>
  <cols>
    <col min="1" max="1" width="5.125" style="12" customWidth="1"/>
    <col min="2" max="2" width="23.50390625" style="12" customWidth="1"/>
    <col min="3" max="3" width="13.00390625" style="12" customWidth="1"/>
    <col min="4" max="4" width="20.875" style="12" customWidth="1"/>
    <col min="5" max="5" width="10.50390625" style="13" customWidth="1"/>
    <col min="6" max="6" width="12.875" style="12" customWidth="1"/>
    <col min="7" max="7" width="27.375" style="12" customWidth="1"/>
    <col min="8" max="8" width="17.50390625" style="12" customWidth="1"/>
    <col min="9" max="9" width="15.125" style="12" customWidth="1"/>
    <col min="10" max="10" width="20.50390625" style="12" customWidth="1"/>
    <col min="11" max="14" width="15.375" style="12" customWidth="1"/>
    <col min="15" max="15" width="9.50390625" style="12" customWidth="1"/>
    <col min="16" max="16" width="15.875" style="12" customWidth="1"/>
    <col min="17" max="17" width="15.875" style="30" customWidth="1"/>
    <col min="18" max="18" width="15.875" style="12" customWidth="1"/>
    <col min="19" max="20" width="14.375" style="12" customWidth="1"/>
    <col min="21" max="21" width="15.375" style="12" customWidth="1"/>
    <col min="22" max="16384" width="9.125" style="12" customWidth="1"/>
  </cols>
  <sheetData>
    <row r="1" spans="2:20" ht="14.25">
      <c r="B1" s="28" t="str">
        <f>'formularz oferty'!C4</f>
        <v>DFP.271.194.2018.BM</v>
      </c>
      <c r="N1" s="29" t="s">
        <v>53</v>
      </c>
      <c r="S1" s="28"/>
      <c r="T1" s="28"/>
    </row>
    <row r="2" spans="7:9" ht="14.25">
      <c r="G2" s="112"/>
      <c r="H2" s="112"/>
      <c r="I2" s="112"/>
    </row>
    <row r="3" ht="14.25">
      <c r="N3" s="29" t="s">
        <v>60</v>
      </c>
    </row>
    <row r="4" spans="2:17" ht="14.25">
      <c r="B4" s="19" t="s">
        <v>13</v>
      </c>
      <c r="C4" s="8">
        <v>21</v>
      </c>
      <c r="D4" s="10"/>
      <c r="E4" s="5"/>
      <c r="F4" s="1"/>
      <c r="G4" s="31" t="s">
        <v>18</v>
      </c>
      <c r="H4" s="1"/>
      <c r="I4" s="10"/>
      <c r="J4" s="1"/>
      <c r="K4" s="1"/>
      <c r="L4" s="1"/>
      <c r="M4" s="1"/>
      <c r="N4" s="1"/>
      <c r="Q4" s="12"/>
    </row>
    <row r="5" spans="2:17" ht="14.25">
      <c r="B5" s="19"/>
      <c r="C5" s="10"/>
      <c r="D5" s="10"/>
      <c r="E5" s="5"/>
      <c r="F5" s="1"/>
      <c r="G5" s="31"/>
      <c r="H5" s="1"/>
      <c r="I5" s="10"/>
      <c r="J5" s="1"/>
      <c r="K5" s="1"/>
      <c r="L5" s="1"/>
      <c r="M5" s="1"/>
      <c r="N5" s="1"/>
      <c r="Q5" s="12"/>
    </row>
    <row r="6" spans="1:17" ht="14.25">
      <c r="A6" s="19"/>
      <c r="B6" s="19"/>
      <c r="C6" s="32"/>
      <c r="D6" s="32"/>
      <c r="E6" s="5"/>
      <c r="F6" s="1"/>
      <c r="G6" s="9" t="s">
        <v>0</v>
      </c>
      <c r="H6" s="117">
        <f>SUM(N11:N11)</f>
        <v>0</v>
      </c>
      <c r="I6" s="118"/>
      <c r="Q6" s="12"/>
    </row>
    <row r="7" spans="1:17" ht="14.25">
      <c r="A7" s="19"/>
      <c r="C7" s="1"/>
      <c r="D7" s="1"/>
      <c r="E7" s="5"/>
      <c r="F7" s="1"/>
      <c r="G7" s="1"/>
      <c r="H7" s="1"/>
      <c r="I7" s="1"/>
      <c r="J7" s="1"/>
      <c r="K7" s="1"/>
      <c r="L7" s="1"/>
      <c r="Q7" s="12"/>
    </row>
    <row r="8" spans="1:17" ht="14.2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44"/>
      <c r="M8" s="44"/>
      <c r="N8" s="44"/>
      <c r="O8" s="44"/>
      <c r="Q8" s="12"/>
    </row>
    <row r="9" spans="2:17" ht="14.25">
      <c r="B9" s="19"/>
      <c r="Q9" s="12"/>
    </row>
    <row r="10" spans="1:14" s="19" customFormat="1" ht="78" customHeight="1">
      <c r="A10" s="8" t="s">
        <v>36</v>
      </c>
      <c r="B10" s="8" t="s">
        <v>14</v>
      </c>
      <c r="C10" s="8" t="s">
        <v>15</v>
      </c>
      <c r="D10" s="8" t="s">
        <v>50</v>
      </c>
      <c r="E10" s="35" t="s">
        <v>59</v>
      </c>
      <c r="F10" s="36"/>
      <c r="G10" s="8" t="str">
        <f>"Nazwa handlowa /
"&amp;C10&amp;" / 
"&amp;D10</f>
        <v>Nazwa handlowa /
Dawka / 
Postać /Opakowanie</v>
      </c>
      <c r="H10" s="8" t="s">
        <v>54</v>
      </c>
      <c r="I10" s="8" t="str">
        <f>B10</f>
        <v>Skład</v>
      </c>
      <c r="J10" s="8" t="s">
        <v>55</v>
      </c>
      <c r="K10" s="8" t="s">
        <v>28</v>
      </c>
      <c r="L10" s="49" t="s">
        <v>68</v>
      </c>
      <c r="M10" s="49" t="s">
        <v>65</v>
      </c>
      <c r="N10" s="8" t="s">
        <v>16</v>
      </c>
    </row>
    <row r="11" spans="1:14" ht="42.75">
      <c r="A11" s="51" t="s">
        <v>1</v>
      </c>
      <c r="B11" s="54" t="s">
        <v>377</v>
      </c>
      <c r="C11" s="54" t="s">
        <v>378</v>
      </c>
      <c r="D11" s="54" t="s">
        <v>379</v>
      </c>
      <c r="E11" s="56">
        <v>5000</v>
      </c>
      <c r="F11" s="52" t="s">
        <v>38</v>
      </c>
      <c r="G11" s="37" t="s">
        <v>51</v>
      </c>
      <c r="H11" s="37"/>
      <c r="I11" s="37"/>
      <c r="J11" s="38"/>
      <c r="K11" s="37"/>
      <c r="L11" s="37" t="str">
        <f>IF(K11=0,"0,00",IF(K11&gt;0,ROUND(E11/K11,2)))</f>
        <v>0,00</v>
      </c>
      <c r="M11" s="37"/>
      <c r="N11" s="39">
        <f>ROUND(L11*ROUND(M11,2),2)</f>
        <v>0</v>
      </c>
    </row>
    <row r="12" spans="2:17" ht="19.5" customHeight="1">
      <c r="B12" s="50"/>
      <c r="C12" s="50"/>
      <c r="D12" s="50"/>
      <c r="E12" s="50"/>
      <c r="F12" s="50"/>
      <c r="G12" s="41"/>
      <c r="H12" s="41"/>
      <c r="I12" s="41"/>
      <c r="J12" s="42"/>
      <c r="K12" s="41"/>
      <c r="L12" s="41"/>
      <c r="M12" s="41"/>
      <c r="N12" s="43"/>
      <c r="Q12" s="12"/>
    </row>
    <row r="13" spans="2:5" s="28" customFormat="1" ht="14.25">
      <c r="B13" s="125"/>
      <c r="C13" s="125"/>
      <c r="D13" s="125"/>
      <c r="E13" s="48"/>
    </row>
    <row r="14" spans="2:5" s="28" customFormat="1" ht="14.25">
      <c r="B14" s="126"/>
      <c r="C14" s="126"/>
      <c r="D14" s="58"/>
      <c r="E14" s="48"/>
    </row>
    <row r="15" s="28" customFormat="1" ht="14.25">
      <c r="E15" s="48"/>
    </row>
    <row r="16" spans="2:17" ht="14.25">
      <c r="B16" s="28"/>
      <c r="Q16" s="12"/>
    </row>
    <row r="17" spans="2:17" ht="34.5" customHeight="1">
      <c r="B17" s="109"/>
      <c r="C17" s="119"/>
      <c r="D17" s="119"/>
      <c r="E17" s="119"/>
      <c r="F17" s="119"/>
      <c r="Q17" s="12"/>
    </row>
    <row r="18" ht="14.25">
      <c r="Q18" s="12"/>
    </row>
    <row r="19" ht="14.25">
      <c r="Q19" s="12"/>
    </row>
    <row r="20" ht="14.25">
      <c r="Q20" s="12"/>
    </row>
    <row r="21" ht="14.25">
      <c r="Q21" s="12"/>
    </row>
    <row r="22" ht="14.25">
      <c r="Q22" s="12"/>
    </row>
    <row r="23" ht="14.25">
      <c r="Q23" s="12"/>
    </row>
    <row r="24" ht="14.25">
      <c r="Q24" s="12"/>
    </row>
    <row r="25" ht="14.25">
      <c r="Q25" s="12"/>
    </row>
    <row r="26" ht="14.25">
      <c r="Q26" s="12"/>
    </row>
    <row r="27" ht="14.25">
      <c r="Q27" s="12"/>
    </row>
    <row r="28" ht="14.25">
      <c r="Q28" s="12"/>
    </row>
    <row r="29" ht="14.25">
      <c r="Q29" s="12"/>
    </row>
    <row r="30" ht="14.25">
      <c r="Q30" s="12"/>
    </row>
    <row r="31" ht="14.25">
      <c r="Q31" s="12"/>
    </row>
    <row r="32" ht="14.25">
      <c r="Q32" s="12"/>
    </row>
    <row r="33" ht="14.25">
      <c r="Q33" s="12"/>
    </row>
    <row r="34" ht="14.25">
      <c r="Q34" s="12"/>
    </row>
    <row r="35" ht="14.25">
      <c r="Q35" s="12"/>
    </row>
    <row r="36" ht="14.25">
      <c r="Q36" s="12"/>
    </row>
    <row r="37" ht="14.25">
      <c r="Q37" s="12"/>
    </row>
    <row r="38" ht="14.25">
      <c r="Q38" s="12"/>
    </row>
    <row r="39" ht="14.25">
      <c r="Q39" s="12"/>
    </row>
    <row r="40" ht="14.25">
      <c r="Q40" s="12"/>
    </row>
    <row r="41" ht="14.25">
      <c r="Q41" s="12"/>
    </row>
    <row r="42" ht="14.25">
      <c r="Q42" s="12"/>
    </row>
    <row r="43" ht="14.25">
      <c r="Q43" s="12"/>
    </row>
    <row r="44" ht="14.25">
      <c r="Q44" s="12"/>
    </row>
    <row r="45" ht="14.25">
      <c r="Q45" s="12"/>
    </row>
    <row r="46" ht="14.25">
      <c r="Q46" s="12"/>
    </row>
    <row r="47" ht="14.25">
      <c r="Q47" s="12"/>
    </row>
    <row r="48" ht="14.25">
      <c r="Q48" s="12"/>
    </row>
    <row r="49" ht="14.25">
      <c r="Q49" s="12"/>
    </row>
    <row r="50" ht="14.25">
      <c r="Q50" s="12"/>
    </row>
    <row r="51" ht="14.25">
      <c r="Q51" s="12"/>
    </row>
    <row r="52" ht="14.25">
      <c r="Q52" s="12"/>
    </row>
    <row r="53" ht="14.25">
      <c r="Q53" s="12"/>
    </row>
    <row r="54" ht="14.25">
      <c r="Q54" s="12"/>
    </row>
    <row r="55" ht="14.25">
      <c r="Q55" s="12"/>
    </row>
    <row r="56" ht="14.25">
      <c r="Q56" s="12"/>
    </row>
    <row r="57" ht="14.25">
      <c r="Q57" s="12"/>
    </row>
    <row r="58" ht="14.25">
      <c r="Q58" s="12"/>
    </row>
    <row r="59" ht="14.25">
      <c r="Q59" s="12"/>
    </row>
    <row r="60" ht="14.25">
      <c r="Q60" s="12"/>
    </row>
    <row r="61" ht="14.25">
      <c r="Q61" s="12"/>
    </row>
    <row r="62" ht="14.25">
      <c r="Q62" s="12"/>
    </row>
    <row r="63" ht="14.25">
      <c r="Q63" s="12"/>
    </row>
    <row r="64" ht="14.25">
      <c r="Q64" s="12"/>
    </row>
    <row r="65" ht="14.25">
      <c r="Q65" s="12"/>
    </row>
    <row r="66" ht="14.25">
      <c r="Q66" s="12"/>
    </row>
    <row r="67" ht="14.25">
      <c r="Q67" s="12"/>
    </row>
    <row r="68" ht="14.25">
      <c r="Q68" s="12"/>
    </row>
    <row r="69" ht="14.25">
      <c r="Q69" s="12"/>
    </row>
    <row r="70" ht="14.25">
      <c r="Q70" s="12"/>
    </row>
    <row r="71" ht="14.25">
      <c r="Q71" s="12"/>
    </row>
    <row r="72" ht="14.25">
      <c r="Q72" s="12"/>
    </row>
    <row r="73" ht="14.25">
      <c r="Q73" s="12"/>
    </row>
    <row r="74" ht="14.25">
      <c r="Q74" s="12"/>
    </row>
    <row r="75" ht="14.25">
      <c r="Q75" s="12"/>
    </row>
    <row r="76" ht="14.25">
      <c r="Q76" s="12"/>
    </row>
  </sheetData>
  <sheetProtection/>
  <mergeCells count="5">
    <mergeCell ref="G2:I2"/>
    <mergeCell ref="H6:I6"/>
    <mergeCell ref="B13:D13"/>
    <mergeCell ref="B14:C14"/>
    <mergeCell ref="B17:F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"/>
  <sheetViews>
    <sheetView showGridLines="0" zoomScaleSheetLayoutView="110" zoomScalePageLayoutView="85" workbookViewId="0" topLeftCell="A1">
      <selection activeCell="B11" sqref="B11:F12"/>
    </sheetView>
  </sheetViews>
  <sheetFormatPr defaultColWidth="9.125" defaultRowHeight="12.75"/>
  <cols>
    <col min="1" max="1" width="5.125" style="12" customWidth="1"/>
    <col min="2" max="2" width="23.50390625" style="12" customWidth="1"/>
    <col min="3" max="3" width="13.00390625" style="12" customWidth="1"/>
    <col min="4" max="4" width="20.875" style="12" customWidth="1"/>
    <col min="5" max="5" width="10.50390625" style="13" customWidth="1"/>
    <col min="6" max="6" width="12.875" style="12" customWidth="1"/>
    <col min="7" max="7" width="27.375" style="12" customWidth="1"/>
    <col min="8" max="8" width="17.50390625" style="12" customWidth="1"/>
    <col min="9" max="9" width="15.125" style="12" customWidth="1"/>
    <col min="10" max="10" width="20.50390625" style="12" customWidth="1"/>
    <col min="11" max="14" width="15.375" style="12" customWidth="1"/>
    <col min="15" max="15" width="9.50390625" style="12" customWidth="1"/>
    <col min="16" max="16" width="15.875" style="12" customWidth="1"/>
    <col min="17" max="17" width="15.875" style="30" customWidth="1"/>
    <col min="18" max="18" width="15.875" style="12" customWidth="1"/>
    <col min="19" max="20" width="14.375" style="12" customWidth="1"/>
    <col min="21" max="21" width="15.375" style="12" customWidth="1"/>
    <col min="22" max="16384" width="9.125" style="12" customWidth="1"/>
  </cols>
  <sheetData>
    <row r="1" spans="2:20" ht="14.25">
      <c r="B1" s="28" t="str">
        <f>'formularz oferty'!C4</f>
        <v>DFP.271.194.2018.BM</v>
      </c>
      <c r="N1" s="29" t="s">
        <v>53</v>
      </c>
      <c r="S1" s="28"/>
      <c r="T1" s="28"/>
    </row>
    <row r="2" spans="7:9" ht="14.25">
      <c r="G2" s="112"/>
      <c r="H2" s="112"/>
      <c r="I2" s="112"/>
    </row>
    <row r="3" ht="14.25">
      <c r="N3" s="29" t="s">
        <v>60</v>
      </c>
    </row>
    <row r="4" spans="2:17" ht="14.25">
      <c r="B4" s="19" t="s">
        <v>13</v>
      </c>
      <c r="C4" s="8">
        <v>22</v>
      </c>
      <c r="D4" s="10"/>
      <c r="E4" s="5"/>
      <c r="F4" s="1"/>
      <c r="G4" s="31" t="s">
        <v>18</v>
      </c>
      <c r="H4" s="1"/>
      <c r="I4" s="10"/>
      <c r="J4" s="1"/>
      <c r="K4" s="1"/>
      <c r="L4" s="1"/>
      <c r="M4" s="1"/>
      <c r="N4" s="1"/>
      <c r="Q4" s="12"/>
    </row>
    <row r="5" spans="2:17" ht="14.25">
      <c r="B5" s="19"/>
      <c r="C5" s="10"/>
      <c r="D5" s="10"/>
      <c r="E5" s="5"/>
      <c r="F5" s="1"/>
      <c r="G5" s="31"/>
      <c r="H5" s="1"/>
      <c r="I5" s="10"/>
      <c r="J5" s="1"/>
      <c r="K5" s="1"/>
      <c r="L5" s="1"/>
      <c r="M5" s="1"/>
      <c r="N5" s="1"/>
      <c r="Q5" s="12"/>
    </row>
    <row r="6" spans="1:17" ht="14.25">
      <c r="A6" s="19"/>
      <c r="B6" s="19"/>
      <c r="C6" s="32"/>
      <c r="D6" s="32"/>
      <c r="E6" s="5"/>
      <c r="F6" s="1"/>
      <c r="G6" s="9" t="s">
        <v>0</v>
      </c>
      <c r="H6" s="117">
        <f>SUM(N11:N11)</f>
        <v>0</v>
      </c>
      <c r="I6" s="118"/>
      <c r="Q6" s="12"/>
    </row>
    <row r="7" spans="1:17" ht="14.25">
      <c r="A7" s="19"/>
      <c r="C7" s="1"/>
      <c r="D7" s="1"/>
      <c r="E7" s="5"/>
      <c r="F7" s="1"/>
      <c r="G7" s="1"/>
      <c r="H7" s="1"/>
      <c r="I7" s="1"/>
      <c r="J7" s="1"/>
      <c r="K7" s="1"/>
      <c r="L7" s="1"/>
      <c r="Q7" s="12"/>
    </row>
    <row r="8" spans="1:17" ht="14.2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44"/>
      <c r="M8" s="44"/>
      <c r="N8" s="44"/>
      <c r="O8" s="44"/>
      <c r="Q8" s="12"/>
    </row>
    <row r="9" spans="2:17" ht="14.25">
      <c r="B9" s="19"/>
      <c r="Q9" s="12"/>
    </row>
    <row r="10" spans="1:14" s="19" customFormat="1" ht="78" customHeight="1">
      <c r="A10" s="8" t="s">
        <v>36</v>
      </c>
      <c r="B10" s="8" t="s">
        <v>14</v>
      </c>
      <c r="C10" s="8" t="s">
        <v>15</v>
      </c>
      <c r="D10" s="8" t="s">
        <v>50</v>
      </c>
      <c r="E10" s="35" t="s">
        <v>59</v>
      </c>
      <c r="F10" s="36"/>
      <c r="G10" s="8" t="str">
        <f>"Nazwa handlowa /
"&amp;C10&amp;" / 
"&amp;D10</f>
        <v>Nazwa handlowa /
Dawka / 
Postać /Opakowanie</v>
      </c>
      <c r="H10" s="8" t="s">
        <v>54</v>
      </c>
      <c r="I10" s="8" t="str">
        <f>B10</f>
        <v>Skład</v>
      </c>
      <c r="J10" s="8" t="s">
        <v>55</v>
      </c>
      <c r="K10" s="8" t="s">
        <v>28</v>
      </c>
      <c r="L10" s="49" t="s">
        <v>68</v>
      </c>
      <c r="M10" s="49" t="s">
        <v>65</v>
      </c>
      <c r="N10" s="8" t="s">
        <v>16</v>
      </c>
    </row>
    <row r="11" spans="1:14" ht="42.75">
      <c r="A11" s="51" t="s">
        <v>1</v>
      </c>
      <c r="B11" s="54" t="s">
        <v>380</v>
      </c>
      <c r="C11" s="54" t="s">
        <v>381</v>
      </c>
      <c r="D11" s="54" t="s">
        <v>382</v>
      </c>
      <c r="E11" s="56">
        <v>220</v>
      </c>
      <c r="F11" s="52" t="s">
        <v>38</v>
      </c>
      <c r="G11" s="37" t="s">
        <v>51</v>
      </c>
      <c r="H11" s="37"/>
      <c r="I11" s="37"/>
      <c r="J11" s="38"/>
      <c r="K11" s="37"/>
      <c r="L11" s="37" t="str">
        <f>IF(K11=0,"0,00",IF(K11&gt;0,ROUND(E11/K11,2)))</f>
        <v>0,00</v>
      </c>
      <c r="M11" s="37"/>
      <c r="N11" s="39">
        <f>ROUND(L11*ROUND(M11,2),2)</f>
        <v>0</v>
      </c>
    </row>
    <row r="12" spans="2:17" ht="19.5" customHeight="1">
      <c r="B12" s="50"/>
      <c r="C12" s="50"/>
      <c r="D12" s="50"/>
      <c r="E12" s="50"/>
      <c r="F12" s="50"/>
      <c r="G12" s="41"/>
      <c r="H12" s="41"/>
      <c r="I12" s="41"/>
      <c r="J12" s="42"/>
      <c r="K12" s="41"/>
      <c r="L12" s="41"/>
      <c r="M12" s="41"/>
      <c r="N12" s="43"/>
      <c r="Q12" s="12"/>
    </row>
    <row r="13" spans="2:5" s="28" customFormat="1" ht="14.25">
      <c r="B13" s="125"/>
      <c r="C13" s="125"/>
      <c r="D13" s="125"/>
      <c r="E13" s="48"/>
    </row>
    <row r="14" spans="2:5" s="28" customFormat="1" ht="14.25">
      <c r="B14" s="126"/>
      <c r="C14" s="126"/>
      <c r="D14" s="58"/>
      <c r="E14" s="48"/>
    </row>
    <row r="15" s="28" customFormat="1" ht="14.25">
      <c r="E15" s="48"/>
    </row>
    <row r="16" spans="2:17" ht="14.25">
      <c r="B16" s="28"/>
      <c r="Q16" s="12"/>
    </row>
    <row r="17" spans="2:17" ht="34.5" customHeight="1">
      <c r="B17" s="109"/>
      <c r="C17" s="119"/>
      <c r="D17" s="119"/>
      <c r="E17" s="119"/>
      <c r="F17" s="119"/>
      <c r="Q17" s="12"/>
    </row>
    <row r="18" ht="14.25">
      <c r="Q18" s="12"/>
    </row>
    <row r="19" ht="14.25">
      <c r="Q19" s="12"/>
    </row>
    <row r="20" ht="14.25">
      <c r="Q20" s="12"/>
    </row>
    <row r="21" ht="14.25">
      <c r="Q21" s="12"/>
    </row>
    <row r="22" ht="14.25">
      <c r="Q22" s="12"/>
    </row>
    <row r="23" ht="14.25">
      <c r="Q23" s="12"/>
    </row>
    <row r="24" ht="14.25">
      <c r="Q24" s="12"/>
    </row>
    <row r="25" ht="14.25">
      <c r="Q25" s="12"/>
    </row>
    <row r="26" ht="14.25">
      <c r="Q26" s="12"/>
    </row>
    <row r="27" ht="14.25">
      <c r="Q27" s="12"/>
    </row>
    <row r="28" ht="14.25">
      <c r="Q28" s="12"/>
    </row>
    <row r="29" ht="14.25">
      <c r="Q29" s="12"/>
    </row>
    <row r="30" ht="14.25">
      <c r="Q30" s="12"/>
    </row>
    <row r="31" ht="14.25">
      <c r="Q31" s="12"/>
    </row>
    <row r="32" ht="14.25">
      <c r="Q32" s="12"/>
    </row>
    <row r="33" ht="14.25">
      <c r="Q33" s="12"/>
    </row>
    <row r="34" ht="14.25">
      <c r="Q34" s="12"/>
    </row>
    <row r="35" ht="14.25">
      <c r="Q35" s="12"/>
    </row>
    <row r="36" ht="14.25">
      <c r="Q36" s="12"/>
    </row>
    <row r="37" ht="14.25">
      <c r="Q37" s="12"/>
    </row>
    <row r="38" ht="14.25">
      <c r="Q38" s="12"/>
    </row>
    <row r="39" ht="14.25">
      <c r="Q39" s="12"/>
    </row>
    <row r="40" ht="14.25">
      <c r="Q40" s="12"/>
    </row>
    <row r="41" ht="14.25">
      <c r="Q41" s="12"/>
    </row>
    <row r="42" ht="14.25">
      <c r="Q42" s="12"/>
    </row>
    <row r="43" ht="14.25">
      <c r="Q43" s="12"/>
    </row>
    <row r="44" ht="14.25">
      <c r="Q44" s="12"/>
    </row>
    <row r="45" ht="14.25">
      <c r="Q45" s="12"/>
    </row>
    <row r="46" ht="14.25">
      <c r="Q46" s="12"/>
    </row>
    <row r="47" ht="14.25">
      <c r="Q47" s="12"/>
    </row>
    <row r="48" ht="14.25">
      <c r="Q48" s="12"/>
    </row>
    <row r="49" ht="14.25">
      <c r="Q49" s="12"/>
    </row>
    <row r="50" ht="14.25">
      <c r="Q50" s="12"/>
    </row>
    <row r="51" ht="14.25">
      <c r="Q51" s="12"/>
    </row>
    <row r="52" ht="14.25">
      <c r="Q52" s="12"/>
    </row>
    <row r="53" ht="14.25">
      <c r="Q53" s="12"/>
    </row>
    <row r="54" ht="14.25">
      <c r="Q54" s="12"/>
    </row>
    <row r="55" ht="14.25">
      <c r="Q55" s="12"/>
    </row>
    <row r="56" ht="14.25">
      <c r="Q56" s="12"/>
    </row>
    <row r="57" ht="14.25">
      <c r="Q57" s="12"/>
    </row>
    <row r="58" ht="14.25">
      <c r="Q58" s="12"/>
    </row>
    <row r="59" ht="14.25">
      <c r="Q59" s="12"/>
    </row>
    <row r="60" ht="14.25">
      <c r="Q60" s="12"/>
    </row>
    <row r="61" ht="14.25">
      <c r="Q61" s="12"/>
    </row>
    <row r="62" ht="14.25">
      <c r="Q62" s="12"/>
    </row>
    <row r="63" ht="14.25">
      <c r="Q63" s="12"/>
    </row>
    <row r="64" ht="14.25">
      <c r="Q64" s="12"/>
    </row>
    <row r="65" ht="14.25">
      <c r="Q65" s="12"/>
    </row>
    <row r="66" ht="14.25">
      <c r="Q66" s="12"/>
    </row>
    <row r="67" ht="14.25">
      <c r="Q67" s="12"/>
    </row>
    <row r="68" ht="14.25">
      <c r="Q68" s="12"/>
    </row>
    <row r="69" ht="14.25">
      <c r="Q69" s="12"/>
    </row>
    <row r="70" ht="14.25">
      <c r="Q70" s="12"/>
    </row>
    <row r="71" ht="14.25">
      <c r="Q71" s="12"/>
    </row>
    <row r="72" ht="14.25">
      <c r="Q72" s="12"/>
    </row>
    <row r="73" ht="14.25">
      <c r="Q73" s="12"/>
    </row>
    <row r="74" ht="14.25">
      <c r="Q74" s="12"/>
    </row>
    <row r="75" ht="14.25">
      <c r="Q75" s="12"/>
    </row>
    <row r="76" ht="14.25">
      <c r="Q76" s="12"/>
    </row>
  </sheetData>
  <sheetProtection/>
  <mergeCells count="5">
    <mergeCell ref="G2:I2"/>
    <mergeCell ref="H6:I6"/>
    <mergeCell ref="B13:D13"/>
    <mergeCell ref="B14:C14"/>
    <mergeCell ref="B17:F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"/>
  <sheetViews>
    <sheetView showGridLines="0" zoomScaleSheetLayoutView="110" zoomScalePageLayoutView="85" workbookViewId="0" topLeftCell="A1">
      <selection activeCell="B11" sqref="B11:F12"/>
    </sheetView>
  </sheetViews>
  <sheetFormatPr defaultColWidth="9.125" defaultRowHeight="12.75"/>
  <cols>
    <col min="1" max="1" width="5.125" style="12" customWidth="1"/>
    <col min="2" max="2" width="23.50390625" style="12" customWidth="1"/>
    <col min="3" max="3" width="13.00390625" style="12" customWidth="1"/>
    <col min="4" max="4" width="20.875" style="12" customWidth="1"/>
    <col min="5" max="5" width="10.50390625" style="13" customWidth="1"/>
    <col min="6" max="6" width="12.875" style="12" customWidth="1"/>
    <col min="7" max="7" width="27.375" style="12" customWidth="1"/>
    <col min="8" max="8" width="17.50390625" style="12" customWidth="1"/>
    <col min="9" max="9" width="15.125" style="12" customWidth="1"/>
    <col min="10" max="10" width="20.50390625" style="12" customWidth="1"/>
    <col min="11" max="14" width="15.375" style="12" customWidth="1"/>
    <col min="15" max="15" width="9.50390625" style="12" customWidth="1"/>
    <col min="16" max="16" width="15.875" style="12" customWidth="1"/>
    <col min="17" max="17" width="15.875" style="30" customWidth="1"/>
    <col min="18" max="18" width="15.875" style="12" customWidth="1"/>
    <col min="19" max="20" width="14.375" style="12" customWidth="1"/>
    <col min="21" max="21" width="15.375" style="12" customWidth="1"/>
    <col min="22" max="16384" width="9.125" style="12" customWidth="1"/>
  </cols>
  <sheetData>
    <row r="1" spans="2:20" ht="14.25">
      <c r="B1" s="28" t="str">
        <f>'formularz oferty'!C4</f>
        <v>DFP.271.194.2018.BM</v>
      </c>
      <c r="N1" s="29" t="s">
        <v>53</v>
      </c>
      <c r="S1" s="28"/>
      <c r="T1" s="28"/>
    </row>
    <row r="2" spans="7:9" ht="14.25">
      <c r="G2" s="112"/>
      <c r="H2" s="112"/>
      <c r="I2" s="112"/>
    </row>
    <row r="3" ht="14.25">
      <c r="N3" s="29" t="s">
        <v>60</v>
      </c>
    </row>
    <row r="4" spans="2:17" ht="14.25">
      <c r="B4" s="19" t="s">
        <v>13</v>
      </c>
      <c r="C4" s="8">
        <v>23</v>
      </c>
      <c r="D4" s="10"/>
      <c r="E4" s="5"/>
      <c r="F4" s="1"/>
      <c r="G4" s="31" t="s">
        <v>18</v>
      </c>
      <c r="H4" s="1"/>
      <c r="I4" s="10"/>
      <c r="J4" s="1"/>
      <c r="K4" s="1"/>
      <c r="L4" s="1"/>
      <c r="M4" s="1"/>
      <c r="N4" s="1"/>
      <c r="Q4" s="12"/>
    </row>
    <row r="5" spans="2:17" ht="14.25">
      <c r="B5" s="19"/>
      <c r="C5" s="10"/>
      <c r="D5" s="10"/>
      <c r="E5" s="5"/>
      <c r="F5" s="1"/>
      <c r="G5" s="31"/>
      <c r="H5" s="1"/>
      <c r="I5" s="10"/>
      <c r="J5" s="1"/>
      <c r="K5" s="1"/>
      <c r="L5" s="1"/>
      <c r="M5" s="1"/>
      <c r="N5" s="1"/>
      <c r="Q5" s="12"/>
    </row>
    <row r="6" spans="1:17" ht="14.25">
      <c r="A6" s="19"/>
      <c r="B6" s="19"/>
      <c r="C6" s="32"/>
      <c r="D6" s="32"/>
      <c r="E6" s="5"/>
      <c r="F6" s="1"/>
      <c r="G6" s="9" t="s">
        <v>0</v>
      </c>
      <c r="H6" s="117">
        <f>SUM(N11:N12)</f>
        <v>0</v>
      </c>
      <c r="I6" s="118"/>
      <c r="Q6" s="12"/>
    </row>
    <row r="7" spans="1:17" ht="14.25">
      <c r="A7" s="19"/>
      <c r="C7" s="1"/>
      <c r="D7" s="1"/>
      <c r="E7" s="5"/>
      <c r="F7" s="1"/>
      <c r="G7" s="1"/>
      <c r="H7" s="1"/>
      <c r="I7" s="1"/>
      <c r="J7" s="1"/>
      <c r="K7" s="1"/>
      <c r="L7" s="1"/>
      <c r="Q7" s="12"/>
    </row>
    <row r="8" spans="1:17" ht="14.2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44"/>
      <c r="M8" s="44"/>
      <c r="N8" s="44"/>
      <c r="O8" s="44"/>
      <c r="Q8" s="12"/>
    </row>
    <row r="9" spans="2:17" ht="14.25">
      <c r="B9" s="19"/>
      <c r="Q9" s="12"/>
    </row>
    <row r="10" spans="1:14" s="19" customFormat="1" ht="78" customHeight="1">
      <c r="A10" s="8" t="s">
        <v>36</v>
      </c>
      <c r="B10" s="8" t="s">
        <v>14</v>
      </c>
      <c r="C10" s="8" t="s">
        <v>15</v>
      </c>
      <c r="D10" s="8" t="s">
        <v>50</v>
      </c>
      <c r="E10" s="35" t="s">
        <v>59</v>
      </c>
      <c r="F10" s="36"/>
      <c r="G10" s="8" t="str">
        <f>"Nazwa handlowa /
"&amp;C10&amp;" / 
"&amp;D10</f>
        <v>Nazwa handlowa /
Dawka / 
Postać /Opakowanie</v>
      </c>
      <c r="H10" s="8" t="s">
        <v>54</v>
      </c>
      <c r="I10" s="8" t="str">
        <f>B10</f>
        <v>Skład</v>
      </c>
      <c r="J10" s="8" t="s">
        <v>55</v>
      </c>
      <c r="K10" s="8" t="s">
        <v>28</v>
      </c>
      <c r="L10" s="49" t="s">
        <v>68</v>
      </c>
      <c r="M10" s="49" t="s">
        <v>65</v>
      </c>
      <c r="N10" s="8" t="s">
        <v>16</v>
      </c>
    </row>
    <row r="11" spans="1:14" ht="42.75">
      <c r="A11" s="51" t="s">
        <v>1</v>
      </c>
      <c r="B11" s="54" t="s">
        <v>383</v>
      </c>
      <c r="C11" s="54" t="s">
        <v>384</v>
      </c>
      <c r="D11" s="54" t="s">
        <v>385</v>
      </c>
      <c r="E11" s="56">
        <v>2000</v>
      </c>
      <c r="F11" s="52" t="s">
        <v>38</v>
      </c>
      <c r="G11" s="37" t="s">
        <v>51</v>
      </c>
      <c r="H11" s="37"/>
      <c r="I11" s="37"/>
      <c r="J11" s="38"/>
      <c r="K11" s="37"/>
      <c r="L11" s="37" t="str">
        <f>IF(K11=0,"0,00",IF(K11&gt;0,ROUND(E11/K11,2)))</f>
        <v>0,00</v>
      </c>
      <c r="M11" s="37"/>
      <c r="N11" s="39">
        <f>ROUND(L11*ROUND(M11,2),2)</f>
        <v>0</v>
      </c>
    </row>
    <row r="12" spans="1:14" ht="42.75">
      <c r="A12" s="51" t="s">
        <v>2</v>
      </c>
      <c r="B12" s="54" t="s">
        <v>386</v>
      </c>
      <c r="C12" s="54" t="s">
        <v>387</v>
      </c>
      <c r="D12" s="54" t="s">
        <v>245</v>
      </c>
      <c r="E12" s="56">
        <v>50000</v>
      </c>
      <c r="F12" s="52" t="s">
        <v>38</v>
      </c>
      <c r="G12" s="37" t="s">
        <v>51</v>
      </c>
      <c r="H12" s="37"/>
      <c r="I12" s="37"/>
      <c r="J12" s="38"/>
      <c r="K12" s="37"/>
      <c r="L12" s="37" t="str">
        <f>IF(K12=0,"0,00",IF(K12&gt;0,ROUND(E12/K12,2)))</f>
        <v>0,00</v>
      </c>
      <c r="M12" s="37"/>
      <c r="N12" s="39">
        <f>ROUND(L12*ROUND(M12,2),2)</f>
        <v>0</v>
      </c>
    </row>
    <row r="13" spans="2:5" s="28" customFormat="1" ht="14.25">
      <c r="B13" s="125"/>
      <c r="C13" s="125"/>
      <c r="D13" s="125"/>
      <c r="E13" s="48"/>
    </row>
    <row r="14" spans="2:5" s="28" customFormat="1" ht="14.25">
      <c r="B14" s="126"/>
      <c r="C14" s="126"/>
      <c r="D14" s="58"/>
      <c r="E14" s="48"/>
    </row>
    <row r="15" s="28" customFormat="1" ht="14.25">
      <c r="E15" s="48"/>
    </row>
    <row r="16" spans="2:17" ht="14.25">
      <c r="B16" s="28"/>
      <c r="Q16" s="12"/>
    </row>
    <row r="17" spans="2:17" ht="34.5" customHeight="1">
      <c r="B17" s="109"/>
      <c r="C17" s="119"/>
      <c r="D17" s="119"/>
      <c r="E17" s="119"/>
      <c r="F17" s="119"/>
      <c r="Q17" s="12"/>
    </row>
    <row r="18" ht="14.25">
      <c r="Q18" s="12"/>
    </row>
    <row r="19" ht="14.25">
      <c r="Q19" s="12"/>
    </row>
    <row r="20" ht="14.25">
      <c r="Q20" s="12"/>
    </row>
    <row r="21" ht="14.25">
      <c r="Q21" s="12"/>
    </row>
    <row r="22" ht="14.25">
      <c r="Q22" s="12"/>
    </row>
    <row r="23" ht="14.25">
      <c r="Q23" s="12"/>
    </row>
    <row r="24" ht="14.25">
      <c r="Q24" s="12"/>
    </row>
    <row r="25" ht="14.25">
      <c r="Q25" s="12"/>
    </row>
    <row r="26" ht="14.25">
      <c r="Q26" s="12"/>
    </row>
    <row r="27" ht="14.25">
      <c r="Q27" s="12"/>
    </row>
    <row r="28" ht="14.25">
      <c r="Q28" s="12"/>
    </row>
    <row r="29" ht="14.25">
      <c r="Q29" s="12"/>
    </row>
    <row r="30" ht="14.25">
      <c r="Q30" s="12"/>
    </row>
    <row r="31" ht="14.25">
      <c r="Q31" s="12"/>
    </row>
    <row r="32" ht="14.25">
      <c r="Q32" s="12"/>
    </row>
    <row r="33" ht="14.25">
      <c r="Q33" s="12"/>
    </row>
    <row r="34" ht="14.25">
      <c r="Q34" s="12"/>
    </row>
    <row r="35" ht="14.25">
      <c r="Q35" s="12"/>
    </row>
    <row r="36" ht="14.25">
      <c r="Q36" s="12"/>
    </row>
    <row r="37" ht="14.25">
      <c r="Q37" s="12"/>
    </row>
    <row r="38" ht="14.25">
      <c r="Q38" s="12"/>
    </row>
    <row r="39" ht="14.25">
      <c r="Q39" s="12"/>
    </row>
    <row r="40" ht="14.25">
      <c r="Q40" s="12"/>
    </row>
    <row r="41" ht="14.25">
      <c r="Q41" s="12"/>
    </row>
    <row r="42" ht="14.25">
      <c r="Q42" s="12"/>
    </row>
    <row r="43" ht="14.25">
      <c r="Q43" s="12"/>
    </row>
    <row r="44" ht="14.25">
      <c r="Q44" s="12"/>
    </row>
    <row r="45" ht="14.25">
      <c r="Q45" s="12"/>
    </row>
    <row r="46" ht="14.25">
      <c r="Q46" s="12"/>
    </row>
    <row r="47" ht="14.25">
      <c r="Q47" s="12"/>
    </row>
    <row r="48" ht="14.25">
      <c r="Q48" s="12"/>
    </row>
    <row r="49" ht="14.25">
      <c r="Q49" s="12"/>
    </row>
    <row r="50" ht="14.25">
      <c r="Q50" s="12"/>
    </row>
    <row r="51" ht="14.25">
      <c r="Q51" s="12"/>
    </row>
    <row r="52" ht="14.25">
      <c r="Q52" s="12"/>
    </row>
    <row r="53" ht="14.25">
      <c r="Q53" s="12"/>
    </row>
    <row r="54" ht="14.25">
      <c r="Q54" s="12"/>
    </row>
    <row r="55" ht="14.25">
      <c r="Q55" s="12"/>
    </row>
    <row r="56" ht="14.25">
      <c r="Q56" s="12"/>
    </row>
    <row r="57" ht="14.25">
      <c r="Q57" s="12"/>
    </row>
    <row r="58" ht="14.25">
      <c r="Q58" s="12"/>
    </row>
    <row r="59" ht="14.25">
      <c r="Q59" s="12"/>
    </row>
    <row r="60" ht="14.25">
      <c r="Q60" s="12"/>
    </row>
    <row r="61" ht="14.25">
      <c r="Q61" s="12"/>
    </row>
    <row r="62" ht="14.25">
      <c r="Q62" s="12"/>
    </row>
    <row r="63" ht="14.25">
      <c r="Q63" s="12"/>
    </row>
    <row r="64" ht="14.25">
      <c r="Q64" s="12"/>
    </row>
    <row r="65" ht="14.25">
      <c r="Q65" s="12"/>
    </row>
    <row r="66" ht="14.25">
      <c r="Q66" s="12"/>
    </row>
    <row r="67" ht="14.25">
      <c r="Q67" s="12"/>
    </row>
    <row r="68" ht="14.25">
      <c r="Q68" s="12"/>
    </row>
    <row r="69" ht="14.25">
      <c r="Q69" s="12"/>
    </row>
    <row r="70" ht="14.25">
      <c r="Q70" s="12"/>
    </row>
    <row r="71" ht="14.25">
      <c r="Q71" s="12"/>
    </row>
    <row r="72" ht="14.25">
      <c r="Q72" s="12"/>
    </row>
    <row r="73" ht="14.25">
      <c r="Q73" s="12"/>
    </row>
    <row r="74" ht="14.25">
      <c r="Q74" s="12"/>
    </row>
    <row r="75" ht="14.25">
      <c r="Q75" s="12"/>
    </row>
    <row r="76" ht="14.25">
      <c r="Q76" s="12"/>
    </row>
  </sheetData>
  <sheetProtection/>
  <mergeCells count="5">
    <mergeCell ref="G2:I2"/>
    <mergeCell ref="H6:I6"/>
    <mergeCell ref="B13:D13"/>
    <mergeCell ref="B14:C14"/>
    <mergeCell ref="B17:F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"/>
  <sheetViews>
    <sheetView showGridLines="0" zoomScaleSheetLayoutView="110" zoomScalePageLayoutView="85" workbookViewId="0" topLeftCell="A1">
      <selection activeCell="B11" sqref="B11:F12"/>
    </sheetView>
  </sheetViews>
  <sheetFormatPr defaultColWidth="9.125" defaultRowHeight="12.75"/>
  <cols>
    <col min="1" max="1" width="5.125" style="12" customWidth="1"/>
    <col min="2" max="2" width="23.50390625" style="12" customWidth="1"/>
    <col min="3" max="3" width="13.00390625" style="12" customWidth="1"/>
    <col min="4" max="4" width="20.875" style="12" customWidth="1"/>
    <col min="5" max="5" width="10.50390625" style="13" customWidth="1"/>
    <col min="6" max="6" width="12.875" style="12" customWidth="1"/>
    <col min="7" max="7" width="27.375" style="12" customWidth="1"/>
    <col min="8" max="8" width="17.50390625" style="12" customWidth="1"/>
    <col min="9" max="9" width="15.125" style="12" customWidth="1"/>
    <col min="10" max="10" width="20.50390625" style="12" customWidth="1"/>
    <col min="11" max="14" width="15.375" style="12" customWidth="1"/>
    <col min="15" max="15" width="9.50390625" style="12" customWidth="1"/>
    <col min="16" max="16" width="15.875" style="12" customWidth="1"/>
    <col min="17" max="17" width="15.875" style="30" customWidth="1"/>
    <col min="18" max="18" width="15.875" style="12" customWidth="1"/>
    <col min="19" max="20" width="14.375" style="12" customWidth="1"/>
    <col min="21" max="21" width="15.375" style="12" customWidth="1"/>
    <col min="22" max="16384" width="9.125" style="12" customWidth="1"/>
  </cols>
  <sheetData>
    <row r="1" spans="2:20" ht="14.25">
      <c r="B1" s="28" t="str">
        <f>'formularz oferty'!C4</f>
        <v>DFP.271.194.2018.BM</v>
      </c>
      <c r="N1" s="29" t="s">
        <v>53</v>
      </c>
      <c r="S1" s="28"/>
      <c r="T1" s="28"/>
    </row>
    <row r="2" spans="7:9" ht="14.25">
      <c r="G2" s="112"/>
      <c r="H2" s="112"/>
      <c r="I2" s="112"/>
    </row>
    <row r="3" ht="14.25">
      <c r="N3" s="29" t="s">
        <v>60</v>
      </c>
    </row>
    <row r="4" spans="2:17" ht="14.25">
      <c r="B4" s="19" t="s">
        <v>13</v>
      </c>
      <c r="C4" s="8">
        <v>24</v>
      </c>
      <c r="D4" s="10"/>
      <c r="E4" s="5"/>
      <c r="F4" s="1"/>
      <c r="G4" s="31" t="s">
        <v>18</v>
      </c>
      <c r="H4" s="1"/>
      <c r="I4" s="10"/>
      <c r="J4" s="1"/>
      <c r="K4" s="1"/>
      <c r="L4" s="1"/>
      <c r="M4" s="1"/>
      <c r="N4" s="1"/>
      <c r="Q4" s="12"/>
    </row>
    <row r="5" spans="2:17" ht="14.25">
      <c r="B5" s="19"/>
      <c r="C5" s="10"/>
      <c r="D5" s="10"/>
      <c r="E5" s="5"/>
      <c r="F5" s="1"/>
      <c r="G5" s="31"/>
      <c r="H5" s="1"/>
      <c r="I5" s="10"/>
      <c r="J5" s="1"/>
      <c r="K5" s="1"/>
      <c r="L5" s="1"/>
      <c r="M5" s="1"/>
      <c r="N5" s="1"/>
      <c r="Q5" s="12"/>
    </row>
    <row r="6" spans="1:17" ht="14.25">
      <c r="A6" s="19"/>
      <c r="B6" s="19"/>
      <c r="C6" s="32"/>
      <c r="D6" s="32"/>
      <c r="E6" s="5"/>
      <c r="F6" s="1"/>
      <c r="G6" s="9" t="s">
        <v>0</v>
      </c>
      <c r="H6" s="117">
        <f>SUM(N11:N11)</f>
        <v>0</v>
      </c>
      <c r="I6" s="118"/>
      <c r="Q6" s="12"/>
    </row>
    <row r="7" spans="1:17" ht="14.25">
      <c r="A7" s="19"/>
      <c r="C7" s="1"/>
      <c r="D7" s="1"/>
      <c r="E7" s="5"/>
      <c r="F7" s="1"/>
      <c r="G7" s="1"/>
      <c r="H7" s="1"/>
      <c r="I7" s="1"/>
      <c r="J7" s="1"/>
      <c r="K7" s="1"/>
      <c r="L7" s="1"/>
      <c r="Q7" s="12"/>
    </row>
    <row r="8" spans="1:17" ht="14.2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44"/>
      <c r="M8" s="44"/>
      <c r="N8" s="44"/>
      <c r="O8" s="44"/>
      <c r="Q8" s="12"/>
    </row>
    <row r="9" spans="2:17" ht="14.25">
      <c r="B9" s="19"/>
      <c r="Q9" s="12"/>
    </row>
    <row r="10" spans="1:14" s="19" customFormat="1" ht="78" customHeight="1">
      <c r="A10" s="8" t="s">
        <v>36</v>
      </c>
      <c r="B10" s="8" t="s">
        <v>14</v>
      </c>
      <c r="C10" s="8" t="s">
        <v>15</v>
      </c>
      <c r="D10" s="8" t="s">
        <v>50</v>
      </c>
      <c r="E10" s="35" t="s">
        <v>59</v>
      </c>
      <c r="F10" s="36"/>
      <c r="G10" s="8" t="str">
        <f>"Nazwa handlowa /
"&amp;C10&amp;" / 
"&amp;D10</f>
        <v>Nazwa handlowa /
Dawka / 
Postać /Opakowanie</v>
      </c>
      <c r="H10" s="8" t="s">
        <v>54</v>
      </c>
      <c r="I10" s="8" t="str">
        <f>B10</f>
        <v>Skład</v>
      </c>
      <c r="J10" s="8" t="s">
        <v>55</v>
      </c>
      <c r="K10" s="8" t="s">
        <v>28</v>
      </c>
      <c r="L10" s="49" t="s">
        <v>68</v>
      </c>
      <c r="M10" s="49" t="s">
        <v>65</v>
      </c>
      <c r="N10" s="8" t="s">
        <v>16</v>
      </c>
    </row>
    <row r="11" spans="1:14" ht="42.75">
      <c r="A11" s="51" t="s">
        <v>1</v>
      </c>
      <c r="B11" s="54" t="s">
        <v>388</v>
      </c>
      <c r="C11" s="54" t="s">
        <v>389</v>
      </c>
      <c r="D11" s="54" t="s">
        <v>245</v>
      </c>
      <c r="E11" s="56">
        <v>5000</v>
      </c>
      <c r="F11" s="52" t="s">
        <v>38</v>
      </c>
      <c r="G11" s="37" t="s">
        <v>51</v>
      </c>
      <c r="H11" s="37"/>
      <c r="I11" s="37"/>
      <c r="J11" s="38"/>
      <c r="K11" s="37"/>
      <c r="L11" s="37" t="str">
        <f>IF(K11=0,"0,00",IF(K11&gt;0,ROUND(E11/K11,2)))</f>
        <v>0,00</v>
      </c>
      <c r="M11" s="37"/>
      <c r="N11" s="39">
        <f>ROUND(L11*ROUND(M11,2),2)</f>
        <v>0</v>
      </c>
    </row>
    <row r="12" spans="2:17" ht="19.5" customHeight="1">
      <c r="B12" s="50"/>
      <c r="C12" s="50"/>
      <c r="D12" s="50"/>
      <c r="E12" s="50"/>
      <c r="F12" s="50"/>
      <c r="G12" s="41"/>
      <c r="H12" s="41"/>
      <c r="I12" s="41"/>
      <c r="J12" s="42"/>
      <c r="K12" s="41"/>
      <c r="L12" s="41"/>
      <c r="M12" s="41"/>
      <c r="N12" s="43"/>
      <c r="Q12" s="12"/>
    </row>
    <row r="13" spans="2:5" s="28" customFormat="1" ht="14.25">
      <c r="B13" s="125"/>
      <c r="C13" s="125"/>
      <c r="D13" s="125"/>
      <c r="E13" s="48"/>
    </row>
    <row r="14" spans="2:5" s="28" customFormat="1" ht="14.25">
      <c r="B14" s="126"/>
      <c r="C14" s="126"/>
      <c r="D14" s="58"/>
      <c r="E14" s="48"/>
    </row>
    <row r="15" s="28" customFormat="1" ht="14.25">
      <c r="E15" s="48"/>
    </row>
    <row r="16" spans="2:17" ht="14.25">
      <c r="B16" s="28"/>
      <c r="Q16" s="12"/>
    </row>
    <row r="17" spans="2:17" ht="34.5" customHeight="1">
      <c r="B17" s="109"/>
      <c r="C17" s="119"/>
      <c r="D17" s="119"/>
      <c r="E17" s="119"/>
      <c r="F17" s="119"/>
      <c r="Q17" s="12"/>
    </row>
    <row r="18" ht="14.25">
      <c r="Q18" s="12"/>
    </row>
    <row r="19" ht="14.25">
      <c r="Q19" s="12"/>
    </row>
    <row r="20" ht="14.25">
      <c r="Q20" s="12"/>
    </row>
    <row r="21" ht="14.25">
      <c r="Q21" s="12"/>
    </row>
    <row r="22" ht="14.25">
      <c r="Q22" s="12"/>
    </row>
    <row r="23" ht="14.25">
      <c r="Q23" s="12"/>
    </row>
    <row r="24" ht="14.25">
      <c r="Q24" s="12"/>
    </row>
    <row r="25" ht="14.25">
      <c r="Q25" s="12"/>
    </row>
    <row r="26" ht="14.25">
      <c r="Q26" s="12"/>
    </row>
    <row r="27" ht="14.25">
      <c r="Q27" s="12"/>
    </row>
    <row r="28" ht="14.25">
      <c r="Q28" s="12"/>
    </row>
    <row r="29" ht="14.25">
      <c r="Q29" s="12"/>
    </row>
    <row r="30" ht="14.25">
      <c r="Q30" s="12"/>
    </row>
    <row r="31" ht="14.25">
      <c r="Q31" s="12"/>
    </row>
    <row r="32" ht="14.25">
      <c r="Q32" s="12"/>
    </row>
    <row r="33" ht="14.25">
      <c r="Q33" s="12"/>
    </row>
    <row r="34" ht="14.25">
      <c r="Q34" s="12"/>
    </row>
    <row r="35" ht="14.25">
      <c r="Q35" s="12"/>
    </row>
    <row r="36" ht="14.25">
      <c r="Q36" s="12"/>
    </row>
    <row r="37" ht="14.25">
      <c r="Q37" s="12"/>
    </row>
    <row r="38" ht="14.25">
      <c r="Q38" s="12"/>
    </row>
    <row r="39" ht="14.25">
      <c r="Q39" s="12"/>
    </row>
    <row r="40" ht="14.25">
      <c r="Q40" s="12"/>
    </row>
    <row r="41" ht="14.25">
      <c r="Q41" s="12"/>
    </row>
    <row r="42" ht="14.25">
      <c r="Q42" s="12"/>
    </row>
    <row r="43" ht="14.25">
      <c r="Q43" s="12"/>
    </row>
    <row r="44" ht="14.25">
      <c r="Q44" s="12"/>
    </row>
    <row r="45" ht="14.25">
      <c r="Q45" s="12"/>
    </row>
    <row r="46" ht="14.25">
      <c r="Q46" s="12"/>
    </row>
    <row r="47" ht="14.25">
      <c r="Q47" s="12"/>
    </row>
    <row r="48" ht="14.25">
      <c r="Q48" s="12"/>
    </row>
    <row r="49" ht="14.25">
      <c r="Q49" s="12"/>
    </row>
    <row r="50" ht="14.25">
      <c r="Q50" s="12"/>
    </row>
    <row r="51" ht="14.25">
      <c r="Q51" s="12"/>
    </row>
    <row r="52" ht="14.25">
      <c r="Q52" s="12"/>
    </row>
    <row r="53" ht="14.25">
      <c r="Q53" s="12"/>
    </row>
    <row r="54" ht="14.25">
      <c r="Q54" s="12"/>
    </row>
    <row r="55" ht="14.25">
      <c r="Q55" s="12"/>
    </row>
    <row r="56" ht="14.25">
      <c r="Q56" s="12"/>
    </row>
    <row r="57" ht="14.25">
      <c r="Q57" s="12"/>
    </row>
    <row r="58" ht="14.25">
      <c r="Q58" s="12"/>
    </row>
    <row r="59" ht="14.25">
      <c r="Q59" s="12"/>
    </row>
    <row r="60" ht="14.25">
      <c r="Q60" s="12"/>
    </row>
    <row r="61" ht="14.25">
      <c r="Q61" s="12"/>
    </row>
    <row r="62" ht="14.25">
      <c r="Q62" s="12"/>
    </row>
    <row r="63" ht="14.25">
      <c r="Q63" s="12"/>
    </row>
    <row r="64" ht="14.25">
      <c r="Q64" s="12"/>
    </row>
    <row r="65" ht="14.25">
      <c r="Q65" s="12"/>
    </row>
    <row r="66" ht="14.25">
      <c r="Q66" s="12"/>
    </row>
    <row r="67" ht="14.25">
      <c r="Q67" s="12"/>
    </row>
    <row r="68" ht="14.25">
      <c r="Q68" s="12"/>
    </row>
    <row r="69" ht="14.25">
      <c r="Q69" s="12"/>
    </row>
    <row r="70" ht="14.25">
      <c r="Q70" s="12"/>
    </row>
    <row r="71" ht="14.25">
      <c r="Q71" s="12"/>
    </row>
    <row r="72" ht="14.25">
      <c r="Q72" s="12"/>
    </row>
    <row r="73" ht="14.25">
      <c r="Q73" s="12"/>
    </row>
    <row r="74" ht="14.25">
      <c r="Q74" s="12"/>
    </row>
    <row r="75" ht="14.25">
      <c r="Q75" s="12"/>
    </row>
    <row r="76" ht="14.25">
      <c r="Q76" s="12"/>
    </row>
  </sheetData>
  <sheetProtection/>
  <mergeCells count="5">
    <mergeCell ref="G2:I2"/>
    <mergeCell ref="H6:I6"/>
    <mergeCell ref="B13:D13"/>
    <mergeCell ref="B14:C14"/>
    <mergeCell ref="B17:F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"/>
  <sheetViews>
    <sheetView showGridLines="0" zoomScaleSheetLayoutView="110" zoomScalePageLayoutView="85" workbookViewId="0" topLeftCell="A1">
      <selection activeCell="B11" sqref="B11:F12"/>
    </sheetView>
  </sheetViews>
  <sheetFormatPr defaultColWidth="9.125" defaultRowHeight="12.75"/>
  <cols>
    <col min="1" max="1" width="5.125" style="12" customWidth="1"/>
    <col min="2" max="2" width="23.50390625" style="12" customWidth="1"/>
    <col min="3" max="3" width="13.00390625" style="12" customWidth="1"/>
    <col min="4" max="4" width="20.875" style="12" customWidth="1"/>
    <col min="5" max="5" width="10.50390625" style="13" customWidth="1"/>
    <col min="6" max="6" width="12.875" style="12" customWidth="1"/>
    <col min="7" max="7" width="27.375" style="12" customWidth="1"/>
    <col min="8" max="8" width="17.50390625" style="12" customWidth="1"/>
    <col min="9" max="9" width="15.125" style="12" customWidth="1"/>
    <col min="10" max="10" width="20.50390625" style="12" customWidth="1"/>
    <col min="11" max="14" width="15.375" style="12" customWidth="1"/>
    <col min="15" max="15" width="9.50390625" style="12" customWidth="1"/>
    <col min="16" max="16" width="15.875" style="12" customWidth="1"/>
    <col min="17" max="17" width="15.875" style="30" customWidth="1"/>
    <col min="18" max="18" width="15.875" style="12" customWidth="1"/>
    <col min="19" max="20" width="14.375" style="12" customWidth="1"/>
    <col min="21" max="21" width="15.375" style="12" customWidth="1"/>
    <col min="22" max="16384" width="9.125" style="12" customWidth="1"/>
  </cols>
  <sheetData>
    <row r="1" spans="2:20" ht="14.25">
      <c r="B1" s="28" t="str">
        <f>'formularz oferty'!C4</f>
        <v>DFP.271.194.2018.BM</v>
      </c>
      <c r="N1" s="29" t="s">
        <v>53</v>
      </c>
      <c r="S1" s="28"/>
      <c r="T1" s="28"/>
    </row>
    <row r="2" spans="7:9" ht="14.25">
      <c r="G2" s="112"/>
      <c r="H2" s="112"/>
      <c r="I2" s="112"/>
    </row>
    <row r="3" ht="14.25">
      <c r="N3" s="29" t="s">
        <v>60</v>
      </c>
    </row>
    <row r="4" spans="2:17" ht="14.25">
      <c r="B4" s="19" t="s">
        <v>13</v>
      </c>
      <c r="C4" s="8">
        <v>25</v>
      </c>
      <c r="D4" s="10"/>
      <c r="E4" s="5"/>
      <c r="F4" s="1"/>
      <c r="G4" s="31" t="s">
        <v>18</v>
      </c>
      <c r="H4" s="1"/>
      <c r="I4" s="10"/>
      <c r="J4" s="1"/>
      <c r="K4" s="1"/>
      <c r="L4" s="1"/>
      <c r="M4" s="1"/>
      <c r="N4" s="1"/>
      <c r="Q4" s="12"/>
    </row>
    <row r="5" spans="2:17" ht="14.25">
      <c r="B5" s="19"/>
      <c r="C5" s="10"/>
      <c r="D5" s="10"/>
      <c r="E5" s="5"/>
      <c r="F5" s="1"/>
      <c r="G5" s="31"/>
      <c r="H5" s="1"/>
      <c r="I5" s="10"/>
      <c r="J5" s="1"/>
      <c r="K5" s="1"/>
      <c r="L5" s="1"/>
      <c r="M5" s="1"/>
      <c r="N5" s="1"/>
      <c r="Q5" s="12"/>
    </row>
    <row r="6" spans="1:17" ht="14.25">
      <c r="A6" s="19"/>
      <c r="B6" s="19"/>
      <c r="C6" s="32"/>
      <c r="D6" s="32"/>
      <c r="E6" s="5"/>
      <c r="F6" s="1"/>
      <c r="G6" s="9" t="s">
        <v>0</v>
      </c>
      <c r="H6" s="117">
        <f>SUM(N11:N11)</f>
        <v>0</v>
      </c>
      <c r="I6" s="118"/>
      <c r="Q6" s="12"/>
    </row>
    <row r="7" spans="1:17" ht="14.25">
      <c r="A7" s="19"/>
      <c r="C7" s="1"/>
      <c r="D7" s="1"/>
      <c r="E7" s="5"/>
      <c r="F7" s="1"/>
      <c r="G7" s="1"/>
      <c r="H7" s="1"/>
      <c r="I7" s="1"/>
      <c r="J7" s="1"/>
      <c r="K7" s="1"/>
      <c r="L7" s="1"/>
      <c r="Q7" s="12"/>
    </row>
    <row r="8" spans="1:17" ht="14.2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44"/>
      <c r="M8" s="44"/>
      <c r="N8" s="44"/>
      <c r="O8" s="44"/>
      <c r="Q8" s="12"/>
    </row>
    <row r="9" spans="2:17" ht="14.25">
      <c r="B9" s="19"/>
      <c r="Q9" s="12"/>
    </row>
    <row r="10" spans="1:14" s="19" customFormat="1" ht="78" customHeight="1">
      <c r="A10" s="8" t="s">
        <v>36</v>
      </c>
      <c r="B10" s="8" t="s">
        <v>14</v>
      </c>
      <c r="C10" s="8" t="s">
        <v>15</v>
      </c>
      <c r="D10" s="8" t="s">
        <v>50</v>
      </c>
      <c r="E10" s="35" t="s">
        <v>59</v>
      </c>
      <c r="F10" s="36"/>
      <c r="G10" s="8" t="str">
        <f>"Nazwa handlowa /
"&amp;C10&amp;" / 
"&amp;D10</f>
        <v>Nazwa handlowa /
Dawka / 
Postać /Opakowanie</v>
      </c>
      <c r="H10" s="8" t="s">
        <v>54</v>
      </c>
      <c r="I10" s="8" t="str">
        <f>B10</f>
        <v>Skład</v>
      </c>
      <c r="J10" s="8" t="s">
        <v>55</v>
      </c>
      <c r="K10" s="8" t="s">
        <v>28</v>
      </c>
      <c r="L10" s="49" t="s">
        <v>68</v>
      </c>
      <c r="M10" s="49" t="s">
        <v>65</v>
      </c>
      <c r="N10" s="8" t="s">
        <v>16</v>
      </c>
    </row>
    <row r="11" spans="1:14" ht="42.75">
      <c r="A11" s="51" t="s">
        <v>1</v>
      </c>
      <c r="B11" s="51" t="s">
        <v>390</v>
      </c>
      <c r="C11" s="51" t="s">
        <v>391</v>
      </c>
      <c r="D11" s="51" t="s">
        <v>245</v>
      </c>
      <c r="E11" s="56">
        <v>1200</v>
      </c>
      <c r="F11" s="52" t="s">
        <v>38</v>
      </c>
      <c r="G11" s="37" t="s">
        <v>51</v>
      </c>
      <c r="H11" s="37"/>
      <c r="I11" s="37"/>
      <c r="J11" s="38"/>
      <c r="K11" s="37"/>
      <c r="L11" s="37" t="str">
        <f>IF(K11=0,"0,00",IF(K11&gt;0,ROUND(E11/K11,2)))</f>
        <v>0,00</v>
      </c>
      <c r="M11" s="37"/>
      <c r="N11" s="39">
        <f>ROUND(L11*ROUND(M11,2),2)</f>
        <v>0</v>
      </c>
    </row>
    <row r="12" spans="2:17" ht="19.5" customHeight="1">
      <c r="B12" s="50"/>
      <c r="C12" s="50"/>
      <c r="D12" s="50"/>
      <c r="E12" s="50"/>
      <c r="F12" s="50"/>
      <c r="G12" s="41"/>
      <c r="H12" s="41"/>
      <c r="I12" s="41"/>
      <c r="J12" s="42"/>
      <c r="K12" s="41"/>
      <c r="L12" s="41"/>
      <c r="M12" s="41"/>
      <c r="N12" s="43"/>
      <c r="Q12" s="12"/>
    </row>
    <row r="13" spans="2:5" s="28" customFormat="1" ht="14.25">
      <c r="B13" s="125"/>
      <c r="C13" s="125"/>
      <c r="D13" s="125"/>
      <c r="E13" s="48"/>
    </row>
    <row r="14" spans="2:5" s="28" customFormat="1" ht="14.25">
      <c r="B14" s="126"/>
      <c r="C14" s="126"/>
      <c r="D14" s="58"/>
      <c r="E14" s="48"/>
    </row>
    <row r="15" s="28" customFormat="1" ht="14.25">
      <c r="E15" s="48"/>
    </row>
    <row r="16" spans="2:17" ht="14.25">
      <c r="B16" s="28"/>
      <c r="Q16" s="12"/>
    </row>
    <row r="17" spans="2:17" ht="34.5" customHeight="1">
      <c r="B17" s="109"/>
      <c r="C17" s="119"/>
      <c r="D17" s="119"/>
      <c r="E17" s="119"/>
      <c r="F17" s="119"/>
      <c r="Q17" s="12"/>
    </row>
    <row r="18" ht="14.25">
      <c r="Q18" s="12"/>
    </row>
    <row r="19" ht="14.25">
      <c r="Q19" s="12"/>
    </row>
    <row r="20" ht="14.25">
      <c r="Q20" s="12"/>
    </row>
    <row r="21" ht="14.25">
      <c r="Q21" s="12"/>
    </row>
    <row r="22" ht="14.25">
      <c r="Q22" s="12"/>
    </row>
    <row r="23" ht="14.25">
      <c r="Q23" s="12"/>
    </row>
    <row r="24" ht="14.25">
      <c r="Q24" s="12"/>
    </row>
    <row r="25" ht="14.25">
      <c r="Q25" s="12"/>
    </row>
    <row r="26" ht="14.25">
      <c r="Q26" s="12"/>
    </row>
    <row r="27" ht="14.25">
      <c r="Q27" s="12"/>
    </row>
    <row r="28" ht="14.25">
      <c r="Q28" s="12"/>
    </row>
    <row r="29" ht="14.25">
      <c r="Q29" s="12"/>
    </row>
    <row r="30" ht="14.25">
      <c r="Q30" s="12"/>
    </row>
    <row r="31" ht="14.25">
      <c r="Q31" s="12"/>
    </row>
    <row r="32" ht="14.25">
      <c r="Q32" s="12"/>
    </row>
    <row r="33" ht="14.25">
      <c r="Q33" s="12"/>
    </row>
    <row r="34" ht="14.25">
      <c r="Q34" s="12"/>
    </row>
    <row r="35" ht="14.25">
      <c r="Q35" s="12"/>
    </row>
    <row r="36" ht="14.25">
      <c r="Q36" s="12"/>
    </row>
    <row r="37" ht="14.25">
      <c r="Q37" s="12"/>
    </row>
    <row r="38" ht="14.25">
      <c r="Q38" s="12"/>
    </row>
    <row r="39" ht="14.25">
      <c r="Q39" s="12"/>
    </row>
    <row r="40" ht="14.25">
      <c r="Q40" s="12"/>
    </row>
    <row r="41" ht="14.25">
      <c r="Q41" s="12"/>
    </row>
    <row r="42" ht="14.25">
      <c r="Q42" s="12"/>
    </row>
    <row r="43" ht="14.25">
      <c r="Q43" s="12"/>
    </row>
    <row r="44" ht="14.25">
      <c r="Q44" s="12"/>
    </row>
    <row r="45" ht="14.25">
      <c r="Q45" s="12"/>
    </row>
    <row r="46" ht="14.25">
      <c r="Q46" s="12"/>
    </row>
    <row r="47" ht="14.25">
      <c r="Q47" s="12"/>
    </row>
    <row r="48" ht="14.25">
      <c r="Q48" s="12"/>
    </row>
    <row r="49" ht="14.25">
      <c r="Q49" s="12"/>
    </row>
    <row r="50" ht="14.25">
      <c r="Q50" s="12"/>
    </row>
    <row r="51" ht="14.25">
      <c r="Q51" s="12"/>
    </row>
    <row r="52" ht="14.25">
      <c r="Q52" s="12"/>
    </row>
    <row r="53" ht="14.25">
      <c r="Q53" s="12"/>
    </row>
    <row r="54" ht="14.25">
      <c r="Q54" s="12"/>
    </row>
    <row r="55" ht="14.25">
      <c r="Q55" s="12"/>
    </row>
    <row r="56" ht="14.25">
      <c r="Q56" s="12"/>
    </row>
    <row r="57" ht="14.25">
      <c r="Q57" s="12"/>
    </row>
    <row r="58" ht="14.25">
      <c r="Q58" s="12"/>
    </row>
    <row r="59" ht="14.25">
      <c r="Q59" s="12"/>
    </row>
    <row r="60" ht="14.25">
      <c r="Q60" s="12"/>
    </row>
    <row r="61" ht="14.25">
      <c r="Q61" s="12"/>
    </row>
    <row r="62" ht="14.25">
      <c r="Q62" s="12"/>
    </row>
    <row r="63" ht="14.25">
      <c r="Q63" s="12"/>
    </row>
    <row r="64" ht="14.25">
      <c r="Q64" s="12"/>
    </row>
    <row r="65" ht="14.25">
      <c r="Q65" s="12"/>
    </row>
    <row r="66" ht="14.25">
      <c r="Q66" s="12"/>
    </row>
    <row r="67" ht="14.25">
      <c r="Q67" s="12"/>
    </row>
    <row r="68" ht="14.25">
      <c r="Q68" s="12"/>
    </row>
    <row r="69" ht="14.25">
      <c r="Q69" s="12"/>
    </row>
    <row r="70" ht="14.25">
      <c r="Q70" s="12"/>
    </row>
    <row r="71" ht="14.25">
      <c r="Q71" s="12"/>
    </row>
    <row r="72" ht="14.25">
      <c r="Q72" s="12"/>
    </row>
    <row r="73" ht="14.25">
      <c r="Q73" s="12"/>
    </row>
    <row r="74" ht="14.25">
      <c r="Q74" s="12"/>
    </row>
    <row r="75" ht="14.25">
      <c r="Q75" s="12"/>
    </row>
    <row r="76" ht="14.25">
      <c r="Q76" s="12"/>
    </row>
  </sheetData>
  <sheetProtection/>
  <mergeCells count="5">
    <mergeCell ref="G2:I2"/>
    <mergeCell ref="H6:I6"/>
    <mergeCell ref="B13:D13"/>
    <mergeCell ref="B14:C14"/>
    <mergeCell ref="B17:F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showGridLines="0" zoomScaleSheetLayoutView="110" zoomScalePageLayoutView="85" workbookViewId="0" topLeftCell="A11">
      <selection activeCell="B11" sqref="B11:F12"/>
    </sheetView>
  </sheetViews>
  <sheetFormatPr defaultColWidth="9.125" defaultRowHeight="12.75"/>
  <cols>
    <col min="1" max="1" width="5.125" style="12" customWidth="1"/>
    <col min="2" max="2" width="23.50390625" style="12" customWidth="1"/>
    <col min="3" max="3" width="19.375" style="12" customWidth="1"/>
    <col min="4" max="4" width="15.50390625" style="12" customWidth="1"/>
    <col min="5" max="5" width="10.50390625" style="79" customWidth="1"/>
    <col min="6" max="6" width="12.875" style="12" customWidth="1"/>
    <col min="7" max="7" width="27.375" style="12" customWidth="1"/>
    <col min="8" max="8" width="17.50390625" style="12" customWidth="1"/>
    <col min="9" max="9" width="15.125" style="12" customWidth="1"/>
    <col min="10" max="10" width="20.50390625" style="12" customWidth="1"/>
    <col min="11" max="14" width="15.375" style="12" customWidth="1"/>
    <col min="15" max="15" width="9.50390625" style="12" customWidth="1"/>
    <col min="16" max="16" width="15.875" style="12" customWidth="1"/>
    <col min="17" max="17" width="15.875" style="30" customWidth="1"/>
    <col min="18" max="18" width="15.875" style="12" customWidth="1"/>
    <col min="19" max="20" width="14.375" style="12" customWidth="1"/>
    <col min="21" max="21" width="15.375" style="12" customWidth="1"/>
    <col min="22" max="16384" width="9.125" style="12" customWidth="1"/>
  </cols>
  <sheetData>
    <row r="1" spans="2:20" ht="14.25">
      <c r="B1" s="28" t="str">
        <f>'formularz oferty'!C4</f>
        <v>DFP.271.194.2018.BM</v>
      </c>
      <c r="N1" s="29" t="s">
        <v>53</v>
      </c>
      <c r="S1" s="28"/>
      <c r="T1" s="28"/>
    </row>
    <row r="2" spans="7:9" ht="14.25">
      <c r="G2" s="112"/>
      <c r="H2" s="112"/>
      <c r="I2" s="112"/>
    </row>
    <row r="3" ht="14.25">
      <c r="N3" s="29" t="s">
        <v>60</v>
      </c>
    </row>
    <row r="4" spans="2:17" ht="14.25">
      <c r="B4" s="19" t="s">
        <v>13</v>
      </c>
      <c r="C4" s="8">
        <v>26</v>
      </c>
      <c r="D4" s="10"/>
      <c r="E4" s="80"/>
      <c r="F4" s="1"/>
      <c r="G4" s="31" t="s">
        <v>18</v>
      </c>
      <c r="H4" s="1"/>
      <c r="I4" s="10"/>
      <c r="J4" s="1"/>
      <c r="K4" s="1"/>
      <c r="L4" s="1"/>
      <c r="M4" s="1"/>
      <c r="N4" s="1"/>
      <c r="Q4" s="12"/>
    </row>
    <row r="5" spans="2:17" ht="14.25">
      <c r="B5" s="19"/>
      <c r="C5" s="10"/>
      <c r="D5" s="10"/>
      <c r="E5" s="80"/>
      <c r="F5" s="1"/>
      <c r="G5" s="31"/>
      <c r="H5" s="1"/>
      <c r="I5" s="10"/>
      <c r="J5" s="1"/>
      <c r="K5" s="1"/>
      <c r="L5" s="1"/>
      <c r="M5" s="1"/>
      <c r="N5" s="1"/>
      <c r="Q5" s="12"/>
    </row>
    <row r="6" spans="1:17" ht="14.25">
      <c r="A6" s="19"/>
      <c r="B6" s="19"/>
      <c r="C6" s="32"/>
      <c r="D6" s="32"/>
      <c r="E6" s="80"/>
      <c r="F6" s="1"/>
      <c r="G6" s="9" t="s">
        <v>0</v>
      </c>
      <c r="H6" s="117">
        <f>SUM(N11:N19)</f>
        <v>0</v>
      </c>
      <c r="I6" s="118"/>
      <c r="Q6" s="12"/>
    </row>
    <row r="7" spans="1:17" ht="14.25">
      <c r="A7" s="19"/>
      <c r="C7" s="1"/>
      <c r="D7" s="1"/>
      <c r="E7" s="80"/>
      <c r="F7" s="1"/>
      <c r="G7" s="1"/>
      <c r="H7" s="1"/>
      <c r="I7" s="1"/>
      <c r="J7" s="1"/>
      <c r="K7" s="1"/>
      <c r="L7" s="1"/>
      <c r="Q7" s="12"/>
    </row>
    <row r="8" spans="1:17" ht="14.25">
      <c r="A8" s="19"/>
      <c r="B8" s="33"/>
      <c r="C8" s="34"/>
      <c r="D8" s="34"/>
      <c r="E8" s="81"/>
      <c r="F8" s="34"/>
      <c r="G8" s="34"/>
      <c r="H8" s="34"/>
      <c r="I8" s="34"/>
      <c r="J8" s="34"/>
      <c r="K8" s="34"/>
      <c r="L8" s="44"/>
      <c r="M8" s="44"/>
      <c r="N8" s="44"/>
      <c r="O8" s="44"/>
      <c r="Q8" s="12"/>
    </row>
    <row r="9" spans="2:17" ht="14.25">
      <c r="B9" s="19"/>
      <c r="Q9" s="12"/>
    </row>
    <row r="10" spans="1:14" s="19" customFormat="1" ht="78" customHeight="1">
      <c r="A10" s="8" t="s">
        <v>36</v>
      </c>
      <c r="B10" s="8" t="s">
        <v>14</v>
      </c>
      <c r="C10" s="8" t="s">
        <v>15</v>
      </c>
      <c r="D10" s="8" t="s">
        <v>50</v>
      </c>
      <c r="E10" s="82" t="s">
        <v>59</v>
      </c>
      <c r="F10" s="36"/>
      <c r="G10" s="8" t="str">
        <f>"Nazwa handlowa /
"&amp;C10&amp;" / 
"&amp;D10</f>
        <v>Nazwa handlowa /
Dawka / 
Postać /Opakowanie</v>
      </c>
      <c r="H10" s="8" t="s">
        <v>54</v>
      </c>
      <c r="I10" s="8" t="str">
        <f>B10</f>
        <v>Skład</v>
      </c>
      <c r="J10" s="8" t="s">
        <v>55</v>
      </c>
      <c r="K10" s="8" t="s">
        <v>28</v>
      </c>
      <c r="L10" s="49" t="s">
        <v>68</v>
      </c>
      <c r="M10" s="49" t="s">
        <v>65</v>
      </c>
      <c r="N10" s="8" t="s">
        <v>16</v>
      </c>
    </row>
    <row r="11" spans="1:14" ht="42.75">
      <c r="A11" s="51" t="s">
        <v>1</v>
      </c>
      <c r="B11" s="54" t="s">
        <v>392</v>
      </c>
      <c r="C11" s="51" t="s">
        <v>393</v>
      </c>
      <c r="D11" s="54" t="s">
        <v>394</v>
      </c>
      <c r="E11" s="83">
        <v>100</v>
      </c>
      <c r="F11" s="52" t="s">
        <v>38</v>
      </c>
      <c r="G11" s="37" t="s">
        <v>51</v>
      </c>
      <c r="H11" s="37"/>
      <c r="I11" s="37"/>
      <c r="J11" s="38"/>
      <c r="K11" s="37"/>
      <c r="L11" s="37" t="str">
        <f aca="true" t="shared" si="0" ref="L11:L19">IF(K11=0,"0,00",IF(K11&gt;0,ROUND(E11/K11,2)))</f>
        <v>0,00</v>
      </c>
      <c r="M11" s="37"/>
      <c r="N11" s="39">
        <f aca="true" t="shared" si="1" ref="N11:N19">ROUND(L11*ROUND(M11,2),2)</f>
        <v>0</v>
      </c>
    </row>
    <row r="12" spans="1:14" ht="42.75">
      <c r="A12" s="51" t="s">
        <v>135</v>
      </c>
      <c r="B12" s="54" t="s">
        <v>392</v>
      </c>
      <c r="C12" s="51" t="s">
        <v>395</v>
      </c>
      <c r="D12" s="54" t="s">
        <v>394</v>
      </c>
      <c r="E12" s="83">
        <v>550</v>
      </c>
      <c r="F12" s="52" t="s">
        <v>38</v>
      </c>
      <c r="G12" s="37" t="s">
        <v>51</v>
      </c>
      <c r="H12" s="37"/>
      <c r="I12" s="37"/>
      <c r="J12" s="38"/>
      <c r="K12" s="37"/>
      <c r="L12" s="37" t="str">
        <f t="shared" si="0"/>
        <v>0,00</v>
      </c>
      <c r="M12" s="37"/>
      <c r="N12" s="39">
        <f t="shared" si="1"/>
        <v>0</v>
      </c>
    </row>
    <row r="13" spans="1:14" ht="42.75">
      <c r="A13" s="51" t="s">
        <v>3</v>
      </c>
      <c r="B13" s="54" t="s">
        <v>392</v>
      </c>
      <c r="C13" s="73" t="s">
        <v>396</v>
      </c>
      <c r="D13" s="73" t="s">
        <v>394</v>
      </c>
      <c r="E13" s="84">
        <v>300</v>
      </c>
      <c r="F13" s="52" t="s">
        <v>38</v>
      </c>
      <c r="G13" s="37" t="s">
        <v>51</v>
      </c>
      <c r="H13" s="37"/>
      <c r="I13" s="37"/>
      <c r="J13" s="38"/>
      <c r="K13" s="37"/>
      <c r="L13" s="37" t="str">
        <f t="shared" si="0"/>
        <v>0,00</v>
      </c>
      <c r="M13" s="37"/>
      <c r="N13" s="39">
        <f t="shared" si="1"/>
        <v>0</v>
      </c>
    </row>
    <row r="14" spans="1:14" ht="42.75">
      <c r="A14" s="51" t="s">
        <v>4</v>
      </c>
      <c r="B14" s="54" t="s">
        <v>392</v>
      </c>
      <c r="C14" s="54" t="s">
        <v>397</v>
      </c>
      <c r="D14" s="54" t="s">
        <v>394</v>
      </c>
      <c r="E14" s="85">
        <v>400</v>
      </c>
      <c r="F14" s="52" t="s">
        <v>38</v>
      </c>
      <c r="G14" s="37" t="s">
        <v>51</v>
      </c>
      <c r="H14" s="37"/>
      <c r="I14" s="37"/>
      <c r="J14" s="38"/>
      <c r="K14" s="37"/>
      <c r="L14" s="37" t="str">
        <f t="shared" si="0"/>
        <v>0,00</v>
      </c>
      <c r="M14" s="37"/>
      <c r="N14" s="39">
        <f t="shared" si="1"/>
        <v>0</v>
      </c>
    </row>
    <row r="15" spans="1:14" ht="42.75">
      <c r="A15" s="51" t="s">
        <v>31</v>
      </c>
      <c r="B15" s="54" t="s">
        <v>392</v>
      </c>
      <c r="C15" s="73" t="s">
        <v>398</v>
      </c>
      <c r="D15" s="59" t="s">
        <v>394</v>
      </c>
      <c r="E15" s="86">
        <v>1200</v>
      </c>
      <c r="F15" s="52" t="s">
        <v>38</v>
      </c>
      <c r="G15" s="37" t="s">
        <v>51</v>
      </c>
      <c r="H15" s="37"/>
      <c r="I15" s="37"/>
      <c r="J15" s="38"/>
      <c r="K15" s="37"/>
      <c r="L15" s="37" t="str">
        <f t="shared" si="0"/>
        <v>0,00</v>
      </c>
      <c r="M15" s="37"/>
      <c r="N15" s="39">
        <f t="shared" si="1"/>
        <v>0</v>
      </c>
    </row>
    <row r="16" spans="1:14" ht="42.75">
      <c r="A16" s="51" t="s">
        <v>37</v>
      </c>
      <c r="B16" s="54" t="s">
        <v>392</v>
      </c>
      <c r="C16" s="54" t="s">
        <v>399</v>
      </c>
      <c r="D16" s="54" t="s">
        <v>394</v>
      </c>
      <c r="E16" s="83">
        <v>1000</v>
      </c>
      <c r="F16" s="52" t="s">
        <v>38</v>
      </c>
      <c r="G16" s="37" t="s">
        <v>51</v>
      </c>
      <c r="H16" s="37"/>
      <c r="I16" s="37"/>
      <c r="J16" s="38"/>
      <c r="K16" s="37"/>
      <c r="L16" s="37" t="str">
        <f t="shared" si="0"/>
        <v>0,00</v>
      </c>
      <c r="M16" s="37"/>
      <c r="N16" s="39">
        <f t="shared" si="1"/>
        <v>0</v>
      </c>
    </row>
    <row r="17" spans="1:14" ht="42.75">
      <c r="A17" s="51" t="s">
        <v>5</v>
      </c>
      <c r="B17" s="54" t="s">
        <v>392</v>
      </c>
      <c r="C17" s="54" t="s">
        <v>400</v>
      </c>
      <c r="D17" s="54" t="s">
        <v>394</v>
      </c>
      <c r="E17" s="87">
        <v>1100</v>
      </c>
      <c r="F17" s="52" t="s">
        <v>38</v>
      </c>
      <c r="G17" s="37" t="s">
        <v>51</v>
      </c>
      <c r="H17" s="37"/>
      <c r="I17" s="37"/>
      <c r="J17" s="38"/>
      <c r="K17" s="37"/>
      <c r="L17" s="37" t="str">
        <f t="shared" si="0"/>
        <v>0,00</v>
      </c>
      <c r="M17" s="37"/>
      <c r="N17" s="39">
        <f t="shared" si="1"/>
        <v>0</v>
      </c>
    </row>
    <row r="18" spans="1:14" ht="42.75">
      <c r="A18" s="51" t="s">
        <v>6</v>
      </c>
      <c r="B18" s="54" t="s">
        <v>392</v>
      </c>
      <c r="C18" s="54" t="s">
        <v>401</v>
      </c>
      <c r="D18" s="54" t="s">
        <v>394</v>
      </c>
      <c r="E18" s="83">
        <v>100</v>
      </c>
      <c r="F18" s="52" t="s">
        <v>38</v>
      </c>
      <c r="G18" s="37" t="s">
        <v>51</v>
      </c>
      <c r="H18" s="37"/>
      <c r="I18" s="37"/>
      <c r="J18" s="38"/>
      <c r="K18" s="37"/>
      <c r="L18" s="37" t="str">
        <f t="shared" si="0"/>
        <v>0,00</v>
      </c>
      <c r="M18" s="37"/>
      <c r="N18" s="39">
        <f t="shared" si="1"/>
        <v>0</v>
      </c>
    </row>
    <row r="19" spans="1:14" ht="42.75">
      <c r="A19" s="51" t="s">
        <v>19</v>
      </c>
      <c r="B19" s="54" t="s">
        <v>392</v>
      </c>
      <c r="C19" s="54" t="s">
        <v>402</v>
      </c>
      <c r="D19" s="54" t="s">
        <v>394</v>
      </c>
      <c r="E19" s="83">
        <v>100</v>
      </c>
      <c r="F19" s="52" t="s">
        <v>38</v>
      </c>
      <c r="G19" s="37" t="s">
        <v>51</v>
      </c>
      <c r="H19" s="37"/>
      <c r="I19" s="37"/>
      <c r="J19" s="38"/>
      <c r="K19" s="37"/>
      <c r="L19" s="37" t="str">
        <f t="shared" si="0"/>
        <v>0,00</v>
      </c>
      <c r="M19" s="37"/>
      <c r="N19" s="39">
        <f t="shared" si="1"/>
        <v>0</v>
      </c>
    </row>
    <row r="20" ht="14.25">
      <c r="Q20" s="12"/>
    </row>
    <row r="21" spans="2:17" ht="14.25">
      <c r="B21" s="127" t="s">
        <v>403</v>
      </c>
      <c r="C21" s="127"/>
      <c r="D21" s="127"/>
      <c r="E21" s="127"/>
      <c r="Q21" s="12"/>
    </row>
    <row r="22" spans="2:17" ht="14.25">
      <c r="B22" s="127"/>
      <c r="C22" s="127"/>
      <c r="D22" s="127"/>
      <c r="E22" s="63"/>
      <c r="Q22" s="12"/>
    </row>
    <row r="23" ht="14.25">
      <c r="Q23" s="12"/>
    </row>
    <row r="24" ht="14.25">
      <c r="Q24" s="12"/>
    </row>
    <row r="25" ht="14.25">
      <c r="Q25" s="12"/>
    </row>
    <row r="26" ht="14.25">
      <c r="Q26" s="12"/>
    </row>
    <row r="27" ht="14.25">
      <c r="Q27" s="12"/>
    </row>
    <row r="28" ht="14.25">
      <c r="Q28" s="12"/>
    </row>
    <row r="29" ht="14.25">
      <c r="Q29" s="12"/>
    </row>
    <row r="30" ht="14.25">
      <c r="Q30" s="12"/>
    </row>
    <row r="31" ht="14.25">
      <c r="Q31" s="12"/>
    </row>
    <row r="32" ht="14.25">
      <c r="Q32" s="12"/>
    </row>
    <row r="33" ht="14.25">
      <c r="Q33" s="12"/>
    </row>
    <row r="34" ht="14.25">
      <c r="Q34" s="12"/>
    </row>
    <row r="35" ht="14.25">
      <c r="Q35" s="12"/>
    </row>
    <row r="36" ht="14.25">
      <c r="Q36" s="12"/>
    </row>
    <row r="37" ht="14.25">
      <c r="Q37" s="12"/>
    </row>
    <row r="38" ht="14.25">
      <c r="Q38" s="12"/>
    </row>
    <row r="39" ht="14.25">
      <c r="Q39" s="12"/>
    </row>
    <row r="40" ht="14.25">
      <c r="Q40" s="12"/>
    </row>
    <row r="41" ht="14.25">
      <c r="Q41" s="12"/>
    </row>
    <row r="42" ht="14.25">
      <c r="Q42" s="12"/>
    </row>
    <row r="43" ht="14.25">
      <c r="Q43" s="12"/>
    </row>
    <row r="44" ht="14.25">
      <c r="Q44" s="12"/>
    </row>
    <row r="45" ht="14.25">
      <c r="Q45" s="12"/>
    </row>
    <row r="46" ht="14.25">
      <c r="Q46" s="12"/>
    </row>
    <row r="47" ht="14.25">
      <c r="Q47" s="12"/>
    </row>
    <row r="48" ht="14.25">
      <c r="Q48" s="12"/>
    </row>
    <row r="49" ht="14.25">
      <c r="Q49" s="12"/>
    </row>
    <row r="50" ht="14.25">
      <c r="Q50" s="12"/>
    </row>
    <row r="51" ht="14.25">
      <c r="Q51" s="12"/>
    </row>
  </sheetData>
  <sheetProtection/>
  <mergeCells count="5">
    <mergeCell ref="G2:I2"/>
    <mergeCell ref="H6:I6"/>
    <mergeCell ref="B22:D22"/>
    <mergeCell ref="B21:C21"/>
    <mergeCell ref="D21:E2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T76"/>
  <sheetViews>
    <sheetView showGridLines="0" tabSelected="1" zoomScaleSheetLayoutView="110" zoomScalePageLayoutView="85" workbookViewId="0" topLeftCell="A1">
      <selection activeCell="E11" sqref="E11"/>
    </sheetView>
  </sheetViews>
  <sheetFormatPr defaultColWidth="9.125" defaultRowHeight="12.75"/>
  <cols>
    <col min="1" max="1" width="5.125" style="12" customWidth="1"/>
    <col min="2" max="2" width="23.50390625" style="12" customWidth="1"/>
    <col min="3" max="3" width="13.00390625" style="12" customWidth="1"/>
    <col min="4" max="4" width="20.875" style="12" customWidth="1"/>
    <col min="5" max="5" width="10.50390625" style="13" customWidth="1"/>
    <col min="6" max="6" width="12.875" style="12" customWidth="1"/>
    <col min="7" max="7" width="27.375" style="12" customWidth="1"/>
    <col min="8" max="8" width="17.50390625" style="12" customWidth="1"/>
    <col min="9" max="9" width="15.125" style="12" customWidth="1"/>
    <col min="10" max="10" width="20.50390625" style="12" customWidth="1"/>
    <col min="11" max="14" width="15.375" style="12" customWidth="1"/>
    <col min="15" max="15" width="9.50390625" style="12" customWidth="1"/>
    <col min="16" max="16" width="15.875" style="12" customWidth="1"/>
    <col min="17" max="17" width="15.875" style="30" customWidth="1"/>
    <col min="18" max="18" width="15.875" style="12" customWidth="1"/>
    <col min="19" max="20" width="14.375" style="12" customWidth="1"/>
    <col min="21" max="21" width="15.375" style="12" customWidth="1"/>
    <col min="22" max="16384" width="9.125" style="12" customWidth="1"/>
  </cols>
  <sheetData>
    <row r="1" spans="2:20" ht="14.25">
      <c r="B1" s="28" t="str">
        <f>'formularz oferty'!C4</f>
        <v>DFP.271.194.2018.BM</v>
      </c>
      <c r="N1" s="29" t="s">
        <v>53</v>
      </c>
      <c r="S1" s="28"/>
      <c r="T1" s="28"/>
    </row>
    <row r="2" spans="7:9" ht="14.25">
      <c r="G2" s="112"/>
      <c r="H2" s="112"/>
      <c r="I2" s="112"/>
    </row>
    <row r="3" ht="14.25">
      <c r="N3" s="29" t="s">
        <v>60</v>
      </c>
    </row>
    <row r="4" spans="2:17" ht="14.25">
      <c r="B4" s="19" t="s">
        <v>13</v>
      </c>
      <c r="C4" s="8">
        <v>27</v>
      </c>
      <c r="D4" s="10"/>
      <c r="E4" s="5"/>
      <c r="F4" s="1"/>
      <c r="G4" s="31" t="s">
        <v>18</v>
      </c>
      <c r="H4" s="1"/>
      <c r="I4" s="10"/>
      <c r="J4" s="1"/>
      <c r="K4" s="1"/>
      <c r="L4" s="1"/>
      <c r="M4" s="1"/>
      <c r="N4" s="1"/>
      <c r="Q4" s="12"/>
    </row>
    <row r="5" spans="2:17" ht="14.25">
      <c r="B5" s="19"/>
      <c r="C5" s="10"/>
      <c r="D5" s="10"/>
      <c r="E5" s="5"/>
      <c r="F5" s="1"/>
      <c r="G5" s="31"/>
      <c r="H5" s="1"/>
      <c r="I5" s="10"/>
      <c r="J5" s="1"/>
      <c r="K5" s="1"/>
      <c r="L5" s="1"/>
      <c r="M5" s="1"/>
      <c r="N5" s="1"/>
      <c r="Q5" s="12"/>
    </row>
    <row r="6" spans="1:17" ht="14.25">
      <c r="A6" s="19"/>
      <c r="B6" s="19"/>
      <c r="C6" s="32"/>
      <c r="D6" s="32"/>
      <c r="E6" s="5"/>
      <c r="F6" s="1"/>
      <c r="G6" s="9" t="s">
        <v>0</v>
      </c>
      <c r="H6" s="117">
        <f>SUM(N11:N11)</f>
        <v>0</v>
      </c>
      <c r="I6" s="118"/>
      <c r="Q6" s="12"/>
    </row>
    <row r="7" spans="1:17" ht="14.25">
      <c r="A7" s="19"/>
      <c r="C7" s="1"/>
      <c r="D7" s="1"/>
      <c r="E7" s="5"/>
      <c r="F7" s="1"/>
      <c r="G7" s="1"/>
      <c r="H7" s="1"/>
      <c r="I7" s="1"/>
      <c r="J7" s="1"/>
      <c r="K7" s="1"/>
      <c r="L7" s="1"/>
      <c r="Q7" s="12"/>
    </row>
    <row r="8" spans="1:17" ht="14.2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44"/>
      <c r="M8" s="44"/>
      <c r="N8" s="44"/>
      <c r="O8" s="44"/>
      <c r="Q8" s="12"/>
    </row>
    <row r="9" spans="2:17" ht="14.25">
      <c r="B9" s="19"/>
      <c r="Q9" s="12"/>
    </row>
    <row r="10" spans="1:14" s="19" customFormat="1" ht="78" customHeight="1">
      <c r="A10" s="8" t="s">
        <v>36</v>
      </c>
      <c r="B10" s="8" t="s">
        <v>14</v>
      </c>
      <c r="C10" s="8" t="s">
        <v>15</v>
      </c>
      <c r="D10" s="8" t="s">
        <v>50</v>
      </c>
      <c r="E10" s="35" t="s">
        <v>59</v>
      </c>
      <c r="F10" s="36"/>
      <c r="G10" s="8" t="str">
        <f>"Nazwa handlowa /
"&amp;C10&amp;" / 
"&amp;D10</f>
        <v>Nazwa handlowa /
Dawka / 
Postać /Opakowanie</v>
      </c>
      <c r="H10" s="8" t="s">
        <v>54</v>
      </c>
      <c r="I10" s="8" t="str">
        <f>B10</f>
        <v>Skład</v>
      </c>
      <c r="J10" s="8" t="s">
        <v>55</v>
      </c>
      <c r="K10" s="8" t="s">
        <v>28</v>
      </c>
      <c r="L10" s="49" t="s">
        <v>68</v>
      </c>
      <c r="M10" s="49" t="s">
        <v>65</v>
      </c>
      <c r="N10" s="8" t="s">
        <v>16</v>
      </c>
    </row>
    <row r="11" spans="1:14" ht="57">
      <c r="A11" s="51" t="s">
        <v>1</v>
      </c>
      <c r="B11" s="51" t="s">
        <v>404</v>
      </c>
      <c r="C11" s="51" t="s">
        <v>477</v>
      </c>
      <c r="D11" s="51" t="s">
        <v>478</v>
      </c>
      <c r="E11" s="56">
        <v>600</v>
      </c>
      <c r="F11" s="52" t="s">
        <v>38</v>
      </c>
      <c r="G11" s="37" t="s">
        <v>51</v>
      </c>
      <c r="H11" s="37"/>
      <c r="I11" s="37"/>
      <c r="J11" s="38"/>
      <c r="K11" s="37"/>
      <c r="L11" s="37" t="str">
        <f>IF(K11=0,"0,00",IF(K11&gt;0,ROUND(E11/K11,2)))</f>
        <v>0,00</v>
      </c>
      <c r="M11" s="37"/>
      <c r="N11" s="39">
        <f>ROUND(L11*ROUND(M11,2),2)</f>
        <v>0</v>
      </c>
    </row>
    <row r="12" spans="2:17" ht="19.5" customHeight="1">
      <c r="B12" s="50"/>
      <c r="C12" s="50"/>
      <c r="D12" s="50"/>
      <c r="E12" s="50"/>
      <c r="F12" s="50"/>
      <c r="G12" s="41"/>
      <c r="H12" s="41"/>
      <c r="I12" s="41"/>
      <c r="J12" s="42"/>
      <c r="K12" s="41"/>
      <c r="L12" s="41"/>
      <c r="M12" s="41"/>
      <c r="N12" s="43"/>
      <c r="Q12" s="12"/>
    </row>
    <row r="13" spans="2:5" s="28" customFormat="1" ht="14.25">
      <c r="B13" s="125"/>
      <c r="C13" s="125"/>
      <c r="D13" s="125"/>
      <c r="E13" s="48"/>
    </row>
    <row r="14" spans="2:5" s="28" customFormat="1" ht="14.25">
      <c r="B14" s="126"/>
      <c r="C14" s="126"/>
      <c r="D14" s="58"/>
      <c r="E14" s="48"/>
    </row>
    <row r="15" s="28" customFormat="1" ht="14.25">
      <c r="E15" s="48"/>
    </row>
    <row r="16" spans="2:17" ht="14.25">
      <c r="B16" s="28"/>
      <c r="Q16" s="12"/>
    </row>
    <row r="17" spans="2:17" ht="34.5" customHeight="1">
      <c r="B17" s="109"/>
      <c r="C17" s="119"/>
      <c r="D17" s="119"/>
      <c r="E17" s="119"/>
      <c r="F17" s="119"/>
      <c r="Q17" s="12"/>
    </row>
    <row r="18" ht="14.25">
      <c r="Q18" s="12"/>
    </row>
    <row r="19" ht="14.25">
      <c r="Q19" s="12"/>
    </row>
    <row r="20" ht="14.25">
      <c r="Q20" s="12"/>
    </row>
    <row r="21" ht="14.25">
      <c r="Q21" s="12"/>
    </row>
    <row r="22" ht="14.25">
      <c r="Q22" s="12"/>
    </row>
    <row r="23" ht="14.25">
      <c r="Q23" s="12"/>
    </row>
    <row r="24" ht="14.25">
      <c r="Q24" s="12"/>
    </row>
    <row r="25" ht="14.25">
      <c r="Q25" s="12"/>
    </row>
    <row r="26" ht="14.25">
      <c r="Q26" s="12"/>
    </row>
    <row r="27" ht="14.25">
      <c r="Q27" s="12"/>
    </row>
    <row r="28" ht="14.25">
      <c r="Q28" s="12"/>
    </row>
    <row r="29" ht="14.25">
      <c r="Q29" s="12"/>
    </row>
    <row r="30" ht="14.25">
      <c r="Q30" s="12"/>
    </row>
    <row r="31" ht="14.25">
      <c r="Q31" s="12"/>
    </row>
    <row r="32" ht="14.25">
      <c r="Q32" s="12"/>
    </row>
    <row r="33" ht="14.25">
      <c r="Q33" s="12"/>
    </row>
    <row r="34" ht="14.25">
      <c r="Q34" s="12"/>
    </row>
    <row r="35" ht="14.25">
      <c r="Q35" s="12"/>
    </row>
    <row r="36" ht="14.25">
      <c r="Q36" s="12"/>
    </row>
    <row r="37" ht="14.25">
      <c r="Q37" s="12"/>
    </row>
    <row r="38" ht="14.25">
      <c r="Q38" s="12"/>
    </row>
    <row r="39" ht="14.25">
      <c r="Q39" s="12"/>
    </row>
    <row r="40" ht="14.25">
      <c r="Q40" s="12"/>
    </row>
    <row r="41" ht="14.25">
      <c r="Q41" s="12"/>
    </row>
    <row r="42" ht="14.25">
      <c r="Q42" s="12"/>
    </row>
    <row r="43" ht="14.25">
      <c r="Q43" s="12"/>
    </row>
    <row r="44" ht="14.25">
      <c r="Q44" s="12"/>
    </row>
    <row r="45" ht="14.25">
      <c r="Q45" s="12"/>
    </row>
    <row r="46" ht="14.25">
      <c r="Q46" s="12"/>
    </row>
    <row r="47" ht="14.25">
      <c r="Q47" s="12"/>
    </row>
    <row r="48" ht="14.25">
      <c r="Q48" s="12"/>
    </row>
    <row r="49" ht="14.25">
      <c r="Q49" s="12"/>
    </row>
    <row r="50" ht="14.25">
      <c r="Q50" s="12"/>
    </row>
    <row r="51" ht="14.25">
      <c r="Q51" s="12"/>
    </row>
    <row r="52" ht="14.25">
      <c r="Q52" s="12"/>
    </row>
    <row r="53" ht="14.25">
      <c r="Q53" s="12"/>
    </row>
    <row r="54" ht="14.25">
      <c r="Q54" s="12"/>
    </row>
    <row r="55" ht="14.25">
      <c r="Q55" s="12"/>
    </row>
    <row r="56" ht="14.25">
      <c r="Q56" s="12"/>
    </row>
    <row r="57" ht="14.25">
      <c r="Q57" s="12"/>
    </row>
    <row r="58" ht="14.25">
      <c r="Q58" s="12"/>
    </row>
    <row r="59" ht="14.25">
      <c r="Q59" s="12"/>
    </row>
    <row r="60" ht="14.25">
      <c r="Q60" s="12"/>
    </row>
    <row r="61" ht="14.25">
      <c r="Q61" s="12"/>
    </row>
    <row r="62" ht="14.25">
      <c r="Q62" s="12"/>
    </row>
    <row r="63" ht="14.25">
      <c r="Q63" s="12"/>
    </row>
    <row r="64" ht="14.25">
      <c r="Q64" s="12"/>
    </row>
    <row r="65" ht="14.25">
      <c r="Q65" s="12"/>
    </row>
    <row r="66" ht="14.25">
      <c r="Q66" s="12"/>
    </row>
    <row r="67" ht="14.25">
      <c r="Q67" s="12"/>
    </row>
    <row r="68" ht="14.25">
      <c r="Q68" s="12"/>
    </row>
    <row r="69" ht="14.25">
      <c r="Q69" s="12"/>
    </row>
    <row r="70" ht="14.25">
      <c r="Q70" s="12"/>
    </row>
    <row r="71" ht="14.25">
      <c r="Q71" s="12"/>
    </row>
    <row r="72" ht="14.25">
      <c r="Q72" s="12"/>
    </row>
    <row r="73" ht="14.25">
      <c r="Q73" s="12"/>
    </row>
    <row r="74" ht="14.25">
      <c r="Q74" s="12"/>
    </row>
    <row r="75" ht="14.25">
      <c r="Q75" s="12"/>
    </row>
    <row r="76" ht="14.25">
      <c r="Q76" s="12"/>
    </row>
  </sheetData>
  <sheetProtection/>
  <mergeCells count="5">
    <mergeCell ref="G2:I2"/>
    <mergeCell ref="H6:I6"/>
    <mergeCell ref="B13:D13"/>
    <mergeCell ref="B14:C14"/>
    <mergeCell ref="B17:F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showGridLines="0" zoomScaleSheetLayoutView="110" zoomScalePageLayoutView="85" workbookViewId="0" topLeftCell="A1">
      <selection activeCell="B11" sqref="B11:F12"/>
    </sheetView>
  </sheetViews>
  <sheetFormatPr defaultColWidth="9.125" defaultRowHeight="12.75"/>
  <cols>
    <col min="1" max="1" width="5.125" style="12" customWidth="1"/>
    <col min="2" max="2" width="23.50390625" style="12" customWidth="1"/>
    <col min="3" max="3" width="19.375" style="12" customWidth="1"/>
    <col min="4" max="4" width="15.50390625" style="12" customWidth="1"/>
    <col min="5" max="5" width="10.50390625" style="79" customWidth="1"/>
    <col min="6" max="6" width="12.875" style="12" customWidth="1"/>
    <col min="7" max="7" width="27.375" style="12" customWidth="1"/>
    <col min="8" max="8" width="17.50390625" style="12" customWidth="1"/>
    <col min="9" max="9" width="15.125" style="12" customWidth="1"/>
    <col min="10" max="10" width="20.50390625" style="12" customWidth="1"/>
    <col min="11" max="14" width="15.375" style="12" customWidth="1"/>
    <col min="15" max="15" width="9.50390625" style="12" customWidth="1"/>
    <col min="16" max="16" width="15.875" style="12" customWidth="1"/>
    <col min="17" max="17" width="15.875" style="30" customWidth="1"/>
    <col min="18" max="18" width="15.875" style="12" customWidth="1"/>
    <col min="19" max="20" width="14.375" style="12" customWidth="1"/>
    <col min="21" max="21" width="15.375" style="12" customWidth="1"/>
    <col min="22" max="16384" width="9.125" style="12" customWidth="1"/>
  </cols>
  <sheetData>
    <row r="1" spans="2:20" ht="14.25">
      <c r="B1" s="28" t="str">
        <f>'formularz oferty'!C4</f>
        <v>DFP.271.194.2018.BM</v>
      </c>
      <c r="N1" s="29" t="s">
        <v>53</v>
      </c>
      <c r="S1" s="28"/>
      <c r="T1" s="28"/>
    </row>
    <row r="2" spans="7:9" ht="14.25">
      <c r="G2" s="112"/>
      <c r="H2" s="112"/>
      <c r="I2" s="112"/>
    </row>
    <row r="3" ht="14.25">
      <c r="N3" s="29" t="s">
        <v>60</v>
      </c>
    </row>
    <row r="4" spans="2:17" ht="14.25">
      <c r="B4" s="19" t="s">
        <v>13</v>
      </c>
      <c r="C4" s="8">
        <v>28</v>
      </c>
      <c r="D4" s="10"/>
      <c r="E4" s="80"/>
      <c r="F4" s="1"/>
      <c r="G4" s="31" t="s">
        <v>18</v>
      </c>
      <c r="H4" s="1"/>
      <c r="I4" s="10"/>
      <c r="J4" s="1"/>
      <c r="K4" s="1"/>
      <c r="L4" s="1"/>
      <c r="M4" s="1"/>
      <c r="N4" s="1"/>
      <c r="Q4" s="12"/>
    </row>
    <row r="5" spans="2:17" ht="14.25">
      <c r="B5" s="19"/>
      <c r="C5" s="10"/>
      <c r="D5" s="10"/>
      <c r="E5" s="80"/>
      <c r="F5" s="1"/>
      <c r="G5" s="31"/>
      <c r="H5" s="1"/>
      <c r="I5" s="10"/>
      <c r="J5" s="1"/>
      <c r="K5" s="1"/>
      <c r="L5" s="1"/>
      <c r="M5" s="1"/>
      <c r="N5" s="1"/>
      <c r="Q5" s="12"/>
    </row>
    <row r="6" spans="1:17" ht="14.25">
      <c r="A6" s="19"/>
      <c r="B6" s="19"/>
      <c r="C6" s="32"/>
      <c r="D6" s="32"/>
      <c r="E6" s="80"/>
      <c r="F6" s="1"/>
      <c r="G6" s="9" t="s">
        <v>0</v>
      </c>
      <c r="H6" s="117">
        <f>SUM(N11:N13)</f>
        <v>0</v>
      </c>
      <c r="I6" s="118"/>
      <c r="Q6" s="12"/>
    </row>
    <row r="7" spans="1:17" ht="14.25">
      <c r="A7" s="19"/>
      <c r="C7" s="1"/>
      <c r="D7" s="1"/>
      <c r="E7" s="80"/>
      <c r="F7" s="1"/>
      <c r="G7" s="1"/>
      <c r="H7" s="1"/>
      <c r="I7" s="1"/>
      <c r="J7" s="1"/>
      <c r="K7" s="1"/>
      <c r="L7" s="1"/>
      <c r="Q7" s="12"/>
    </row>
    <row r="8" spans="1:17" ht="14.25">
      <c r="A8" s="19"/>
      <c r="B8" s="33"/>
      <c r="C8" s="34"/>
      <c r="D8" s="34"/>
      <c r="E8" s="81"/>
      <c r="F8" s="34"/>
      <c r="G8" s="34"/>
      <c r="H8" s="34"/>
      <c r="I8" s="34"/>
      <c r="J8" s="34"/>
      <c r="K8" s="34"/>
      <c r="L8" s="44"/>
      <c r="M8" s="44"/>
      <c r="N8" s="44"/>
      <c r="O8" s="44"/>
      <c r="Q8" s="12"/>
    </row>
    <row r="9" spans="2:17" ht="14.25">
      <c r="B9" s="19"/>
      <c r="Q9" s="12"/>
    </row>
    <row r="10" spans="1:14" s="19" customFormat="1" ht="78" customHeight="1">
      <c r="A10" s="8" t="s">
        <v>36</v>
      </c>
      <c r="B10" s="8" t="s">
        <v>14</v>
      </c>
      <c r="C10" s="8" t="s">
        <v>15</v>
      </c>
      <c r="D10" s="8" t="s">
        <v>50</v>
      </c>
      <c r="E10" s="82" t="s">
        <v>59</v>
      </c>
      <c r="F10" s="36"/>
      <c r="G10" s="8" t="str">
        <f>"Nazwa handlowa /
"&amp;C10&amp;" / 
"&amp;D10</f>
        <v>Nazwa handlowa /
Dawka / 
Postać /Opakowanie</v>
      </c>
      <c r="H10" s="8" t="s">
        <v>54</v>
      </c>
      <c r="I10" s="8" t="str">
        <f>B10</f>
        <v>Skład</v>
      </c>
      <c r="J10" s="8" t="s">
        <v>55</v>
      </c>
      <c r="K10" s="8" t="s">
        <v>28</v>
      </c>
      <c r="L10" s="49" t="s">
        <v>68</v>
      </c>
      <c r="M10" s="49" t="s">
        <v>65</v>
      </c>
      <c r="N10" s="8" t="s">
        <v>16</v>
      </c>
    </row>
    <row r="11" spans="1:14" ht="42.75">
      <c r="A11" s="51" t="s">
        <v>1</v>
      </c>
      <c r="B11" s="73" t="s">
        <v>405</v>
      </c>
      <c r="C11" s="73" t="s">
        <v>406</v>
      </c>
      <c r="D11" s="73" t="s">
        <v>407</v>
      </c>
      <c r="E11" s="61">
        <v>700</v>
      </c>
      <c r="F11" s="52" t="s">
        <v>38</v>
      </c>
      <c r="G11" s="37" t="s">
        <v>51</v>
      </c>
      <c r="H11" s="37"/>
      <c r="I11" s="37"/>
      <c r="J11" s="38"/>
      <c r="K11" s="37"/>
      <c r="L11" s="37" t="str">
        <f>IF(K11=0,"0,00",IF(K11&gt;0,ROUND(E11/K11,2)))</f>
        <v>0,00</v>
      </c>
      <c r="M11" s="37"/>
      <c r="N11" s="39">
        <f>ROUND(L11*ROUND(M11,2),2)</f>
        <v>0</v>
      </c>
    </row>
    <row r="12" spans="1:14" ht="42.75">
      <c r="A12" s="51" t="s">
        <v>135</v>
      </c>
      <c r="B12" s="73" t="s">
        <v>405</v>
      </c>
      <c r="C12" s="51" t="s">
        <v>408</v>
      </c>
      <c r="D12" s="51" t="s">
        <v>407</v>
      </c>
      <c r="E12" s="56">
        <v>400</v>
      </c>
      <c r="F12" s="52" t="s">
        <v>38</v>
      </c>
      <c r="G12" s="37" t="s">
        <v>51</v>
      </c>
      <c r="H12" s="37"/>
      <c r="I12" s="37"/>
      <c r="J12" s="38"/>
      <c r="K12" s="37"/>
      <c r="L12" s="37" t="str">
        <f>IF(K12=0,"0,00",IF(K12&gt;0,ROUND(E12/K12,2)))</f>
        <v>0,00</v>
      </c>
      <c r="M12" s="37"/>
      <c r="N12" s="39">
        <f>ROUND(L12*ROUND(M12,2),2)</f>
        <v>0</v>
      </c>
    </row>
    <row r="13" spans="1:14" ht="42.75">
      <c r="A13" s="51" t="s">
        <v>3</v>
      </c>
      <c r="B13" s="73" t="s">
        <v>405</v>
      </c>
      <c r="C13" s="51" t="s">
        <v>409</v>
      </c>
      <c r="D13" s="51" t="s">
        <v>410</v>
      </c>
      <c r="E13" s="56">
        <v>1300</v>
      </c>
      <c r="F13" s="52" t="s">
        <v>38</v>
      </c>
      <c r="G13" s="37" t="s">
        <v>51</v>
      </c>
      <c r="H13" s="37"/>
      <c r="I13" s="37"/>
      <c r="J13" s="38"/>
      <c r="K13" s="37"/>
      <c r="L13" s="37" t="str">
        <f>IF(K13=0,"0,00",IF(K13&gt;0,ROUND(E13/K13,2)))</f>
        <v>0,00</v>
      </c>
      <c r="M13" s="37"/>
      <c r="N13" s="39">
        <f>ROUND(L13*ROUND(M13,2),2)</f>
        <v>0</v>
      </c>
    </row>
    <row r="14" ht="14.25">
      <c r="Q14" s="12"/>
    </row>
    <row r="15" spans="2:17" ht="14.25">
      <c r="B15" s="129" t="s">
        <v>411</v>
      </c>
      <c r="C15" s="129"/>
      <c r="Q15" s="12"/>
    </row>
    <row r="16" ht="14.25">
      <c r="Q16" s="12"/>
    </row>
    <row r="17" ht="14.25">
      <c r="Q17" s="12"/>
    </row>
    <row r="18" ht="14.25">
      <c r="Q18" s="12"/>
    </row>
    <row r="19" ht="14.25">
      <c r="Q19" s="12"/>
    </row>
    <row r="20" ht="14.25">
      <c r="Q20" s="12"/>
    </row>
    <row r="21" ht="14.25">
      <c r="Q21" s="12"/>
    </row>
    <row r="22" ht="14.25">
      <c r="Q22" s="12"/>
    </row>
    <row r="23" ht="14.25">
      <c r="Q23" s="12"/>
    </row>
    <row r="24" ht="14.25">
      <c r="Q24" s="12"/>
    </row>
    <row r="25" ht="14.25">
      <c r="Q25" s="12"/>
    </row>
    <row r="26" ht="14.25">
      <c r="Q26" s="12"/>
    </row>
    <row r="27" ht="14.25">
      <c r="Q27" s="12"/>
    </row>
    <row r="28" ht="14.25">
      <c r="Q28" s="12"/>
    </row>
    <row r="29" ht="14.25">
      <c r="Q29" s="12"/>
    </row>
    <row r="30" ht="14.25">
      <c r="Q30" s="12"/>
    </row>
    <row r="31" ht="14.25">
      <c r="Q31" s="12"/>
    </row>
    <row r="32" ht="14.25">
      <c r="Q32" s="12"/>
    </row>
    <row r="33" ht="14.25">
      <c r="Q33" s="12"/>
    </row>
    <row r="34" ht="14.25">
      <c r="Q34" s="12"/>
    </row>
    <row r="35" ht="14.25">
      <c r="Q35" s="12"/>
    </row>
    <row r="36" ht="14.25">
      <c r="Q36" s="12"/>
    </row>
    <row r="37" ht="14.25">
      <c r="Q37" s="12"/>
    </row>
    <row r="38" ht="14.25">
      <c r="Q38" s="12"/>
    </row>
    <row r="39" ht="14.25">
      <c r="Q39" s="12"/>
    </row>
    <row r="40" ht="14.25">
      <c r="Q40" s="12"/>
    </row>
    <row r="41" ht="14.25">
      <c r="Q41" s="12"/>
    </row>
    <row r="42" ht="14.25">
      <c r="Q42" s="12"/>
    </row>
  </sheetData>
  <sheetProtection/>
  <mergeCells count="3">
    <mergeCell ref="G2:I2"/>
    <mergeCell ref="H6:I6"/>
    <mergeCell ref="B15:C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1"/>
  <sheetViews>
    <sheetView showGridLines="0" zoomScaleSheetLayoutView="100" zoomScalePageLayoutView="85" workbookViewId="0" topLeftCell="A1">
      <selection activeCell="C48" sqref="C48"/>
    </sheetView>
  </sheetViews>
  <sheetFormatPr defaultColWidth="9.125" defaultRowHeight="12.75"/>
  <cols>
    <col min="1" max="1" width="5.125" style="12" customWidth="1"/>
    <col min="2" max="2" width="21.375" style="12" customWidth="1"/>
    <col min="3" max="3" width="18.00390625" style="12" customWidth="1"/>
    <col min="4" max="4" width="22.50390625" style="12" customWidth="1"/>
    <col min="5" max="5" width="10.50390625" style="13" customWidth="1"/>
    <col min="6" max="6" width="12.875" style="12" customWidth="1"/>
    <col min="7" max="7" width="27.375" style="12" customWidth="1"/>
    <col min="8" max="8" width="17.50390625" style="12" customWidth="1"/>
    <col min="9" max="9" width="15.125" style="12" customWidth="1"/>
    <col min="10" max="10" width="20.50390625" style="12" customWidth="1"/>
    <col min="11" max="14" width="15.375" style="12" customWidth="1"/>
    <col min="15" max="15" width="8.00390625" style="12" customWidth="1"/>
    <col min="16" max="16" width="15.875" style="12" customWidth="1"/>
    <col min="17" max="17" width="15.875" style="30" customWidth="1"/>
    <col min="18" max="18" width="15.875" style="12" customWidth="1"/>
    <col min="19" max="20" width="14.375" style="12" customWidth="1"/>
    <col min="21" max="21" width="15.375" style="12" customWidth="1"/>
    <col min="22" max="16384" width="9.125" style="12" customWidth="1"/>
  </cols>
  <sheetData>
    <row r="1" spans="2:20" ht="14.25">
      <c r="B1" s="28" t="str">
        <f>'formularz oferty'!C4</f>
        <v>DFP.271.194.2018.BM</v>
      </c>
      <c r="N1" s="29" t="s">
        <v>53</v>
      </c>
      <c r="S1" s="28"/>
      <c r="T1" s="28"/>
    </row>
    <row r="2" spans="7:9" ht="14.25">
      <c r="G2" s="112"/>
      <c r="H2" s="112"/>
      <c r="I2" s="112"/>
    </row>
    <row r="3" ht="14.25">
      <c r="N3" s="29" t="s">
        <v>60</v>
      </c>
    </row>
    <row r="4" spans="2:17" ht="14.25">
      <c r="B4" s="19" t="s">
        <v>13</v>
      </c>
      <c r="C4" s="8">
        <v>2</v>
      </c>
      <c r="D4" s="10"/>
      <c r="E4" s="5"/>
      <c r="F4" s="1"/>
      <c r="G4" s="31" t="s">
        <v>18</v>
      </c>
      <c r="H4" s="1"/>
      <c r="I4" s="10"/>
      <c r="J4" s="1"/>
      <c r="K4" s="1"/>
      <c r="L4" s="1"/>
      <c r="M4" s="1"/>
      <c r="N4" s="1"/>
      <c r="Q4" s="12"/>
    </row>
    <row r="5" spans="2:17" ht="14.25">
      <c r="B5" s="19"/>
      <c r="C5" s="10"/>
      <c r="D5" s="10"/>
      <c r="E5" s="5"/>
      <c r="F5" s="1"/>
      <c r="G5" s="31"/>
      <c r="H5" s="1"/>
      <c r="I5" s="10"/>
      <c r="J5" s="1"/>
      <c r="K5" s="1"/>
      <c r="L5" s="1"/>
      <c r="M5" s="1"/>
      <c r="N5" s="1"/>
      <c r="Q5" s="12"/>
    </row>
    <row r="6" spans="1:17" ht="14.25">
      <c r="A6" s="19"/>
      <c r="B6" s="19"/>
      <c r="C6" s="32"/>
      <c r="D6" s="32"/>
      <c r="E6" s="5"/>
      <c r="F6" s="1"/>
      <c r="G6" s="9" t="s">
        <v>0</v>
      </c>
      <c r="H6" s="117">
        <f>SUM(N11:N11)</f>
        <v>0</v>
      </c>
      <c r="I6" s="118"/>
      <c r="Q6" s="12"/>
    </row>
    <row r="7" spans="1:17" ht="14.25">
      <c r="A7" s="19"/>
      <c r="C7" s="1"/>
      <c r="D7" s="1"/>
      <c r="E7" s="5"/>
      <c r="F7" s="1"/>
      <c r="G7" s="1"/>
      <c r="H7" s="1"/>
      <c r="I7" s="1"/>
      <c r="J7" s="1"/>
      <c r="K7" s="1"/>
      <c r="L7" s="1"/>
      <c r="Q7" s="12"/>
    </row>
    <row r="8" spans="1:17" ht="14.2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34"/>
      <c r="Q8" s="12"/>
    </row>
    <row r="9" spans="2:17" ht="14.25">
      <c r="B9" s="19"/>
      <c r="Q9" s="12"/>
    </row>
    <row r="10" spans="1:14" s="19" customFormat="1" ht="60" customHeight="1">
      <c r="A10" s="8" t="s">
        <v>36</v>
      </c>
      <c r="B10" s="8" t="s">
        <v>14</v>
      </c>
      <c r="C10" s="8" t="s">
        <v>15</v>
      </c>
      <c r="D10" s="8" t="s">
        <v>50</v>
      </c>
      <c r="E10" s="35" t="s">
        <v>59</v>
      </c>
      <c r="F10" s="36"/>
      <c r="G10" s="8" t="str">
        <f>"Nazwa handlowa /
"&amp;C10&amp;" / 
"&amp;D10</f>
        <v>Nazwa handlowa /
Dawka / 
Postać /Opakowanie</v>
      </c>
      <c r="H10" s="8" t="s">
        <v>54</v>
      </c>
      <c r="I10" s="8" t="str">
        <f>B10</f>
        <v>Skład</v>
      </c>
      <c r="J10" s="8" t="s">
        <v>55</v>
      </c>
      <c r="K10" s="8" t="s">
        <v>28</v>
      </c>
      <c r="L10" s="8" t="s">
        <v>29</v>
      </c>
      <c r="M10" s="8" t="s">
        <v>30</v>
      </c>
      <c r="N10" s="8" t="s">
        <v>16</v>
      </c>
    </row>
    <row r="11" spans="1:14" ht="93.75" customHeight="1">
      <c r="A11" s="51" t="s">
        <v>1</v>
      </c>
      <c r="B11" s="51" t="s">
        <v>127</v>
      </c>
      <c r="C11" s="51" t="s">
        <v>128</v>
      </c>
      <c r="D11" s="51" t="s">
        <v>129</v>
      </c>
      <c r="E11" s="57">
        <v>900</v>
      </c>
      <c r="F11" s="52" t="s">
        <v>38</v>
      </c>
      <c r="G11" s="37" t="s">
        <v>51</v>
      </c>
      <c r="H11" s="37"/>
      <c r="I11" s="37"/>
      <c r="J11" s="38"/>
      <c r="K11" s="37"/>
      <c r="L11" s="37" t="str">
        <f>IF(K11=0,"0,00",IF(K11&gt;0,ROUND(E11/K11,2)))</f>
        <v>0,00</v>
      </c>
      <c r="M11" s="37"/>
      <c r="N11" s="39">
        <f>ROUND(L11*ROUND(M11,2),2)</f>
        <v>0</v>
      </c>
    </row>
    <row r="12" spans="2:17" ht="18" customHeight="1">
      <c r="B12" s="123"/>
      <c r="C12" s="123"/>
      <c r="D12" s="123"/>
      <c r="E12" s="123"/>
      <c r="F12" s="123"/>
      <c r="G12" s="123"/>
      <c r="Q12" s="12"/>
    </row>
    <row r="13" spans="2:17" ht="20.25" customHeight="1">
      <c r="B13" s="121" t="s">
        <v>130</v>
      </c>
      <c r="C13" s="121"/>
      <c r="D13" s="121"/>
      <c r="E13" s="121"/>
      <c r="F13" s="121"/>
      <c r="G13" s="121"/>
      <c r="Q13" s="12"/>
    </row>
    <row r="14" spans="2:17" ht="24.75" customHeight="1">
      <c r="B14" s="121" t="s">
        <v>131</v>
      </c>
      <c r="C14" s="124"/>
      <c r="D14" s="124"/>
      <c r="E14" s="121"/>
      <c r="F14" s="124"/>
      <c r="G14" s="124"/>
      <c r="Q14" s="12"/>
    </row>
    <row r="15" spans="2:17" ht="17.25" customHeight="1">
      <c r="B15" s="109"/>
      <c r="C15" s="119"/>
      <c r="D15" s="119"/>
      <c r="E15" s="119"/>
      <c r="F15" s="119"/>
      <c r="Q15" s="12"/>
    </row>
    <row r="16" spans="2:17" ht="14.25">
      <c r="B16" s="28"/>
      <c r="Q16" s="12"/>
    </row>
    <row r="17" ht="14.25">
      <c r="Q17" s="12"/>
    </row>
    <row r="18" ht="14.25">
      <c r="Q18" s="12"/>
    </row>
    <row r="19" ht="14.25">
      <c r="Q19" s="12"/>
    </row>
    <row r="20" ht="14.25">
      <c r="Q20" s="12"/>
    </row>
    <row r="21" ht="14.25">
      <c r="Q21" s="12"/>
    </row>
    <row r="22" ht="14.25">
      <c r="Q22" s="12"/>
    </row>
    <row r="23" ht="14.25">
      <c r="Q23" s="12"/>
    </row>
    <row r="24" ht="14.25">
      <c r="Q24" s="12"/>
    </row>
    <row r="25" ht="14.25">
      <c r="Q25" s="12"/>
    </row>
    <row r="26" ht="14.25">
      <c r="Q26" s="12"/>
    </row>
    <row r="27" ht="14.25">
      <c r="Q27" s="12"/>
    </row>
    <row r="28" ht="14.25">
      <c r="Q28" s="12"/>
    </row>
    <row r="29" ht="14.25">
      <c r="Q29" s="12"/>
    </row>
    <row r="30" ht="14.25">
      <c r="Q30" s="12"/>
    </row>
    <row r="31" ht="14.25">
      <c r="Q31" s="12"/>
    </row>
    <row r="32" ht="14.25">
      <c r="Q32" s="12"/>
    </row>
    <row r="33" ht="14.25">
      <c r="Q33" s="12"/>
    </row>
    <row r="34" ht="14.25">
      <c r="Q34" s="12"/>
    </row>
    <row r="35" ht="14.25">
      <c r="Q35" s="12"/>
    </row>
    <row r="36" ht="14.25">
      <c r="Q36" s="12"/>
    </row>
    <row r="37" ht="14.25">
      <c r="Q37" s="12"/>
    </row>
    <row r="38" ht="14.25">
      <c r="Q38" s="12"/>
    </row>
    <row r="39" ht="14.25">
      <c r="Q39" s="12"/>
    </row>
    <row r="40" ht="14.25">
      <c r="Q40" s="12"/>
    </row>
    <row r="41" ht="14.25">
      <c r="Q41" s="12"/>
    </row>
    <row r="42" ht="14.25">
      <c r="Q42" s="12"/>
    </row>
    <row r="43" ht="14.25">
      <c r="Q43" s="12"/>
    </row>
    <row r="44" ht="14.25">
      <c r="Q44" s="12"/>
    </row>
    <row r="45" ht="14.25">
      <c r="Q45" s="12"/>
    </row>
    <row r="46" ht="14.25">
      <c r="Q46" s="12"/>
    </row>
    <row r="47" ht="14.25">
      <c r="Q47" s="12"/>
    </row>
    <row r="48" ht="14.25">
      <c r="Q48" s="12"/>
    </row>
    <row r="49" ht="14.25">
      <c r="Q49" s="12"/>
    </row>
    <row r="50" ht="14.25">
      <c r="Q50" s="12"/>
    </row>
    <row r="51" ht="14.25">
      <c r="Q51" s="12"/>
    </row>
    <row r="52" ht="14.25">
      <c r="Q52" s="12"/>
    </row>
    <row r="53" ht="14.25">
      <c r="Q53" s="12"/>
    </row>
    <row r="54" ht="14.25">
      <c r="Q54" s="12"/>
    </row>
    <row r="55" ht="14.25">
      <c r="Q55" s="12"/>
    </row>
    <row r="56" ht="14.25">
      <c r="Q56" s="12"/>
    </row>
    <row r="57" ht="14.25">
      <c r="Q57" s="12"/>
    </row>
    <row r="58" ht="14.25">
      <c r="Q58" s="12"/>
    </row>
    <row r="59" ht="14.25">
      <c r="Q59" s="12"/>
    </row>
    <row r="60" ht="14.25">
      <c r="Q60" s="12"/>
    </row>
    <row r="61" ht="14.25">
      <c r="Q61" s="12"/>
    </row>
    <row r="62" ht="14.25">
      <c r="Q62" s="12"/>
    </row>
    <row r="63" ht="14.25">
      <c r="Q63" s="12"/>
    </row>
    <row r="64" ht="14.25">
      <c r="Q64" s="12"/>
    </row>
    <row r="65" ht="14.25">
      <c r="Q65" s="12"/>
    </row>
    <row r="66" ht="14.25">
      <c r="Q66" s="12"/>
    </row>
    <row r="67" ht="14.25">
      <c r="Q67" s="12"/>
    </row>
    <row r="68" ht="14.25">
      <c r="Q68" s="12"/>
    </row>
    <row r="69" ht="14.25">
      <c r="Q69" s="12"/>
    </row>
    <row r="70" ht="14.25">
      <c r="Q70" s="12"/>
    </row>
    <row r="71" ht="14.25">
      <c r="Q71" s="12"/>
    </row>
  </sheetData>
  <sheetProtection/>
  <mergeCells count="8">
    <mergeCell ref="G2:I2"/>
    <mergeCell ref="H6:I6"/>
    <mergeCell ref="B15:F15"/>
    <mergeCell ref="B12:G12"/>
    <mergeCell ref="B13:D13"/>
    <mergeCell ref="E13:G13"/>
    <mergeCell ref="B14:D14"/>
    <mergeCell ref="E14:G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"/>
  <sheetViews>
    <sheetView showGridLines="0" zoomScaleSheetLayoutView="110" zoomScalePageLayoutView="85" workbookViewId="0" topLeftCell="A1">
      <selection activeCell="B11" sqref="B11:F12"/>
    </sheetView>
  </sheetViews>
  <sheetFormatPr defaultColWidth="9.125" defaultRowHeight="12.75"/>
  <cols>
    <col min="1" max="1" width="5.125" style="12" customWidth="1"/>
    <col min="2" max="2" width="23.50390625" style="12" customWidth="1"/>
    <col min="3" max="3" width="13.00390625" style="12" customWidth="1"/>
    <col min="4" max="4" width="20.875" style="12" customWidth="1"/>
    <col min="5" max="5" width="10.50390625" style="13" customWidth="1"/>
    <col min="6" max="6" width="12.875" style="12" customWidth="1"/>
    <col min="7" max="7" width="27.375" style="12" customWidth="1"/>
    <col min="8" max="8" width="17.50390625" style="12" customWidth="1"/>
    <col min="9" max="9" width="15.125" style="12" customWidth="1"/>
    <col min="10" max="10" width="20.50390625" style="12" customWidth="1"/>
    <col min="11" max="14" width="15.375" style="12" customWidth="1"/>
    <col min="15" max="15" width="9.50390625" style="12" customWidth="1"/>
    <col min="16" max="16" width="15.875" style="12" customWidth="1"/>
    <col min="17" max="17" width="15.875" style="30" customWidth="1"/>
    <col min="18" max="18" width="15.875" style="12" customWidth="1"/>
    <col min="19" max="20" width="14.375" style="12" customWidth="1"/>
    <col min="21" max="21" width="15.375" style="12" customWidth="1"/>
    <col min="22" max="16384" width="9.125" style="12" customWidth="1"/>
  </cols>
  <sheetData>
    <row r="1" spans="2:20" ht="14.25">
      <c r="B1" s="28" t="str">
        <f>'formularz oferty'!C4</f>
        <v>DFP.271.194.2018.BM</v>
      </c>
      <c r="N1" s="29" t="s">
        <v>53</v>
      </c>
      <c r="S1" s="28"/>
      <c r="T1" s="28"/>
    </row>
    <row r="2" spans="7:9" ht="14.25">
      <c r="G2" s="112"/>
      <c r="H2" s="112"/>
      <c r="I2" s="112"/>
    </row>
    <row r="3" ht="14.25">
      <c r="N3" s="29" t="s">
        <v>60</v>
      </c>
    </row>
    <row r="4" spans="2:17" ht="14.25">
      <c r="B4" s="19" t="s">
        <v>13</v>
      </c>
      <c r="C4" s="8">
        <v>29</v>
      </c>
      <c r="D4" s="10"/>
      <c r="E4" s="5"/>
      <c r="F4" s="1"/>
      <c r="G4" s="31" t="s">
        <v>18</v>
      </c>
      <c r="H4" s="1"/>
      <c r="I4" s="10"/>
      <c r="J4" s="1"/>
      <c r="K4" s="1"/>
      <c r="L4" s="1"/>
      <c r="M4" s="1"/>
      <c r="N4" s="1"/>
      <c r="Q4" s="12"/>
    </row>
    <row r="5" spans="2:17" ht="14.25">
      <c r="B5" s="19"/>
      <c r="C5" s="10"/>
      <c r="D5" s="10"/>
      <c r="E5" s="5"/>
      <c r="F5" s="1"/>
      <c r="G5" s="31"/>
      <c r="H5" s="1"/>
      <c r="I5" s="10"/>
      <c r="J5" s="1"/>
      <c r="K5" s="1"/>
      <c r="L5" s="1"/>
      <c r="M5" s="1"/>
      <c r="N5" s="1"/>
      <c r="Q5" s="12"/>
    </row>
    <row r="6" spans="1:17" ht="14.25">
      <c r="A6" s="19"/>
      <c r="B6" s="19"/>
      <c r="C6" s="32"/>
      <c r="D6" s="32"/>
      <c r="E6" s="5"/>
      <c r="F6" s="1"/>
      <c r="G6" s="9" t="s">
        <v>0</v>
      </c>
      <c r="H6" s="117">
        <f>SUM(N11:N11)</f>
        <v>0</v>
      </c>
      <c r="I6" s="118"/>
      <c r="Q6" s="12"/>
    </row>
    <row r="7" spans="1:17" ht="14.25">
      <c r="A7" s="19"/>
      <c r="C7" s="1"/>
      <c r="D7" s="1"/>
      <c r="E7" s="5"/>
      <c r="F7" s="1"/>
      <c r="G7" s="1"/>
      <c r="H7" s="1"/>
      <c r="I7" s="1"/>
      <c r="J7" s="1"/>
      <c r="K7" s="1"/>
      <c r="L7" s="1"/>
      <c r="Q7" s="12"/>
    </row>
    <row r="8" spans="1:17" ht="14.2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44"/>
      <c r="M8" s="44"/>
      <c r="N8" s="44"/>
      <c r="O8" s="44"/>
      <c r="Q8" s="12"/>
    </row>
    <row r="9" spans="2:17" ht="14.25">
      <c r="B9" s="19"/>
      <c r="Q9" s="12"/>
    </row>
    <row r="10" spans="1:14" s="19" customFormat="1" ht="78" customHeight="1">
      <c r="A10" s="8" t="s">
        <v>36</v>
      </c>
      <c r="B10" s="8" t="s">
        <v>14</v>
      </c>
      <c r="C10" s="8" t="s">
        <v>15</v>
      </c>
      <c r="D10" s="8" t="s">
        <v>50</v>
      </c>
      <c r="E10" s="35" t="s">
        <v>59</v>
      </c>
      <c r="F10" s="36"/>
      <c r="G10" s="8" t="str">
        <f>"Nazwa handlowa /
"&amp;C10&amp;" / 
"&amp;D10</f>
        <v>Nazwa handlowa /
Dawka / 
Postać /Opakowanie</v>
      </c>
      <c r="H10" s="8" t="s">
        <v>54</v>
      </c>
      <c r="I10" s="8" t="str">
        <f>B10</f>
        <v>Skład</v>
      </c>
      <c r="J10" s="8" t="s">
        <v>55</v>
      </c>
      <c r="K10" s="8" t="s">
        <v>28</v>
      </c>
      <c r="L10" s="49" t="s">
        <v>68</v>
      </c>
      <c r="M10" s="49" t="s">
        <v>65</v>
      </c>
      <c r="N10" s="8" t="s">
        <v>16</v>
      </c>
    </row>
    <row r="11" spans="1:14" ht="114.75">
      <c r="A11" s="51" t="s">
        <v>1</v>
      </c>
      <c r="B11" s="88" t="s">
        <v>412</v>
      </c>
      <c r="C11" s="60" t="s">
        <v>413</v>
      </c>
      <c r="D11" s="60" t="s">
        <v>414</v>
      </c>
      <c r="E11" s="56">
        <v>2200</v>
      </c>
      <c r="F11" s="52" t="s">
        <v>38</v>
      </c>
      <c r="G11" s="37" t="s">
        <v>51</v>
      </c>
      <c r="H11" s="37"/>
      <c r="I11" s="37"/>
      <c r="J11" s="38"/>
      <c r="K11" s="37"/>
      <c r="L11" s="37" t="str">
        <f>IF(K11=0,"0,00",IF(K11&gt;0,ROUND(E11/K11,2)))</f>
        <v>0,00</v>
      </c>
      <c r="M11" s="37"/>
      <c r="N11" s="39">
        <f>ROUND(L11*ROUND(M11,2),2)</f>
        <v>0</v>
      </c>
    </row>
    <row r="12" spans="2:17" ht="19.5" customHeight="1">
      <c r="B12" s="50"/>
      <c r="C12" s="50"/>
      <c r="D12" s="50"/>
      <c r="E12" s="50"/>
      <c r="F12" s="50"/>
      <c r="G12" s="41"/>
      <c r="H12" s="41"/>
      <c r="I12" s="41"/>
      <c r="J12" s="42"/>
      <c r="K12" s="41"/>
      <c r="L12" s="41"/>
      <c r="M12" s="41"/>
      <c r="N12" s="43"/>
      <c r="Q12" s="12"/>
    </row>
    <row r="13" spans="2:5" s="28" customFormat="1" ht="14.25">
      <c r="B13" s="125"/>
      <c r="C13" s="125"/>
      <c r="D13" s="125"/>
      <c r="E13" s="48"/>
    </row>
    <row r="14" spans="2:5" s="28" customFormat="1" ht="14.25">
      <c r="B14" s="126"/>
      <c r="C14" s="126"/>
      <c r="D14" s="58"/>
      <c r="E14" s="48"/>
    </row>
    <row r="15" s="28" customFormat="1" ht="14.25">
      <c r="E15" s="48"/>
    </row>
    <row r="16" spans="2:17" ht="14.25">
      <c r="B16" s="28"/>
      <c r="Q16" s="12"/>
    </row>
    <row r="17" spans="2:17" ht="34.5" customHeight="1">
      <c r="B17" s="109"/>
      <c r="C17" s="119"/>
      <c r="D17" s="119"/>
      <c r="E17" s="119"/>
      <c r="F17" s="119"/>
      <c r="Q17" s="12"/>
    </row>
    <row r="18" ht="14.25">
      <c r="Q18" s="12"/>
    </row>
    <row r="19" ht="14.25">
      <c r="Q19" s="12"/>
    </row>
    <row r="20" ht="14.25">
      <c r="Q20" s="12"/>
    </row>
    <row r="21" ht="14.25">
      <c r="Q21" s="12"/>
    </row>
    <row r="22" ht="14.25">
      <c r="Q22" s="12"/>
    </row>
    <row r="23" ht="14.25">
      <c r="Q23" s="12"/>
    </row>
    <row r="24" ht="14.25">
      <c r="Q24" s="12"/>
    </row>
    <row r="25" ht="14.25">
      <c r="Q25" s="12"/>
    </row>
    <row r="26" ht="14.25">
      <c r="Q26" s="12"/>
    </row>
    <row r="27" ht="14.25">
      <c r="Q27" s="12"/>
    </row>
    <row r="28" ht="14.25">
      <c r="Q28" s="12"/>
    </row>
    <row r="29" ht="14.25">
      <c r="Q29" s="12"/>
    </row>
    <row r="30" ht="14.25">
      <c r="Q30" s="12"/>
    </row>
    <row r="31" ht="14.25">
      <c r="Q31" s="12"/>
    </row>
    <row r="32" ht="14.25">
      <c r="Q32" s="12"/>
    </row>
    <row r="33" ht="14.25">
      <c r="Q33" s="12"/>
    </row>
    <row r="34" ht="14.25">
      <c r="Q34" s="12"/>
    </row>
    <row r="35" ht="14.25">
      <c r="Q35" s="12"/>
    </row>
    <row r="36" ht="14.25">
      <c r="Q36" s="12"/>
    </row>
    <row r="37" ht="14.25">
      <c r="Q37" s="12"/>
    </row>
    <row r="38" ht="14.25">
      <c r="Q38" s="12"/>
    </row>
    <row r="39" ht="14.25">
      <c r="Q39" s="12"/>
    </row>
    <row r="40" ht="14.25">
      <c r="Q40" s="12"/>
    </row>
    <row r="41" ht="14.25">
      <c r="Q41" s="12"/>
    </row>
    <row r="42" ht="14.25">
      <c r="Q42" s="12"/>
    </row>
    <row r="43" ht="14.25">
      <c r="Q43" s="12"/>
    </row>
    <row r="44" ht="14.25">
      <c r="Q44" s="12"/>
    </row>
    <row r="45" ht="14.25">
      <c r="Q45" s="12"/>
    </row>
    <row r="46" ht="14.25">
      <c r="Q46" s="12"/>
    </row>
    <row r="47" ht="14.25">
      <c r="Q47" s="12"/>
    </row>
    <row r="48" ht="14.25">
      <c r="Q48" s="12"/>
    </row>
    <row r="49" ht="14.25">
      <c r="Q49" s="12"/>
    </row>
    <row r="50" ht="14.25">
      <c r="Q50" s="12"/>
    </row>
    <row r="51" ht="14.25">
      <c r="Q51" s="12"/>
    </row>
    <row r="52" ht="14.25">
      <c r="Q52" s="12"/>
    </row>
    <row r="53" ht="14.25">
      <c r="Q53" s="12"/>
    </row>
    <row r="54" ht="14.25">
      <c r="Q54" s="12"/>
    </row>
    <row r="55" ht="14.25">
      <c r="Q55" s="12"/>
    </row>
    <row r="56" ht="14.25">
      <c r="Q56" s="12"/>
    </row>
    <row r="57" ht="14.25">
      <c r="Q57" s="12"/>
    </row>
    <row r="58" ht="14.25">
      <c r="Q58" s="12"/>
    </row>
    <row r="59" ht="14.25">
      <c r="Q59" s="12"/>
    </row>
    <row r="60" ht="14.25">
      <c r="Q60" s="12"/>
    </row>
    <row r="61" ht="14.25">
      <c r="Q61" s="12"/>
    </row>
    <row r="62" ht="14.25">
      <c r="Q62" s="12"/>
    </row>
    <row r="63" ht="14.25">
      <c r="Q63" s="12"/>
    </row>
    <row r="64" ht="14.25">
      <c r="Q64" s="12"/>
    </row>
    <row r="65" ht="14.25">
      <c r="Q65" s="12"/>
    </row>
    <row r="66" ht="14.25">
      <c r="Q66" s="12"/>
    </row>
    <row r="67" ht="14.25">
      <c r="Q67" s="12"/>
    </row>
    <row r="68" ht="14.25">
      <c r="Q68" s="12"/>
    </row>
    <row r="69" ht="14.25">
      <c r="Q69" s="12"/>
    </row>
    <row r="70" ht="14.25">
      <c r="Q70" s="12"/>
    </row>
    <row r="71" ht="14.25">
      <c r="Q71" s="12"/>
    </row>
    <row r="72" ht="14.25">
      <c r="Q72" s="12"/>
    </row>
    <row r="73" ht="14.25">
      <c r="Q73" s="12"/>
    </row>
    <row r="74" ht="14.25">
      <c r="Q74" s="12"/>
    </row>
    <row r="75" ht="14.25">
      <c r="Q75" s="12"/>
    </row>
    <row r="76" ht="14.25">
      <c r="Q76" s="12"/>
    </row>
  </sheetData>
  <sheetProtection/>
  <mergeCells count="5">
    <mergeCell ref="G2:I2"/>
    <mergeCell ref="H6:I6"/>
    <mergeCell ref="B13:D13"/>
    <mergeCell ref="B14:C14"/>
    <mergeCell ref="B17:F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"/>
  <sheetViews>
    <sheetView showGridLines="0" zoomScaleSheetLayoutView="110" zoomScalePageLayoutView="85" workbookViewId="0" topLeftCell="A1">
      <selection activeCell="B11" sqref="B11:F12"/>
    </sheetView>
  </sheetViews>
  <sheetFormatPr defaultColWidth="9.125" defaultRowHeight="12.75"/>
  <cols>
    <col min="1" max="1" width="5.125" style="12" customWidth="1"/>
    <col min="2" max="2" width="23.50390625" style="12" customWidth="1"/>
    <col min="3" max="3" width="13.00390625" style="12" customWidth="1"/>
    <col min="4" max="4" width="20.875" style="12" customWidth="1"/>
    <col min="5" max="5" width="10.50390625" style="13" customWidth="1"/>
    <col min="6" max="6" width="12.875" style="12" customWidth="1"/>
    <col min="7" max="7" width="27.375" style="12" customWidth="1"/>
    <col min="8" max="8" width="17.50390625" style="12" customWidth="1"/>
    <col min="9" max="9" width="15.125" style="12" customWidth="1"/>
    <col min="10" max="10" width="20.50390625" style="12" customWidth="1"/>
    <col min="11" max="14" width="15.375" style="12" customWidth="1"/>
    <col min="15" max="15" width="9.50390625" style="12" customWidth="1"/>
    <col min="16" max="16" width="15.875" style="12" customWidth="1"/>
    <col min="17" max="17" width="15.875" style="30" customWidth="1"/>
    <col min="18" max="18" width="15.875" style="12" customWidth="1"/>
    <col min="19" max="20" width="14.375" style="12" customWidth="1"/>
    <col min="21" max="21" width="15.375" style="12" customWidth="1"/>
    <col min="22" max="16384" width="9.125" style="12" customWidth="1"/>
  </cols>
  <sheetData>
    <row r="1" spans="2:20" ht="14.25">
      <c r="B1" s="28" t="str">
        <f>'formularz oferty'!C4</f>
        <v>DFP.271.194.2018.BM</v>
      </c>
      <c r="N1" s="29" t="s">
        <v>53</v>
      </c>
      <c r="S1" s="28"/>
      <c r="T1" s="28"/>
    </row>
    <row r="2" spans="7:9" ht="14.25">
      <c r="G2" s="112"/>
      <c r="H2" s="112"/>
      <c r="I2" s="112"/>
    </row>
    <row r="3" ht="14.25">
      <c r="N3" s="29" t="s">
        <v>60</v>
      </c>
    </row>
    <row r="4" spans="2:17" ht="14.25">
      <c r="B4" s="19" t="s">
        <v>13</v>
      </c>
      <c r="C4" s="8">
        <v>30</v>
      </c>
      <c r="D4" s="10"/>
      <c r="E4" s="5"/>
      <c r="F4" s="1"/>
      <c r="G4" s="31" t="s">
        <v>18</v>
      </c>
      <c r="H4" s="1"/>
      <c r="I4" s="10"/>
      <c r="J4" s="1"/>
      <c r="K4" s="1"/>
      <c r="L4" s="1"/>
      <c r="M4" s="1"/>
      <c r="N4" s="1"/>
      <c r="Q4" s="12"/>
    </row>
    <row r="5" spans="2:17" ht="14.25">
      <c r="B5" s="19"/>
      <c r="C5" s="10"/>
      <c r="D5" s="10"/>
      <c r="E5" s="5"/>
      <c r="F5" s="1"/>
      <c r="G5" s="31"/>
      <c r="H5" s="1"/>
      <c r="I5" s="10"/>
      <c r="J5" s="1"/>
      <c r="K5" s="1"/>
      <c r="L5" s="1"/>
      <c r="M5" s="1"/>
      <c r="N5" s="1"/>
      <c r="Q5" s="12"/>
    </row>
    <row r="6" spans="1:17" ht="14.25">
      <c r="A6" s="19"/>
      <c r="B6" s="19"/>
      <c r="C6" s="32"/>
      <c r="D6" s="32"/>
      <c r="E6" s="5"/>
      <c r="F6" s="1"/>
      <c r="G6" s="9" t="s">
        <v>0</v>
      </c>
      <c r="H6" s="117">
        <f>SUM(N11:N11)</f>
        <v>0</v>
      </c>
      <c r="I6" s="118"/>
      <c r="Q6" s="12"/>
    </row>
    <row r="7" spans="1:17" ht="14.25">
      <c r="A7" s="19"/>
      <c r="C7" s="1"/>
      <c r="D7" s="1"/>
      <c r="E7" s="5"/>
      <c r="F7" s="1"/>
      <c r="G7" s="1"/>
      <c r="H7" s="1"/>
      <c r="I7" s="1"/>
      <c r="J7" s="1"/>
      <c r="K7" s="1"/>
      <c r="L7" s="1"/>
      <c r="Q7" s="12"/>
    </row>
    <row r="8" spans="1:17" ht="14.2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44"/>
      <c r="M8" s="44"/>
      <c r="N8" s="44"/>
      <c r="O8" s="44"/>
      <c r="Q8" s="12"/>
    </row>
    <row r="9" spans="2:17" ht="14.25">
      <c r="B9" s="19"/>
      <c r="Q9" s="12"/>
    </row>
    <row r="10" spans="1:14" s="19" customFormat="1" ht="78" customHeight="1">
      <c r="A10" s="8" t="s">
        <v>36</v>
      </c>
      <c r="B10" s="8" t="s">
        <v>14</v>
      </c>
      <c r="C10" s="8" t="s">
        <v>15</v>
      </c>
      <c r="D10" s="8" t="s">
        <v>50</v>
      </c>
      <c r="E10" s="35" t="s">
        <v>59</v>
      </c>
      <c r="F10" s="36"/>
      <c r="G10" s="8" t="str">
        <f>"Nazwa handlowa /
"&amp;C10&amp;" / 
"&amp;D10</f>
        <v>Nazwa handlowa /
Dawka / 
Postać /Opakowanie</v>
      </c>
      <c r="H10" s="8" t="s">
        <v>54</v>
      </c>
      <c r="I10" s="8" t="str">
        <f>B10</f>
        <v>Skład</v>
      </c>
      <c r="J10" s="8" t="s">
        <v>55</v>
      </c>
      <c r="K10" s="8" t="s">
        <v>28</v>
      </c>
      <c r="L10" s="49" t="s">
        <v>68</v>
      </c>
      <c r="M10" s="49" t="s">
        <v>65</v>
      </c>
      <c r="N10" s="8" t="s">
        <v>16</v>
      </c>
    </row>
    <row r="11" spans="1:14" ht="100.5">
      <c r="A11" s="51" t="s">
        <v>1</v>
      </c>
      <c r="B11" s="88" t="s">
        <v>415</v>
      </c>
      <c r="C11" s="88" t="s">
        <v>416</v>
      </c>
      <c r="D11" s="88" t="s">
        <v>417</v>
      </c>
      <c r="E11" s="56">
        <v>350</v>
      </c>
      <c r="F11" s="52" t="s">
        <v>38</v>
      </c>
      <c r="G11" s="37" t="s">
        <v>51</v>
      </c>
      <c r="H11" s="37"/>
      <c r="I11" s="37"/>
      <c r="J11" s="38"/>
      <c r="K11" s="37"/>
      <c r="L11" s="37" t="str">
        <f>IF(K11=0,"0,00",IF(K11&gt;0,ROUND(E11/K11,2)))</f>
        <v>0,00</v>
      </c>
      <c r="M11" s="37"/>
      <c r="N11" s="39">
        <f>ROUND(L11*ROUND(M11,2),2)</f>
        <v>0</v>
      </c>
    </row>
    <row r="12" spans="2:17" ht="19.5" customHeight="1">
      <c r="B12" s="50"/>
      <c r="C12" s="50"/>
      <c r="D12" s="50"/>
      <c r="E12" s="50"/>
      <c r="F12" s="50"/>
      <c r="G12" s="41"/>
      <c r="H12" s="41"/>
      <c r="I12" s="41"/>
      <c r="J12" s="42"/>
      <c r="K12" s="41"/>
      <c r="L12" s="41"/>
      <c r="M12" s="41"/>
      <c r="N12" s="43"/>
      <c r="Q12" s="12"/>
    </row>
    <row r="13" spans="2:5" s="28" customFormat="1" ht="14.25">
      <c r="B13" s="125"/>
      <c r="C13" s="125"/>
      <c r="D13" s="125"/>
      <c r="E13" s="48"/>
    </row>
    <row r="14" spans="2:5" s="28" customFormat="1" ht="14.25">
      <c r="B14" s="126"/>
      <c r="C14" s="126"/>
      <c r="D14" s="58"/>
      <c r="E14" s="48"/>
    </row>
    <row r="15" s="28" customFormat="1" ht="14.25">
      <c r="E15" s="48"/>
    </row>
    <row r="16" spans="2:17" ht="14.25">
      <c r="B16" s="28"/>
      <c r="Q16" s="12"/>
    </row>
    <row r="17" spans="2:17" ht="34.5" customHeight="1">
      <c r="B17" s="109"/>
      <c r="C17" s="119"/>
      <c r="D17" s="119"/>
      <c r="E17" s="119"/>
      <c r="F17" s="119"/>
      <c r="Q17" s="12"/>
    </row>
    <row r="18" ht="14.25">
      <c r="Q18" s="12"/>
    </row>
    <row r="19" ht="14.25">
      <c r="Q19" s="12"/>
    </row>
    <row r="20" ht="14.25">
      <c r="Q20" s="12"/>
    </row>
    <row r="21" ht="14.25">
      <c r="Q21" s="12"/>
    </row>
    <row r="22" ht="14.25">
      <c r="Q22" s="12"/>
    </row>
    <row r="23" ht="14.25">
      <c r="Q23" s="12"/>
    </row>
    <row r="24" ht="14.25">
      <c r="Q24" s="12"/>
    </row>
    <row r="25" ht="14.25">
      <c r="Q25" s="12"/>
    </row>
    <row r="26" ht="14.25">
      <c r="Q26" s="12"/>
    </row>
    <row r="27" ht="14.25">
      <c r="Q27" s="12"/>
    </row>
    <row r="28" ht="14.25">
      <c r="Q28" s="12"/>
    </row>
    <row r="29" ht="14.25">
      <c r="Q29" s="12"/>
    </row>
    <row r="30" ht="14.25">
      <c r="Q30" s="12"/>
    </row>
    <row r="31" ht="14.25">
      <c r="Q31" s="12"/>
    </row>
    <row r="32" ht="14.25">
      <c r="Q32" s="12"/>
    </row>
    <row r="33" ht="14.25">
      <c r="Q33" s="12"/>
    </row>
    <row r="34" ht="14.25">
      <c r="Q34" s="12"/>
    </row>
    <row r="35" ht="14.25">
      <c r="Q35" s="12"/>
    </row>
    <row r="36" ht="14.25">
      <c r="Q36" s="12"/>
    </row>
    <row r="37" ht="14.25">
      <c r="Q37" s="12"/>
    </row>
    <row r="38" ht="14.25">
      <c r="Q38" s="12"/>
    </row>
    <row r="39" ht="14.25">
      <c r="Q39" s="12"/>
    </row>
    <row r="40" ht="14.25">
      <c r="Q40" s="12"/>
    </row>
    <row r="41" ht="14.25">
      <c r="Q41" s="12"/>
    </row>
    <row r="42" ht="14.25">
      <c r="Q42" s="12"/>
    </row>
    <row r="43" ht="14.25">
      <c r="Q43" s="12"/>
    </row>
    <row r="44" ht="14.25">
      <c r="Q44" s="12"/>
    </row>
    <row r="45" ht="14.25">
      <c r="Q45" s="12"/>
    </row>
    <row r="46" ht="14.25">
      <c r="Q46" s="12"/>
    </row>
    <row r="47" ht="14.25">
      <c r="Q47" s="12"/>
    </row>
    <row r="48" ht="14.25">
      <c r="Q48" s="12"/>
    </row>
    <row r="49" ht="14.25">
      <c r="Q49" s="12"/>
    </row>
    <row r="50" ht="14.25">
      <c r="Q50" s="12"/>
    </row>
    <row r="51" ht="14.25">
      <c r="Q51" s="12"/>
    </row>
    <row r="52" ht="14.25">
      <c r="Q52" s="12"/>
    </row>
    <row r="53" ht="14.25">
      <c r="Q53" s="12"/>
    </row>
    <row r="54" ht="14.25">
      <c r="Q54" s="12"/>
    </row>
    <row r="55" ht="14.25">
      <c r="Q55" s="12"/>
    </row>
    <row r="56" ht="14.25">
      <c r="Q56" s="12"/>
    </row>
    <row r="57" ht="14.25">
      <c r="Q57" s="12"/>
    </row>
    <row r="58" ht="14.25">
      <c r="Q58" s="12"/>
    </row>
    <row r="59" ht="14.25">
      <c r="Q59" s="12"/>
    </row>
    <row r="60" ht="14.25">
      <c r="Q60" s="12"/>
    </row>
    <row r="61" ht="14.25">
      <c r="Q61" s="12"/>
    </row>
    <row r="62" ht="14.25">
      <c r="Q62" s="12"/>
    </row>
    <row r="63" ht="14.25">
      <c r="Q63" s="12"/>
    </row>
    <row r="64" ht="14.25">
      <c r="Q64" s="12"/>
    </row>
    <row r="65" ht="14.25">
      <c r="Q65" s="12"/>
    </row>
    <row r="66" ht="14.25">
      <c r="Q66" s="12"/>
    </row>
    <row r="67" ht="14.25">
      <c r="Q67" s="12"/>
    </row>
    <row r="68" ht="14.25">
      <c r="Q68" s="12"/>
    </row>
    <row r="69" ht="14.25">
      <c r="Q69" s="12"/>
    </row>
    <row r="70" ht="14.25">
      <c r="Q70" s="12"/>
    </row>
    <row r="71" ht="14.25">
      <c r="Q71" s="12"/>
    </row>
    <row r="72" ht="14.25">
      <c r="Q72" s="12"/>
    </row>
    <row r="73" ht="14.25">
      <c r="Q73" s="12"/>
    </row>
    <row r="74" ht="14.25">
      <c r="Q74" s="12"/>
    </row>
    <row r="75" ht="14.25">
      <c r="Q75" s="12"/>
    </row>
    <row r="76" ht="14.25">
      <c r="Q76" s="12"/>
    </row>
  </sheetData>
  <sheetProtection/>
  <mergeCells count="5">
    <mergeCell ref="G2:I2"/>
    <mergeCell ref="H6:I6"/>
    <mergeCell ref="B13:D13"/>
    <mergeCell ref="B14:C14"/>
    <mergeCell ref="B17:F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"/>
  <sheetViews>
    <sheetView showGridLines="0" zoomScaleSheetLayoutView="110" zoomScalePageLayoutView="85" workbookViewId="0" topLeftCell="A1">
      <selection activeCell="B11" sqref="B11:F12"/>
    </sheetView>
  </sheetViews>
  <sheetFormatPr defaultColWidth="9.125" defaultRowHeight="12.75"/>
  <cols>
    <col min="1" max="1" width="5.125" style="12" customWidth="1"/>
    <col min="2" max="2" width="23.50390625" style="12" customWidth="1"/>
    <col min="3" max="3" width="13.00390625" style="12" customWidth="1"/>
    <col min="4" max="4" width="20.875" style="12" customWidth="1"/>
    <col min="5" max="5" width="10.50390625" style="13" customWidth="1"/>
    <col min="6" max="6" width="12.875" style="12" customWidth="1"/>
    <col min="7" max="7" width="27.375" style="12" customWidth="1"/>
    <col min="8" max="8" width="17.50390625" style="12" customWidth="1"/>
    <col min="9" max="9" width="15.125" style="12" customWidth="1"/>
    <col min="10" max="10" width="20.50390625" style="12" customWidth="1"/>
    <col min="11" max="14" width="15.375" style="12" customWidth="1"/>
    <col min="15" max="15" width="9.50390625" style="12" customWidth="1"/>
    <col min="16" max="16" width="15.875" style="12" customWidth="1"/>
    <col min="17" max="17" width="15.875" style="30" customWidth="1"/>
    <col min="18" max="18" width="15.875" style="12" customWidth="1"/>
    <col min="19" max="20" width="14.375" style="12" customWidth="1"/>
    <col min="21" max="21" width="15.375" style="12" customWidth="1"/>
    <col min="22" max="16384" width="9.125" style="12" customWidth="1"/>
  </cols>
  <sheetData>
    <row r="1" spans="2:20" ht="14.25">
      <c r="B1" s="28" t="str">
        <f>'formularz oferty'!C4</f>
        <v>DFP.271.194.2018.BM</v>
      </c>
      <c r="N1" s="29" t="s">
        <v>53</v>
      </c>
      <c r="S1" s="28"/>
      <c r="T1" s="28"/>
    </row>
    <row r="2" spans="7:9" ht="14.25">
      <c r="G2" s="112"/>
      <c r="H2" s="112"/>
      <c r="I2" s="112"/>
    </row>
    <row r="3" ht="14.25">
      <c r="N3" s="29" t="s">
        <v>60</v>
      </c>
    </row>
    <row r="4" spans="2:17" ht="14.25">
      <c r="B4" s="19" t="s">
        <v>13</v>
      </c>
      <c r="C4" s="8">
        <v>31</v>
      </c>
      <c r="D4" s="10"/>
      <c r="E4" s="5"/>
      <c r="F4" s="1"/>
      <c r="G4" s="31" t="s">
        <v>18</v>
      </c>
      <c r="H4" s="1"/>
      <c r="I4" s="10"/>
      <c r="J4" s="1"/>
      <c r="K4" s="1"/>
      <c r="L4" s="1"/>
      <c r="M4" s="1"/>
      <c r="N4" s="1"/>
      <c r="Q4" s="12"/>
    </row>
    <row r="5" spans="2:17" ht="14.25">
      <c r="B5" s="19"/>
      <c r="C5" s="10"/>
      <c r="D5" s="10"/>
      <c r="E5" s="5"/>
      <c r="F5" s="1"/>
      <c r="G5" s="31"/>
      <c r="H5" s="1"/>
      <c r="I5" s="10"/>
      <c r="J5" s="1"/>
      <c r="K5" s="1"/>
      <c r="L5" s="1"/>
      <c r="M5" s="1"/>
      <c r="N5" s="1"/>
      <c r="Q5" s="12"/>
    </row>
    <row r="6" spans="1:17" ht="14.25">
      <c r="A6" s="19"/>
      <c r="B6" s="19"/>
      <c r="C6" s="32"/>
      <c r="D6" s="32"/>
      <c r="E6" s="5"/>
      <c r="F6" s="1"/>
      <c r="G6" s="9" t="s">
        <v>0</v>
      </c>
      <c r="H6" s="117">
        <f>SUM(N11:N11)</f>
        <v>0</v>
      </c>
      <c r="I6" s="118"/>
      <c r="Q6" s="12"/>
    </row>
    <row r="7" spans="1:17" ht="14.25">
      <c r="A7" s="19"/>
      <c r="C7" s="1"/>
      <c r="D7" s="1"/>
      <c r="E7" s="5"/>
      <c r="F7" s="1"/>
      <c r="G7" s="1"/>
      <c r="H7" s="1"/>
      <c r="I7" s="1"/>
      <c r="J7" s="1"/>
      <c r="K7" s="1"/>
      <c r="L7" s="1"/>
      <c r="Q7" s="12"/>
    </row>
    <row r="8" spans="1:17" ht="14.2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44"/>
      <c r="M8" s="44"/>
      <c r="N8" s="44"/>
      <c r="O8" s="44"/>
      <c r="Q8" s="12"/>
    </row>
    <row r="9" spans="2:17" ht="14.25">
      <c r="B9" s="19"/>
      <c r="Q9" s="12"/>
    </row>
    <row r="10" spans="1:14" s="19" customFormat="1" ht="78" customHeight="1">
      <c r="A10" s="8" t="s">
        <v>36</v>
      </c>
      <c r="B10" s="8" t="s">
        <v>14</v>
      </c>
      <c r="C10" s="8" t="s">
        <v>15</v>
      </c>
      <c r="D10" s="8" t="s">
        <v>50</v>
      </c>
      <c r="E10" s="35" t="s">
        <v>59</v>
      </c>
      <c r="F10" s="36"/>
      <c r="G10" s="8" t="str">
        <f>"Nazwa handlowa /
"&amp;C10&amp;" / 
"&amp;D10</f>
        <v>Nazwa handlowa /
Dawka / 
Postać /Opakowanie</v>
      </c>
      <c r="H10" s="8" t="s">
        <v>54</v>
      </c>
      <c r="I10" s="8" t="str">
        <f>B10</f>
        <v>Skład</v>
      </c>
      <c r="J10" s="8" t="s">
        <v>55</v>
      </c>
      <c r="K10" s="8" t="s">
        <v>28</v>
      </c>
      <c r="L10" s="49" t="s">
        <v>68</v>
      </c>
      <c r="M10" s="49" t="s">
        <v>65</v>
      </c>
      <c r="N10" s="8" t="s">
        <v>16</v>
      </c>
    </row>
    <row r="11" spans="1:14" ht="42.75">
      <c r="A11" s="51" t="s">
        <v>1</v>
      </c>
      <c r="B11" s="54" t="s">
        <v>300</v>
      </c>
      <c r="C11" s="54" t="s">
        <v>418</v>
      </c>
      <c r="D11" s="54" t="s">
        <v>419</v>
      </c>
      <c r="E11" s="56">
        <v>5000</v>
      </c>
      <c r="F11" s="52" t="s">
        <v>38</v>
      </c>
      <c r="G11" s="37" t="s">
        <v>51</v>
      </c>
      <c r="H11" s="37"/>
      <c r="I11" s="37"/>
      <c r="J11" s="38"/>
      <c r="K11" s="37"/>
      <c r="L11" s="37" t="str">
        <f>IF(K11=0,"0,00",IF(K11&gt;0,ROUND(E11/K11,2)))</f>
        <v>0,00</v>
      </c>
      <c r="M11" s="37"/>
      <c r="N11" s="39">
        <f>ROUND(L11*ROUND(M11,2),2)</f>
        <v>0</v>
      </c>
    </row>
    <row r="12" spans="2:17" ht="19.5" customHeight="1">
      <c r="B12" s="50"/>
      <c r="C12" s="50"/>
      <c r="D12" s="50"/>
      <c r="E12" s="50"/>
      <c r="F12" s="50"/>
      <c r="G12" s="41"/>
      <c r="H12" s="41"/>
      <c r="I12" s="41"/>
      <c r="J12" s="42"/>
      <c r="K12" s="41"/>
      <c r="L12" s="41"/>
      <c r="M12" s="41"/>
      <c r="N12" s="43"/>
      <c r="Q12" s="12"/>
    </row>
    <row r="13" spans="2:5" s="28" customFormat="1" ht="14.25">
      <c r="B13" s="125"/>
      <c r="C13" s="125"/>
      <c r="D13" s="125"/>
      <c r="E13" s="48"/>
    </row>
    <row r="14" spans="2:5" s="28" customFormat="1" ht="14.25">
      <c r="B14" s="126"/>
      <c r="C14" s="126"/>
      <c r="D14" s="58"/>
      <c r="E14" s="48"/>
    </row>
    <row r="15" s="28" customFormat="1" ht="14.25">
      <c r="E15" s="48"/>
    </row>
    <row r="16" spans="2:17" ht="14.25">
      <c r="B16" s="28"/>
      <c r="Q16" s="12"/>
    </row>
    <row r="17" spans="2:17" ht="34.5" customHeight="1">
      <c r="B17" s="109"/>
      <c r="C17" s="119"/>
      <c r="D17" s="119"/>
      <c r="E17" s="119"/>
      <c r="F17" s="119"/>
      <c r="Q17" s="12"/>
    </row>
    <row r="18" ht="14.25">
      <c r="Q18" s="12"/>
    </row>
    <row r="19" ht="14.25">
      <c r="Q19" s="12"/>
    </row>
    <row r="20" ht="14.25">
      <c r="Q20" s="12"/>
    </row>
    <row r="21" ht="14.25">
      <c r="Q21" s="12"/>
    </row>
    <row r="22" ht="14.25">
      <c r="Q22" s="12"/>
    </row>
    <row r="23" ht="14.25">
      <c r="Q23" s="12"/>
    </row>
    <row r="24" ht="14.25">
      <c r="Q24" s="12"/>
    </row>
    <row r="25" ht="14.25">
      <c r="Q25" s="12"/>
    </row>
    <row r="26" ht="14.25">
      <c r="Q26" s="12"/>
    </row>
    <row r="27" ht="14.25">
      <c r="Q27" s="12"/>
    </row>
    <row r="28" ht="14.25">
      <c r="Q28" s="12"/>
    </row>
    <row r="29" ht="14.25">
      <c r="Q29" s="12"/>
    </row>
    <row r="30" ht="14.25">
      <c r="Q30" s="12"/>
    </row>
    <row r="31" ht="14.25">
      <c r="Q31" s="12"/>
    </row>
    <row r="32" ht="14.25">
      <c r="Q32" s="12"/>
    </row>
    <row r="33" ht="14.25">
      <c r="Q33" s="12"/>
    </row>
    <row r="34" ht="14.25">
      <c r="Q34" s="12"/>
    </row>
    <row r="35" ht="14.25">
      <c r="Q35" s="12"/>
    </row>
    <row r="36" ht="14.25">
      <c r="Q36" s="12"/>
    </row>
    <row r="37" ht="14.25">
      <c r="Q37" s="12"/>
    </row>
    <row r="38" ht="14.25">
      <c r="Q38" s="12"/>
    </row>
    <row r="39" ht="14.25">
      <c r="Q39" s="12"/>
    </row>
    <row r="40" ht="14.25">
      <c r="Q40" s="12"/>
    </row>
    <row r="41" ht="14.25">
      <c r="Q41" s="12"/>
    </row>
    <row r="42" ht="14.25">
      <c r="Q42" s="12"/>
    </row>
    <row r="43" ht="14.25">
      <c r="Q43" s="12"/>
    </row>
    <row r="44" ht="14.25">
      <c r="Q44" s="12"/>
    </row>
    <row r="45" ht="14.25">
      <c r="Q45" s="12"/>
    </row>
    <row r="46" ht="14.25">
      <c r="Q46" s="12"/>
    </row>
    <row r="47" ht="14.25">
      <c r="Q47" s="12"/>
    </row>
    <row r="48" ht="14.25">
      <c r="Q48" s="12"/>
    </row>
    <row r="49" ht="14.25">
      <c r="Q49" s="12"/>
    </row>
    <row r="50" ht="14.25">
      <c r="Q50" s="12"/>
    </row>
    <row r="51" ht="14.25">
      <c r="Q51" s="12"/>
    </row>
    <row r="52" ht="14.25">
      <c r="Q52" s="12"/>
    </row>
    <row r="53" ht="14.25">
      <c r="Q53" s="12"/>
    </row>
    <row r="54" ht="14.25">
      <c r="Q54" s="12"/>
    </row>
    <row r="55" ht="14.25">
      <c r="Q55" s="12"/>
    </row>
    <row r="56" ht="14.25">
      <c r="Q56" s="12"/>
    </row>
    <row r="57" ht="14.25">
      <c r="Q57" s="12"/>
    </row>
    <row r="58" ht="14.25">
      <c r="Q58" s="12"/>
    </row>
    <row r="59" ht="14.25">
      <c r="Q59" s="12"/>
    </row>
    <row r="60" ht="14.25">
      <c r="Q60" s="12"/>
    </row>
    <row r="61" ht="14.25">
      <c r="Q61" s="12"/>
    </row>
    <row r="62" ht="14.25">
      <c r="Q62" s="12"/>
    </row>
    <row r="63" ht="14.25">
      <c r="Q63" s="12"/>
    </row>
    <row r="64" ht="14.25">
      <c r="Q64" s="12"/>
    </row>
    <row r="65" ht="14.25">
      <c r="Q65" s="12"/>
    </row>
    <row r="66" ht="14.25">
      <c r="Q66" s="12"/>
    </row>
    <row r="67" ht="14.25">
      <c r="Q67" s="12"/>
    </row>
    <row r="68" ht="14.25">
      <c r="Q68" s="12"/>
    </row>
    <row r="69" ht="14.25">
      <c r="Q69" s="12"/>
    </row>
    <row r="70" ht="14.25">
      <c r="Q70" s="12"/>
    </row>
    <row r="71" ht="14.25">
      <c r="Q71" s="12"/>
    </row>
    <row r="72" ht="14.25">
      <c r="Q72" s="12"/>
    </row>
    <row r="73" ht="14.25">
      <c r="Q73" s="12"/>
    </row>
    <row r="74" ht="14.25">
      <c r="Q74" s="12"/>
    </row>
    <row r="75" ht="14.25">
      <c r="Q75" s="12"/>
    </row>
    <row r="76" ht="14.25">
      <c r="Q76" s="12"/>
    </row>
  </sheetData>
  <sheetProtection/>
  <mergeCells count="5">
    <mergeCell ref="G2:I2"/>
    <mergeCell ref="H6:I6"/>
    <mergeCell ref="B13:D13"/>
    <mergeCell ref="B14:C14"/>
    <mergeCell ref="B17:F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"/>
  <sheetViews>
    <sheetView showGridLines="0" zoomScaleSheetLayoutView="110" zoomScalePageLayoutView="85" workbookViewId="0" topLeftCell="A1">
      <selection activeCell="B11" sqref="B11:F12"/>
    </sheetView>
  </sheetViews>
  <sheetFormatPr defaultColWidth="9.125" defaultRowHeight="12.75"/>
  <cols>
    <col min="1" max="1" width="5.125" style="12" customWidth="1"/>
    <col min="2" max="2" width="23.50390625" style="12" customWidth="1"/>
    <col min="3" max="3" width="13.00390625" style="12" customWidth="1"/>
    <col min="4" max="4" width="20.875" style="12" customWidth="1"/>
    <col min="5" max="5" width="10.50390625" style="13" customWidth="1"/>
    <col min="6" max="6" width="12.875" style="12" customWidth="1"/>
    <col min="7" max="7" width="27.375" style="12" customWidth="1"/>
    <col min="8" max="8" width="17.50390625" style="12" customWidth="1"/>
    <col min="9" max="9" width="15.125" style="12" customWidth="1"/>
    <col min="10" max="10" width="20.50390625" style="12" customWidth="1"/>
    <col min="11" max="14" width="15.375" style="12" customWidth="1"/>
    <col min="15" max="15" width="9.50390625" style="12" customWidth="1"/>
    <col min="16" max="16" width="15.875" style="12" customWidth="1"/>
    <col min="17" max="17" width="15.875" style="30" customWidth="1"/>
    <col min="18" max="18" width="15.875" style="12" customWidth="1"/>
    <col min="19" max="20" width="14.375" style="12" customWidth="1"/>
    <col min="21" max="21" width="15.375" style="12" customWidth="1"/>
    <col min="22" max="16384" width="9.125" style="12" customWidth="1"/>
  </cols>
  <sheetData>
    <row r="1" spans="2:20" ht="14.25">
      <c r="B1" s="28" t="str">
        <f>'formularz oferty'!C4</f>
        <v>DFP.271.194.2018.BM</v>
      </c>
      <c r="N1" s="29" t="s">
        <v>53</v>
      </c>
      <c r="S1" s="28"/>
      <c r="T1" s="28"/>
    </row>
    <row r="2" spans="7:9" ht="14.25">
      <c r="G2" s="112"/>
      <c r="H2" s="112"/>
      <c r="I2" s="112"/>
    </row>
    <row r="3" ht="14.25">
      <c r="N3" s="29" t="s">
        <v>60</v>
      </c>
    </row>
    <row r="4" spans="2:17" ht="14.25">
      <c r="B4" s="19" t="s">
        <v>13</v>
      </c>
      <c r="C4" s="8">
        <v>32</v>
      </c>
      <c r="D4" s="10"/>
      <c r="E4" s="5"/>
      <c r="F4" s="1"/>
      <c r="G4" s="31" t="s">
        <v>18</v>
      </c>
      <c r="H4" s="1"/>
      <c r="I4" s="10"/>
      <c r="J4" s="1"/>
      <c r="K4" s="1"/>
      <c r="L4" s="1"/>
      <c r="M4" s="1"/>
      <c r="N4" s="1"/>
      <c r="Q4" s="12"/>
    </row>
    <row r="5" spans="2:17" ht="14.25">
      <c r="B5" s="19"/>
      <c r="C5" s="10"/>
      <c r="D5" s="10"/>
      <c r="E5" s="5"/>
      <c r="F5" s="1"/>
      <c r="G5" s="31"/>
      <c r="H5" s="1"/>
      <c r="I5" s="10"/>
      <c r="J5" s="1"/>
      <c r="K5" s="1"/>
      <c r="L5" s="1"/>
      <c r="M5" s="1"/>
      <c r="N5" s="1"/>
      <c r="Q5" s="12"/>
    </row>
    <row r="6" spans="1:17" ht="14.25">
      <c r="A6" s="19"/>
      <c r="B6" s="19"/>
      <c r="C6" s="32"/>
      <c r="D6" s="32"/>
      <c r="E6" s="5"/>
      <c r="F6" s="1"/>
      <c r="G6" s="9" t="s">
        <v>0</v>
      </c>
      <c r="H6" s="117">
        <f>SUM(N11:N11)</f>
        <v>0</v>
      </c>
      <c r="I6" s="118"/>
      <c r="Q6" s="12"/>
    </row>
    <row r="7" spans="1:17" ht="14.25">
      <c r="A7" s="19"/>
      <c r="C7" s="1"/>
      <c r="D7" s="1"/>
      <c r="E7" s="5"/>
      <c r="F7" s="1"/>
      <c r="G7" s="1"/>
      <c r="H7" s="1"/>
      <c r="I7" s="1"/>
      <c r="J7" s="1"/>
      <c r="K7" s="1"/>
      <c r="L7" s="1"/>
      <c r="Q7" s="12"/>
    </row>
    <row r="8" spans="1:17" ht="14.2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44"/>
      <c r="M8" s="44"/>
      <c r="N8" s="44"/>
      <c r="O8" s="44"/>
      <c r="Q8" s="12"/>
    </row>
    <row r="9" spans="2:17" ht="14.25">
      <c r="B9" s="19"/>
      <c r="Q9" s="12"/>
    </row>
    <row r="10" spans="1:14" s="19" customFormat="1" ht="78" customHeight="1">
      <c r="A10" s="8" t="s">
        <v>36</v>
      </c>
      <c r="B10" s="8" t="s">
        <v>14</v>
      </c>
      <c r="C10" s="8" t="s">
        <v>15</v>
      </c>
      <c r="D10" s="8" t="s">
        <v>50</v>
      </c>
      <c r="E10" s="35" t="s">
        <v>59</v>
      </c>
      <c r="F10" s="36"/>
      <c r="G10" s="8" t="str">
        <f>"Nazwa handlowa /
"&amp;C10&amp;" / 
"&amp;D10</f>
        <v>Nazwa handlowa /
Dawka / 
Postać /Opakowanie</v>
      </c>
      <c r="H10" s="8" t="s">
        <v>54</v>
      </c>
      <c r="I10" s="8" t="str">
        <f>B10</f>
        <v>Skład</v>
      </c>
      <c r="J10" s="8" t="s">
        <v>55</v>
      </c>
      <c r="K10" s="8" t="s">
        <v>28</v>
      </c>
      <c r="L10" s="49" t="s">
        <v>68</v>
      </c>
      <c r="M10" s="49" t="s">
        <v>65</v>
      </c>
      <c r="N10" s="8" t="s">
        <v>16</v>
      </c>
    </row>
    <row r="11" spans="1:14" ht="42.75">
      <c r="A11" s="51" t="s">
        <v>1</v>
      </c>
      <c r="B11" s="54" t="s">
        <v>420</v>
      </c>
      <c r="C11" s="54" t="s">
        <v>421</v>
      </c>
      <c r="D11" s="54" t="s">
        <v>140</v>
      </c>
      <c r="E11" s="56">
        <v>130</v>
      </c>
      <c r="F11" s="52" t="s">
        <v>38</v>
      </c>
      <c r="G11" s="37" t="s">
        <v>51</v>
      </c>
      <c r="H11" s="37"/>
      <c r="I11" s="37"/>
      <c r="J11" s="38"/>
      <c r="K11" s="37"/>
      <c r="L11" s="37" t="str">
        <f>IF(K11=0,"0,00",IF(K11&gt;0,ROUND(E11/K11,2)))</f>
        <v>0,00</v>
      </c>
      <c r="M11" s="37"/>
      <c r="N11" s="39">
        <f>ROUND(L11*ROUND(M11,2),2)</f>
        <v>0</v>
      </c>
    </row>
    <row r="12" spans="2:17" ht="19.5" customHeight="1">
      <c r="B12" s="50"/>
      <c r="C12" s="50"/>
      <c r="D12" s="50"/>
      <c r="E12" s="50"/>
      <c r="F12" s="50"/>
      <c r="G12" s="41"/>
      <c r="H12" s="41"/>
      <c r="I12" s="41"/>
      <c r="J12" s="42"/>
      <c r="K12" s="41"/>
      <c r="L12" s="41"/>
      <c r="M12" s="41"/>
      <c r="N12" s="43"/>
      <c r="Q12" s="12"/>
    </row>
    <row r="13" spans="2:5" s="28" customFormat="1" ht="14.25">
      <c r="B13" s="125"/>
      <c r="C13" s="125"/>
      <c r="D13" s="125"/>
      <c r="E13" s="48"/>
    </row>
    <row r="14" spans="2:5" s="28" customFormat="1" ht="14.25">
      <c r="B14" s="126"/>
      <c r="C14" s="126"/>
      <c r="D14" s="58"/>
      <c r="E14" s="48"/>
    </row>
    <row r="15" s="28" customFormat="1" ht="14.25">
      <c r="E15" s="48"/>
    </row>
    <row r="16" spans="2:17" ht="14.25">
      <c r="B16" s="28"/>
      <c r="Q16" s="12"/>
    </row>
    <row r="17" spans="2:17" ht="34.5" customHeight="1">
      <c r="B17" s="109"/>
      <c r="C17" s="119"/>
      <c r="D17" s="119"/>
      <c r="E17" s="119"/>
      <c r="F17" s="119"/>
      <c r="Q17" s="12"/>
    </row>
    <row r="18" ht="14.25">
      <c r="Q18" s="12"/>
    </row>
    <row r="19" ht="14.25">
      <c r="Q19" s="12"/>
    </row>
    <row r="20" ht="14.25">
      <c r="Q20" s="12"/>
    </row>
    <row r="21" ht="14.25">
      <c r="Q21" s="12"/>
    </row>
    <row r="22" ht="14.25">
      <c r="Q22" s="12"/>
    </row>
    <row r="23" ht="14.25">
      <c r="Q23" s="12"/>
    </row>
    <row r="24" ht="14.25">
      <c r="Q24" s="12"/>
    </row>
    <row r="25" ht="14.25">
      <c r="Q25" s="12"/>
    </row>
    <row r="26" ht="14.25">
      <c r="Q26" s="12"/>
    </row>
    <row r="27" ht="14.25">
      <c r="Q27" s="12"/>
    </row>
    <row r="28" ht="14.25">
      <c r="Q28" s="12"/>
    </row>
    <row r="29" ht="14.25">
      <c r="Q29" s="12"/>
    </row>
    <row r="30" ht="14.25">
      <c r="Q30" s="12"/>
    </row>
    <row r="31" ht="14.25">
      <c r="Q31" s="12"/>
    </row>
    <row r="32" ht="14.25">
      <c r="Q32" s="12"/>
    </row>
    <row r="33" ht="14.25">
      <c r="Q33" s="12"/>
    </row>
    <row r="34" ht="14.25">
      <c r="Q34" s="12"/>
    </row>
    <row r="35" ht="14.25">
      <c r="Q35" s="12"/>
    </row>
    <row r="36" ht="14.25">
      <c r="Q36" s="12"/>
    </row>
    <row r="37" ht="14.25">
      <c r="Q37" s="12"/>
    </row>
    <row r="38" ht="14.25">
      <c r="Q38" s="12"/>
    </row>
    <row r="39" ht="14.25">
      <c r="Q39" s="12"/>
    </row>
    <row r="40" ht="14.25">
      <c r="Q40" s="12"/>
    </row>
    <row r="41" ht="14.25">
      <c r="Q41" s="12"/>
    </row>
    <row r="42" ht="14.25">
      <c r="Q42" s="12"/>
    </row>
    <row r="43" ht="14.25">
      <c r="Q43" s="12"/>
    </row>
    <row r="44" ht="14.25">
      <c r="Q44" s="12"/>
    </row>
    <row r="45" ht="14.25">
      <c r="Q45" s="12"/>
    </row>
    <row r="46" ht="14.25">
      <c r="Q46" s="12"/>
    </row>
    <row r="47" ht="14.25">
      <c r="Q47" s="12"/>
    </row>
    <row r="48" ht="14.25">
      <c r="Q48" s="12"/>
    </row>
    <row r="49" ht="14.25">
      <c r="Q49" s="12"/>
    </row>
    <row r="50" ht="14.25">
      <c r="Q50" s="12"/>
    </row>
    <row r="51" ht="14.25">
      <c r="Q51" s="12"/>
    </row>
    <row r="52" ht="14.25">
      <c r="Q52" s="12"/>
    </row>
    <row r="53" ht="14.25">
      <c r="Q53" s="12"/>
    </row>
    <row r="54" ht="14.25">
      <c r="Q54" s="12"/>
    </row>
    <row r="55" ht="14.25">
      <c r="Q55" s="12"/>
    </row>
    <row r="56" ht="14.25">
      <c r="Q56" s="12"/>
    </row>
    <row r="57" ht="14.25">
      <c r="Q57" s="12"/>
    </row>
    <row r="58" ht="14.25">
      <c r="Q58" s="12"/>
    </row>
    <row r="59" ht="14.25">
      <c r="Q59" s="12"/>
    </row>
    <row r="60" ht="14.25">
      <c r="Q60" s="12"/>
    </row>
    <row r="61" ht="14.25">
      <c r="Q61" s="12"/>
    </row>
    <row r="62" ht="14.25">
      <c r="Q62" s="12"/>
    </row>
    <row r="63" ht="14.25">
      <c r="Q63" s="12"/>
    </row>
    <row r="64" ht="14.25">
      <c r="Q64" s="12"/>
    </row>
    <row r="65" ht="14.25">
      <c r="Q65" s="12"/>
    </row>
    <row r="66" ht="14.25">
      <c r="Q66" s="12"/>
    </row>
    <row r="67" ht="14.25">
      <c r="Q67" s="12"/>
    </row>
    <row r="68" ht="14.25">
      <c r="Q68" s="12"/>
    </row>
    <row r="69" ht="14.25">
      <c r="Q69" s="12"/>
    </row>
    <row r="70" ht="14.25">
      <c r="Q70" s="12"/>
    </row>
    <row r="71" ht="14.25">
      <c r="Q71" s="12"/>
    </row>
    <row r="72" ht="14.25">
      <c r="Q72" s="12"/>
    </row>
    <row r="73" ht="14.25">
      <c r="Q73" s="12"/>
    </row>
    <row r="74" ht="14.25">
      <c r="Q74" s="12"/>
    </row>
    <row r="75" ht="14.25">
      <c r="Q75" s="12"/>
    </row>
    <row r="76" ht="14.25">
      <c r="Q76" s="12"/>
    </row>
  </sheetData>
  <sheetProtection/>
  <mergeCells count="5">
    <mergeCell ref="G2:I2"/>
    <mergeCell ref="H6:I6"/>
    <mergeCell ref="B13:D13"/>
    <mergeCell ref="B14:C14"/>
    <mergeCell ref="B17:F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"/>
  <sheetViews>
    <sheetView showGridLines="0" zoomScaleSheetLayoutView="110" zoomScalePageLayoutView="85" workbookViewId="0" topLeftCell="A1">
      <selection activeCell="B11" sqref="B11:F12"/>
    </sheetView>
  </sheetViews>
  <sheetFormatPr defaultColWidth="9.125" defaultRowHeight="12.75"/>
  <cols>
    <col min="1" max="1" width="5.125" style="12" customWidth="1"/>
    <col min="2" max="2" width="23.50390625" style="12" customWidth="1"/>
    <col min="3" max="3" width="13.00390625" style="12" customWidth="1"/>
    <col min="4" max="4" width="20.875" style="12" customWidth="1"/>
    <col min="5" max="5" width="10.50390625" style="13" customWidth="1"/>
    <col min="6" max="6" width="12.875" style="12" customWidth="1"/>
    <col min="7" max="7" width="27.375" style="12" customWidth="1"/>
    <col min="8" max="8" width="17.50390625" style="12" customWidth="1"/>
    <col min="9" max="9" width="15.125" style="12" customWidth="1"/>
    <col min="10" max="10" width="20.50390625" style="12" customWidth="1"/>
    <col min="11" max="14" width="15.375" style="12" customWidth="1"/>
    <col min="15" max="15" width="9.50390625" style="12" customWidth="1"/>
    <col min="16" max="16" width="15.875" style="12" customWidth="1"/>
    <col min="17" max="17" width="15.875" style="30" customWidth="1"/>
    <col min="18" max="18" width="15.875" style="12" customWidth="1"/>
    <col min="19" max="20" width="14.375" style="12" customWidth="1"/>
    <col min="21" max="21" width="15.375" style="12" customWidth="1"/>
    <col min="22" max="16384" width="9.125" style="12" customWidth="1"/>
  </cols>
  <sheetData>
    <row r="1" spans="2:20" ht="14.25">
      <c r="B1" s="28" t="str">
        <f>'formularz oferty'!C4</f>
        <v>DFP.271.194.2018.BM</v>
      </c>
      <c r="N1" s="29" t="s">
        <v>53</v>
      </c>
      <c r="S1" s="28"/>
      <c r="T1" s="28"/>
    </row>
    <row r="2" spans="7:9" ht="14.25">
      <c r="G2" s="112"/>
      <c r="H2" s="112"/>
      <c r="I2" s="112"/>
    </row>
    <row r="3" ht="14.25">
      <c r="N3" s="29" t="s">
        <v>60</v>
      </c>
    </row>
    <row r="4" spans="2:17" ht="14.25">
      <c r="B4" s="19" t="s">
        <v>13</v>
      </c>
      <c r="C4" s="8">
        <v>33</v>
      </c>
      <c r="D4" s="10"/>
      <c r="E4" s="5"/>
      <c r="F4" s="1"/>
      <c r="G4" s="31" t="s">
        <v>18</v>
      </c>
      <c r="H4" s="1"/>
      <c r="I4" s="10"/>
      <c r="J4" s="1"/>
      <c r="K4" s="1"/>
      <c r="L4" s="1"/>
      <c r="M4" s="1"/>
      <c r="N4" s="1"/>
      <c r="Q4" s="12"/>
    </row>
    <row r="5" spans="2:17" ht="14.25">
      <c r="B5" s="19"/>
      <c r="C5" s="10"/>
      <c r="D5" s="10"/>
      <c r="E5" s="5"/>
      <c r="F5" s="1"/>
      <c r="G5" s="31"/>
      <c r="H5" s="1"/>
      <c r="I5" s="10"/>
      <c r="J5" s="1"/>
      <c r="K5" s="1"/>
      <c r="L5" s="1"/>
      <c r="M5" s="1"/>
      <c r="N5" s="1"/>
      <c r="Q5" s="12"/>
    </row>
    <row r="6" spans="1:17" ht="14.25">
      <c r="A6" s="19"/>
      <c r="B6" s="19"/>
      <c r="C6" s="32"/>
      <c r="D6" s="32"/>
      <c r="E6" s="5"/>
      <c r="F6" s="1"/>
      <c r="G6" s="9" t="s">
        <v>0</v>
      </c>
      <c r="H6" s="117">
        <f>SUM(N11:N11)</f>
        <v>0</v>
      </c>
      <c r="I6" s="118"/>
      <c r="Q6" s="12"/>
    </row>
    <row r="7" spans="1:17" ht="14.25">
      <c r="A7" s="19"/>
      <c r="C7" s="1"/>
      <c r="D7" s="1"/>
      <c r="E7" s="5"/>
      <c r="F7" s="1"/>
      <c r="G7" s="1"/>
      <c r="H7" s="1"/>
      <c r="I7" s="1"/>
      <c r="J7" s="1"/>
      <c r="K7" s="1"/>
      <c r="L7" s="1"/>
      <c r="Q7" s="12"/>
    </row>
    <row r="8" spans="1:17" ht="14.2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44"/>
      <c r="M8" s="44"/>
      <c r="N8" s="44"/>
      <c r="O8" s="44"/>
      <c r="Q8" s="12"/>
    </row>
    <row r="9" spans="2:17" ht="14.25">
      <c r="B9" s="19"/>
      <c r="Q9" s="12"/>
    </row>
    <row r="10" spans="1:14" s="19" customFormat="1" ht="78" customHeight="1">
      <c r="A10" s="8" t="s">
        <v>36</v>
      </c>
      <c r="B10" s="8" t="s">
        <v>14</v>
      </c>
      <c r="C10" s="8" t="s">
        <v>15</v>
      </c>
      <c r="D10" s="8" t="s">
        <v>50</v>
      </c>
      <c r="E10" s="35" t="s">
        <v>59</v>
      </c>
      <c r="F10" s="36"/>
      <c r="G10" s="8" t="str">
        <f>"Nazwa handlowa /
"&amp;C10&amp;" / 
"&amp;D10</f>
        <v>Nazwa handlowa /
Dawka / 
Postać /Opakowanie</v>
      </c>
      <c r="H10" s="8" t="s">
        <v>54</v>
      </c>
      <c r="I10" s="8" t="str">
        <f>B10</f>
        <v>Skład</v>
      </c>
      <c r="J10" s="8" t="s">
        <v>55</v>
      </c>
      <c r="K10" s="8" t="s">
        <v>28</v>
      </c>
      <c r="L10" s="49" t="s">
        <v>68</v>
      </c>
      <c r="M10" s="49" t="s">
        <v>65</v>
      </c>
      <c r="N10" s="8" t="s">
        <v>16</v>
      </c>
    </row>
    <row r="11" spans="1:14" ht="42.75">
      <c r="A11" s="51" t="s">
        <v>1</v>
      </c>
      <c r="B11" s="51" t="s">
        <v>422</v>
      </c>
      <c r="C11" s="90" t="s">
        <v>423</v>
      </c>
      <c r="D11" s="51" t="s">
        <v>424</v>
      </c>
      <c r="E11" s="56">
        <v>80</v>
      </c>
      <c r="F11" s="52" t="s">
        <v>38</v>
      </c>
      <c r="G11" s="37" t="s">
        <v>51</v>
      </c>
      <c r="H11" s="37"/>
      <c r="I11" s="37"/>
      <c r="J11" s="38"/>
      <c r="K11" s="37"/>
      <c r="L11" s="37" t="str">
        <f>IF(K11=0,"0,00",IF(K11&gt;0,ROUND(E11/K11,2)))</f>
        <v>0,00</v>
      </c>
      <c r="M11" s="37"/>
      <c r="N11" s="39">
        <f>ROUND(L11*ROUND(M11,2),2)</f>
        <v>0</v>
      </c>
    </row>
    <row r="12" spans="2:17" ht="19.5" customHeight="1">
      <c r="B12" s="50"/>
      <c r="C12" s="50"/>
      <c r="D12" s="50"/>
      <c r="E12" s="50"/>
      <c r="F12" s="50"/>
      <c r="G12" s="41"/>
      <c r="H12" s="41"/>
      <c r="I12" s="41"/>
      <c r="J12" s="42"/>
      <c r="K12" s="41"/>
      <c r="L12" s="41"/>
      <c r="M12" s="41"/>
      <c r="N12" s="43"/>
      <c r="Q12" s="12"/>
    </row>
    <row r="13" spans="2:5" s="28" customFormat="1" ht="14.25">
      <c r="B13" s="125"/>
      <c r="C13" s="125"/>
      <c r="D13" s="125"/>
      <c r="E13" s="48"/>
    </row>
    <row r="14" spans="2:5" s="28" customFormat="1" ht="14.25">
      <c r="B14" s="126"/>
      <c r="C14" s="126"/>
      <c r="D14" s="58"/>
      <c r="E14" s="48"/>
    </row>
    <row r="15" s="28" customFormat="1" ht="14.25">
      <c r="E15" s="48"/>
    </row>
    <row r="16" spans="2:17" ht="14.25">
      <c r="B16" s="28"/>
      <c r="Q16" s="12"/>
    </row>
    <row r="17" spans="2:17" ht="34.5" customHeight="1">
      <c r="B17" s="109"/>
      <c r="C17" s="119"/>
      <c r="D17" s="119"/>
      <c r="E17" s="119"/>
      <c r="F17" s="119"/>
      <c r="Q17" s="12"/>
    </row>
    <row r="18" ht="14.25">
      <c r="Q18" s="12"/>
    </row>
    <row r="19" ht="14.25">
      <c r="Q19" s="12"/>
    </row>
    <row r="20" ht="14.25">
      <c r="Q20" s="12"/>
    </row>
    <row r="21" ht="14.25">
      <c r="Q21" s="12"/>
    </row>
    <row r="22" ht="14.25">
      <c r="Q22" s="12"/>
    </row>
    <row r="23" ht="14.25">
      <c r="Q23" s="12"/>
    </row>
    <row r="24" ht="14.25">
      <c r="Q24" s="12"/>
    </row>
    <row r="25" ht="14.25">
      <c r="Q25" s="12"/>
    </row>
    <row r="26" ht="14.25">
      <c r="Q26" s="12"/>
    </row>
    <row r="27" ht="14.25">
      <c r="Q27" s="12"/>
    </row>
    <row r="28" ht="14.25">
      <c r="Q28" s="12"/>
    </row>
    <row r="29" ht="14.25">
      <c r="Q29" s="12"/>
    </row>
    <row r="30" ht="14.25">
      <c r="Q30" s="12"/>
    </row>
    <row r="31" ht="14.25">
      <c r="Q31" s="12"/>
    </row>
    <row r="32" ht="14.25">
      <c r="Q32" s="12"/>
    </row>
    <row r="33" ht="14.25">
      <c r="Q33" s="12"/>
    </row>
    <row r="34" ht="14.25">
      <c r="Q34" s="12"/>
    </row>
    <row r="35" ht="14.25">
      <c r="Q35" s="12"/>
    </row>
    <row r="36" ht="14.25">
      <c r="Q36" s="12"/>
    </row>
    <row r="37" ht="14.25">
      <c r="Q37" s="12"/>
    </row>
    <row r="38" ht="14.25">
      <c r="Q38" s="12"/>
    </row>
    <row r="39" ht="14.25">
      <c r="Q39" s="12"/>
    </row>
    <row r="40" ht="14.25">
      <c r="Q40" s="12"/>
    </row>
    <row r="41" ht="14.25">
      <c r="Q41" s="12"/>
    </row>
    <row r="42" ht="14.25">
      <c r="Q42" s="12"/>
    </row>
    <row r="43" ht="14.25">
      <c r="Q43" s="12"/>
    </row>
    <row r="44" ht="14.25">
      <c r="Q44" s="12"/>
    </row>
    <row r="45" ht="14.25">
      <c r="Q45" s="12"/>
    </row>
    <row r="46" ht="14.25">
      <c r="Q46" s="12"/>
    </row>
    <row r="47" ht="14.25">
      <c r="Q47" s="12"/>
    </row>
    <row r="48" ht="14.25">
      <c r="Q48" s="12"/>
    </row>
    <row r="49" ht="14.25">
      <c r="Q49" s="12"/>
    </row>
    <row r="50" ht="14.25">
      <c r="Q50" s="12"/>
    </row>
    <row r="51" ht="14.25">
      <c r="Q51" s="12"/>
    </row>
    <row r="52" ht="14.25">
      <c r="Q52" s="12"/>
    </row>
    <row r="53" ht="14.25">
      <c r="Q53" s="12"/>
    </row>
    <row r="54" ht="14.25">
      <c r="Q54" s="12"/>
    </row>
    <row r="55" ht="14.25">
      <c r="Q55" s="12"/>
    </row>
    <row r="56" ht="14.25">
      <c r="Q56" s="12"/>
    </row>
    <row r="57" ht="14.25">
      <c r="Q57" s="12"/>
    </row>
    <row r="58" ht="14.25">
      <c r="Q58" s="12"/>
    </row>
    <row r="59" ht="14.25">
      <c r="Q59" s="12"/>
    </row>
    <row r="60" ht="14.25">
      <c r="Q60" s="12"/>
    </row>
    <row r="61" ht="14.25">
      <c r="Q61" s="12"/>
    </row>
    <row r="62" ht="14.25">
      <c r="Q62" s="12"/>
    </row>
    <row r="63" ht="14.25">
      <c r="Q63" s="12"/>
    </row>
    <row r="64" ht="14.25">
      <c r="Q64" s="12"/>
    </row>
    <row r="65" ht="14.25">
      <c r="Q65" s="12"/>
    </row>
    <row r="66" ht="14.25">
      <c r="Q66" s="12"/>
    </row>
    <row r="67" ht="14.25">
      <c r="Q67" s="12"/>
    </row>
    <row r="68" ht="14.25">
      <c r="Q68" s="12"/>
    </row>
    <row r="69" ht="14.25">
      <c r="Q69" s="12"/>
    </row>
    <row r="70" ht="14.25">
      <c r="Q70" s="12"/>
    </row>
    <row r="71" ht="14.25">
      <c r="Q71" s="12"/>
    </row>
    <row r="72" ht="14.25">
      <c r="Q72" s="12"/>
    </row>
    <row r="73" ht="14.25">
      <c r="Q73" s="12"/>
    </row>
    <row r="74" ht="14.25">
      <c r="Q74" s="12"/>
    </row>
    <row r="75" ht="14.25">
      <c r="Q75" s="12"/>
    </row>
    <row r="76" ht="14.25">
      <c r="Q76" s="12"/>
    </row>
  </sheetData>
  <sheetProtection/>
  <mergeCells count="5">
    <mergeCell ref="G2:I2"/>
    <mergeCell ref="H6:I6"/>
    <mergeCell ref="B13:D13"/>
    <mergeCell ref="B14:C14"/>
    <mergeCell ref="B17:F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"/>
  <sheetViews>
    <sheetView showGridLines="0" zoomScaleSheetLayoutView="110" zoomScalePageLayoutView="85" workbookViewId="0" topLeftCell="A1">
      <selection activeCell="B11" sqref="B11:F12"/>
    </sheetView>
  </sheetViews>
  <sheetFormatPr defaultColWidth="9.125" defaultRowHeight="12.75"/>
  <cols>
    <col min="1" max="1" width="5.125" style="12" customWidth="1"/>
    <col min="2" max="2" width="23.50390625" style="12" customWidth="1"/>
    <col min="3" max="3" width="13.00390625" style="12" customWidth="1"/>
    <col min="4" max="4" width="20.875" style="12" customWidth="1"/>
    <col min="5" max="5" width="10.50390625" style="13" customWidth="1"/>
    <col min="6" max="6" width="12.875" style="12" customWidth="1"/>
    <col min="7" max="7" width="27.375" style="12" customWidth="1"/>
    <col min="8" max="8" width="17.50390625" style="12" customWidth="1"/>
    <col min="9" max="9" width="15.125" style="12" customWidth="1"/>
    <col min="10" max="10" width="20.50390625" style="12" customWidth="1"/>
    <col min="11" max="14" width="15.375" style="12" customWidth="1"/>
    <col min="15" max="15" width="9.50390625" style="12" customWidth="1"/>
    <col min="16" max="16" width="15.875" style="12" customWidth="1"/>
    <col min="17" max="17" width="15.875" style="30" customWidth="1"/>
    <col min="18" max="18" width="15.875" style="12" customWidth="1"/>
    <col min="19" max="20" width="14.375" style="12" customWidth="1"/>
    <col min="21" max="21" width="15.375" style="12" customWidth="1"/>
    <col min="22" max="16384" width="9.125" style="12" customWidth="1"/>
  </cols>
  <sheetData>
    <row r="1" spans="2:20" ht="14.25">
      <c r="B1" s="28" t="str">
        <f>'formularz oferty'!C4</f>
        <v>DFP.271.194.2018.BM</v>
      </c>
      <c r="N1" s="29" t="s">
        <v>53</v>
      </c>
      <c r="S1" s="28"/>
      <c r="T1" s="28"/>
    </row>
    <row r="2" spans="7:9" ht="14.25">
      <c r="G2" s="112"/>
      <c r="H2" s="112"/>
      <c r="I2" s="112"/>
    </row>
    <row r="3" ht="14.25">
      <c r="N3" s="29" t="s">
        <v>60</v>
      </c>
    </row>
    <row r="4" spans="2:17" ht="14.25">
      <c r="B4" s="19" t="s">
        <v>13</v>
      </c>
      <c r="C4" s="8">
        <v>34</v>
      </c>
      <c r="D4" s="10"/>
      <c r="E4" s="5"/>
      <c r="F4" s="1"/>
      <c r="G4" s="31" t="s">
        <v>18</v>
      </c>
      <c r="H4" s="1"/>
      <c r="I4" s="10"/>
      <c r="J4" s="1"/>
      <c r="K4" s="1"/>
      <c r="L4" s="1"/>
      <c r="M4" s="1"/>
      <c r="N4" s="1"/>
      <c r="Q4" s="12"/>
    </row>
    <row r="5" spans="2:17" ht="14.25">
      <c r="B5" s="19"/>
      <c r="C5" s="10"/>
      <c r="D5" s="10"/>
      <c r="E5" s="5"/>
      <c r="F5" s="1"/>
      <c r="G5" s="31"/>
      <c r="H5" s="1"/>
      <c r="I5" s="10"/>
      <c r="J5" s="1"/>
      <c r="K5" s="1"/>
      <c r="L5" s="1"/>
      <c r="M5" s="1"/>
      <c r="N5" s="1"/>
      <c r="Q5" s="12"/>
    </row>
    <row r="6" spans="1:17" ht="14.25">
      <c r="A6" s="19"/>
      <c r="B6" s="19"/>
      <c r="C6" s="32"/>
      <c r="D6" s="32"/>
      <c r="E6" s="5"/>
      <c r="F6" s="1"/>
      <c r="G6" s="9" t="s">
        <v>0</v>
      </c>
      <c r="H6" s="117">
        <f>SUM(N11:N11)</f>
        <v>0</v>
      </c>
      <c r="I6" s="118"/>
      <c r="Q6" s="12"/>
    </row>
    <row r="7" spans="1:17" ht="14.25">
      <c r="A7" s="19"/>
      <c r="C7" s="1"/>
      <c r="D7" s="1"/>
      <c r="E7" s="5"/>
      <c r="F7" s="1"/>
      <c r="G7" s="1"/>
      <c r="H7" s="1"/>
      <c r="I7" s="1"/>
      <c r="J7" s="1"/>
      <c r="K7" s="1"/>
      <c r="L7" s="1"/>
      <c r="Q7" s="12"/>
    </row>
    <row r="8" spans="1:17" ht="14.2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44"/>
      <c r="M8" s="44"/>
      <c r="N8" s="44"/>
      <c r="O8" s="44"/>
      <c r="Q8" s="12"/>
    </row>
    <row r="9" spans="2:17" ht="14.25">
      <c r="B9" s="19"/>
      <c r="Q9" s="12"/>
    </row>
    <row r="10" spans="1:14" s="19" customFormat="1" ht="78" customHeight="1">
      <c r="A10" s="8" t="s">
        <v>36</v>
      </c>
      <c r="B10" s="8" t="s">
        <v>14</v>
      </c>
      <c r="C10" s="8" t="s">
        <v>15</v>
      </c>
      <c r="D10" s="8" t="s">
        <v>50</v>
      </c>
      <c r="E10" s="35" t="s">
        <v>59</v>
      </c>
      <c r="F10" s="36"/>
      <c r="G10" s="8" t="str">
        <f>"Nazwa handlowa /
"&amp;C10&amp;" / 
"&amp;D10</f>
        <v>Nazwa handlowa /
Dawka / 
Postać /Opakowanie</v>
      </c>
      <c r="H10" s="8" t="s">
        <v>54</v>
      </c>
      <c r="I10" s="8" t="str">
        <f>B10</f>
        <v>Skład</v>
      </c>
      <c r="J10" s="8" t="s">
        <v>55</v>
      </c>
      <c r="K10" s="8" t="s">
        <v>28</v>
      </c>
      <c r="L10" s="49" t="s">
        <v>68</v>
      </c>
      <c r="M10" s="49" t="s">
        <v>65</v>
      </c>
      <c r="N10" s="8" t="s">
        <v>16</v>
      </c>
    </row>
    <row r="11" spans="1:14" ht="42.75">
      <c r="A11" s="51" t="s">
        <v>1</v>
      </c>
      <c r="B11" s="89" t="s">
        <v>425</v>
      </c>
      <c r="C11" s="89" t="s">
        <v>194</v>
      </c>
      <c r="D11" s="90" t="s">
        <v>426</v>
      </c>
      <c r="E11" s="89">
        <v>220</v>
      </c>
      <c r="F11" s="52" t="s">
        <v>38</v>
      </c>
      <c r="G11" s="37" t="s">
        <v>51</v>
      </c>
      <c r="H11" s="37"/>
      <c r="I11" s="37"/>
      <c r="J11" s="38"/>
      <c r="K11" s="37"/>
      <c r="L11" s="37" t="str">
        <f>IF(K11=0,"0,00",IF(K11&gt;0,ROUND(E11/K11,2)))</f>
        <v>0,00</v>
      </c>
      <c r="M11" s="37"/>
      <c r="N11" s="39">
        <f>ROUND(L11*ROUND(M11,2),2)</f>
        <v>0</v>
      </c>
    </row>
    <row r="12" spans="2:17" ht="19.5" customHeight="1">
      <c r="B12" s="50"/>
      <c r="C12" s="50"/>
      <c r="D12" s="50"/>
      <c r="E12" s="50"/>
      <c r="F12" s="50"/>
      <c r="G12" s="41"/>
      <c r="H12" s="41"/>
      <c r="I12" s="41"/>
      <c r="J12" s="42"/>
      <c r="K12" s="41"/>
      <c r="L12" s="41"/>
      <c r="M12" s="41"/>
      <c r="N12" s="43"/>
      <c r="Q12" s="12"/>
    </row>
    <row r="13" spans="2:5" s="28" customFormat="1" ht="14.25">
      <c r="B13" s="125"/>
      <c r="C13" s="125"/>
      <c r="D13" s="125"/>
      <c r="E13" s="48"/>
    </row>
    <row r="14" spans="2:5" s="28" customFormat="1" ht="14.25">
      <c r="B14" s="126"/>
      <c r="C14" s="126"/>
      <c r="D14" s="58"/>
      <c r="E14" s="48"/>
    </row>
    <row r="15" s="28" customFormat="1" ht="14.25">
      <c r="E15" s="48"/>
    </row>
    <row r="16" spans="2:17" ht="14.25">
      <c r="B16" s="28"/>
      <c r="Q16" s="12"/>
    </row>
    <row r="17" spans="2:17" ht="34.5" customHeight="1">
      <c r="B17" s="109"/>
      <c r="C17" s="119"/>
      <c r="D17" s="119"/>
      <c r="E17" s="119"/>
      <c r="F17" s="119"/>
      <c r="Q17" s="12"/>
    </row>
    <row r="18" ht="14.25">
      <c r="Q18" s="12"/>
    </row>
    <row r="19" ht="14.25">
      <c r="Q19" s="12"/>
    </row>
    <row r="20" ht="14.25">
      <c r="Q20" s="12"/>
    </row>
    <row r="21" ht="14.25">
      <c r="Q21" s="12"/>
    </row>
    <row r="22" ht="14.25">
      <c r="Q22" s="12"/>
    </row>
    <row r="23" ht="14.25">
      <c r="Q23" s="12"/>
    </row>
    <row r="24" ht="14.25">
      <c r="Q24" s="12"/>
    </row>
    <row r="25" ht="14.25">
      <c r="Q25" s="12"/>
    </row>
    <row r="26" ht="14.25">
      <c r="Q26" s="12"/>
    </row>
    <row r="27" ht="14.25">
      <c r="Q27" s="12"/>
    </row>
    <row r="28" ht="14.25">
      <c r="Q28" s="12"/>
    </row>
    <row r="29" ht="14.25">
      <c r="Q29" s="12"/>
    </row>
    <row r="30" ht="14.25">
      <c r="Q30" s="12"/>
    </row>
    <row r="31" ht="14.25">
      <c r="Q31" s="12"/>
    </row>
    <row r="32" ht="14.25">
      <c r="Q32" s="12"/>
    </row>
    <row r="33" ht="14.25">
      <c r="Q33" s="12"/>
    </row>
    <row r="34" ht="14.25">
      <c r="Q34" s="12"/>
    </row>
    <row r="35" ht="14.25">
      <c r="Q35" s="12"/>
    </row>
    <row r="36" ht="14.25">
      <c r="Q36" s="12"/>
    </row>
    <row r="37" ht="14.25">
      <c r="Q37" s="12"/>
    </row>
    <row r="38" ht="14.25">
      <c r="Q38" s="12"/>
    </row>
    <row r="39" ht="14.25">
      <c r="Q39" s="12"/>
    </row>
    <row r="40" ht="14.25">
      <c r="Q40" s="12"/>
    </row>
    <row r="41" ht="14.25">
      <c r="Q41" s="12"/>
    </row>
    <row r="42" ht="14.25">
      <c r="Q42" s="12"/>
    </row>
    <row r="43" ht="14.25">
      <c r="Q43" s="12"/>
    </row>
    <row r="44" ht="14.25">
      <c r="Q44" s="12"/>
    </row>
    <row r="45" ht="14.25">
      <c r="Q45" s="12"/>
    </row>
    <row r="46" ht="14.25">
      <c r="Q46" s="12"/>
    </row>
    <row r="47" ht="14.25">
      <c r="Q47" s="12"/>
    </row>
    <row r="48" ht="14.25">
      <c r="Q48" s="12"/>
    </row>
    <row r="49" ht="14.25">
      <c r="Q49" s="12"/>
    </row>
    <row r="50" ht="14.25">
      <c r="Q50" s="12"/>
    </row>
    <row r="51" ht="14.25">
      <c r="Q51" s="12"/>
    </row>
    <row r="52" ht="14.25">
      <c r="Q52" s="12"/>
    </row>
    <row r="53" ht="14.25">
      <c r="Q53" s="12"/>
    </row>
    <row r="54" ht="14.25">
      <c r="Q54" s="12"/>
    </row>
    <row r="55" ht="14.25">
      <c r="Q55" s="12"/>
    </row>
    <row r="56" ht="14.25">
      <c r="Q56" s="12"/>
    </row>
    <row r="57" ht="14.25">
      <c r="Q57" s="12"/>
    </row>
    <row r="58" ht="14.25">
      <c r="Q58" s="12"/>
    </row>
    <row r="59" ht="14.25">
      <c r="Q59" s="12"/>
    </row>
    <row r="60" ht="14.25">
      <c r="Q60" s="12"/>
    </row>
    <row r="61" ht="14.25">
      <c r="Q61" s="12"/>
    </row>
    <row r="62" ht="14.25">
      <c r="Q62" s="12"/>
    </row>
    <row r="63" ht="14.25">
      <c r="Q63" s="12"/>
    </row>
    <row r="64" ht="14.25">
      <c r="Q64" s="12"/>
    </row>
    <row r="65" ht="14.25">
      <c r="Q65" s="12"/>
    </row>
    <row r="66" ht="14.25">
      <c r="Q66" s="12"/>
    </row>
    <row r="67" ht="14.25">
      <c r="Q67" s="12"/>
    </row>
    <row r="68" ht="14.25">
      <c r="Q68" s="12"/>
    </row>
    <row r="69" ht="14.25">
      <c r="Q69" s="12"/>
    </row>
    <row r="70" ht="14.25">
      <c r="Q70" s="12"/>
    </row>
    <row r="71" ht="14.25">
      <c r="Q71" s="12"/>
    </row>
    <row r="72" ht="14.25">
      <c r="Q72" s="12"/>
    </row>
    <row r="73" ht="14.25">
      <c r="Q73" s="12"/>
    </row>
    <row r="74" ht="14.25">
      <c r="Q74" s="12"/>
    </row>
    <row r="75" ht="14.25">
      <c r="Q75" s="12"/>
    </row>
    <row r="76" ht="14.25">
      <c r="Q76" s="12"/>
    </row>
  </sheetData>
  <sheetProtection/>
  <mergeCells count="5">
    <mergeCell ref="G2:I2"/>
    <mergeCell ref="H6:I6"/>
    <mergeCell ref="B13:D13"/>
    <mergeCell ref="B14:C14"/>
    <mergeCell ref="B17:F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"/>
  <sheetViews>
    <sheetView showGridLines="0" zoomScaleSheetLayoutView="110" zoomScalePageLayoutView="85" workbookViewId="0" topLeftCell="A1">
      <selection activeCell="B11" sqref="B11:F12"/>
    </sheetView>
  </sheetViews>
  <sheetFormatPr defaultColWidth="9.125" defaultRowHeight="12.75"/>
  <cols>
    <col min="1" max="1" width="5.125" style="12" customWidth="1"/>
    <col min="2" max="2" width="23.50390625" style="12" customWidth="1"/>
    <col min="3" max="3" width="13.00390625" style="12" customWidth="1"/>
    <col min="4" max="4" width="20.875" style="12" customWidth="1"/>
    <col min="5" max="5" width="10.50390625" style="13" customWidth="1"/>
    <col min="6" max="6" width="12.875" style="12" customWidth="1"/>
    <col min="7" max="7" width="27.375" style="12" customWidth="1"/>
    <col min="8" max="8" width="17.50390625" style="12" customWidth="1"/>
    <col min="9" max="9" width="15.125" style="12" customWidth="1"/>
    <col min="10" max="10" width="20.50390625" style="12" customWidth="1"/>
    <col min="11" max="14" width="15.375" style="12" customWidth="1"/>
    <col min="15" max="15" width="9.50390625" style="12" customWidth="1"/>
    <col min="16" max="16" width="15.875" style="12" customWidth="1"/>
    <col min="17" max="17" width="15.875" style="30" customWidth="1"/>
    <col min="18" max="18" width="15.875" style="12" customWidth="1"/>
    <col min="19" max="20" width="14.375" style="12" customWidth="1"/>
    <col min="21" max="21" width="15.375" style="12" customWidth="1"/>
    <col min="22" max="16384" width="9.125" style="12" customWidth="1"/>
  </cols>
  <sheetData>
    <row r="1" spans="2:20" ht="14.25">
      <c r="B1" s="28" t="str">
        <f>'formularz oferty'!C4</f>
        <v>DFP.271.194.2018.BM</v>
      </c>
      <c r="N1" s="29" t="s">
        <v>53</v>
      </c>
      <c r="S1" s="28"/>
      <c r="T1" s="28"/>
    </row>
    <row r="2" spans="7:9" ht="14.25">
      <c r="G2" s="112"/>
      <c r="H2" s="112"/>
      <c r="I2" s="112"/>
    </row>
    <row r="3" ht="14.25">
      <c r="N3" s="29" t="s">
        <v>60</v>
      </c>
    </row>
    <row r="4" spans="2:17" ht="14.25">
      <c r="B4" s="19" t="s">
        <v>13</v>
      </c>
      <c r="C4" s="8">
        <v>35</v>
      </c>
      <c r="D4" s="10"/>
      <c r="E4" s="5"/>
      <c r="F4" s="1"/>
      <c r="G4" s="31" t="s">
        <v>18</v>
      </c>
      <c r="H4" s="1"/>
      <c r="I4" s="10"/>
      <c r="J4" s="1"/>
      <c r="K4" s="1"/>
      <c r="L4" s="1"/>
      <c r="M4" s="1"/>
      <c r="N4" s="1"/>
      <c r="Q4" s="12"/>
    </row>
    <row r="5" spans="2:17" ht="14.25">
      <c r="B5" s="19"/>
      <c r="C5" s="10"/>
      <c r="D5" s="10"/>
      <c r="E5" s="5"/>
      <c r="F5" s="1"/>
      <c r="G5" s="31"/>
      <c r="H5" s="1"/>
      <c r="I5" s="10"/>
      <c r="J5" s="1"/>
      <c r="K5" s="1"/>
      <c r="L5" s="1"/>
      <c r="M5" s="1"/>
      <c r="N5" s="1"/>
      <c r="Q5" s="12"/>
    </row>
    <row r="6" spans="1:17" ht="14.25">
      <c r="A6" s="19"/>
      <c r="B6" s="19"/>
      <c r="C6" s="32"/>
      <c r="D6" s="32"/>
      <c r="E6" s="5"/>
      <c r="F6" s="1"/>
      <c r="G6" s="9" t="s">
        <v>0</v>
      </c>
      <c r="H6" s="117">
        <f>SUM(N11:N11)</f>
        <v>0</v>
      </c>
      <c r="I6" s="118"/>
      <c r="Q6" s="12"/>
    </row>
    <row r="7" spans="1:17" ht="14.25">
      <c r="A7" s="19"/>
      <c r="C7" s="1"/>
      <c r="D7" s="1"/>
      <c r="E7" s="5"/>
      <c r="F7" s="1"/>
      <c r="G7" s="1"/>
      <c r="H7" s="1"/>
      <c r="I7" s="1"/>
      <c r="J7" s="1"/>
      <c r="K7" s="1"/>
      <c r="L7" s="1"/>
      <c r="Q7" s="12"/>
    </row>
    <row r="8" spans="1:17" ht="14.2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44"/>
      <c r="M8" s="44"/>
      <c r="N8" s="44"/>
      <c r="O8" s="44"/>
      <c r="Q8" s="12"/>
    </row>
    <row r="9" spans="2:17" ht="14.25">
      <c r="B9" s="19"/>
      <c r="Q9" s="12"/>
    </row>
    <row r="10" spans="1:14" s="19" customFormat="1" ht="78" customHeight="1">
      <c r="A10" s="8" t="s">
        <v>36</v>
      </c>
      <c r="B10" s="8" t="s">
        <v>14</v>
      </c>
      <c r="C10" s="8" t="s">
        <v>15</v>
      </c>
      <c r="D10" s="8" t="s">
        <v>50</v>
      </c>
      <c r="E10" s="35" t="s">
        <v>59</v>
      </c>
      <c r="F10" s="36"/>
      <c r="G10" s="8" t="str">
        <f>"Nazwa handlowa /
"&amp;C10&amp;" / 
"&amp;D10</f>
        <v>Nazwa handlowa /
Dawka / 
Postać /Opakowanie</v>
      </c>
      <c r="H10" s="8" t="s">
        <v>54</v>
      </c>
      <c r="I10" s="8" t="str">
        <f>B10</f>
        <v>Skład</v>
      </c>
      <c r="J10" s="8" t="s">
        <v>55</v>
      </c>
      <c r="K10" s="8" t="s">
        <v>28</v>
      </c>
      <c r="L10" s="49" t="s">
        <v>68</v>
      </c>
      <c r="M10" s="49" t="s">
        <v>65</v>
      </c>
      <c r="N10" s="8" t="s">
        <v>16</v>
      </c>
    </row>
    <row r="11" spans="1:14" ht="42.75">
      <c r="A11" s="51" t="s">
        <v>1</v>
      </c>
      <c r="B11" s="54" t="s">
        <v>427</v>
      </c>
      <c r="C11" s="54" t="s">
        <v>428</v>
      </c>
      <c r="D11" s="54" t="s">
        <v>429</v>
      </c>
      <c r="E11" s="56">
        <v>40000</v>
      </c>
      <c r="F11" s="52" t="s">
        <v>38</v>
      </c>
      <c r="G11" s="37" t="s">
        <v>51</v>
      </c>
      <c r="H11" s="37"/>
      <c r="I11" s="37"/>
      <c r="J11" s="38"/>
      <c r="K11" s="37"/>
      <c r="L11" s="37" t="str">
        <f>IF(K11=0,"0,00",IF(K11&gt;0,ROUND(E11/K11,2)))</f>
        <v>0,00</v>
      </c>
      <c r="M11" s="37"/>
      <c r="N11" s="39">
        <f>ROUND(L11*ROUND(M11,2),2)</f>
        <v>0</v>
      </c>
    </row>
    <row r="12" spans="2:17" ht="19.5" customHeight="1">
      <c r="B12" s="50"/>
      <c r="C12" s="50"/>
      <c r="D12" s="50"/>
      <c r="E12" s="50"/>
      <c r="F12" s="50"/>
      <c r="G12" s="41"/>
      <c r="H12" s="41"/>
      <c r="I12" s="41"/>
      <c r="J12" s="42"/>
      <c r="K12" s="41"/>
      <c r="L12" s="41"/>
      <c r="M12" s="41"/>
      <c r="N12" s="43"/>
      <c r="Q12" s="12"/>
    </row>
    <row r="13" spans="2:5" s="28" customFormat="1" ht="14.25">
      <c r="B13" s="125"/>
      <c r="C13" s="125"/>
      <c r="D13" s="125"/>
      <c r="E13" s="48"/>
    </row>
    <row r="14" spans="2:5" s="28" customFormat="1" ht="14.25">
      <c r="B14" s="126"/>
      <c r="C14" s="126"/>
      <c r="D14" s="58"/>
      <c r="E14" s="48"/>
    </row>
    <row r="15" s="28" customFormat="1" ht="14.25">
      <c r="E15" s="48"/>
    </row>
    <row r="16" spans="2:17" ht="14.25">
      <c r="B16" s="28"/>
      <c r="Q16" s="12"/>
    </row>
    <row r="17" spans="2:17" ht="34.5" customHeight="1">
      <c r="B17" s="109"/>
      <c r="C17" s="119"/>
      <c r="D17" s="119"/>
      <c r="E17" s="119"/>
      <c r="F17" s="119"/>
      <c r="Q17" s="12"/>
    </row>
    <row r="18" ht="14.25">
      <c r="Q18" s="12"/>
    </row>
    <row r="19" ht="14.25">
      <c r="Q19" s="12"/>
    </row>
    <row r="20" ht="14.25">
      <c r="Q20" s="12"/>
    </row>
    <row r="21" ht="14.25">
      <c r="Q21" s="12"/>
    </row>
    <row r="22" ht="14.25">
      <c r="Q22" s="12"/>
    </row>
    <row r="23" ht="14.25">
      <c r="Q23" s="12"/>
    </row>
    <row r="24" ht="14.25">
      <c r="Q24" s="12"/>
    </row>
    <row r="25" ht="14.25">
      <c r="Q25" s="12"/>
    </row>
    <row r="26" ht="14.25">
      <c r="Q26" s="12"/>
    </row>
    <row r="27" ht="14.25">
      <c r="Q27" s="12"/>
    </row>
    <row r="28" ht="14.25">
      <c r="Q28" s="12"/>
    </row>
    <row r="29" ht="14.25">
      <c r="Q29" s="12"/>
    </row>
    <row r="30" ht="14.25">
      <c r="Q30" s="12"/>
    </row>
    <row r="31" ht="14.25">
      <c r="Q31" s="12"/>
    </row>
    <row r="32" ht="14.25">
      <c r="Q32" s="12"/>
    </row>
    <row r="33" ht="14.25">
      <c r="Q33" s="12"/>
    </row>
    <row r="34" ht="14.25">
      <c r="Q34" s="12"/>
    </row>
    <row r="35" ht="14.25">
      <c r="Q35" s="12"/>
    </row>
    <row r="36" ht="14.25">
      <c r="Q36" s="12"/>
    </row>
    <row r="37" ht="14.25">
      <c r="Q37" s="12"/>
    </row>
    <row r="38" ht="14.25">
      <c r="Q38" s="12"/>
    </row>
    <row r="39" ht="14.25">
      <c r="Q39" s="12"/>
    </row>
    <row r="40" ht="14.25">
      <c r="Q40" s="12"/>
    </row>
    <row r="41" ht="14.25">
      <c r="Q41" s="12"/>
    </row>
    <row r="42" ht="14.25">
      <c r="Q42" s="12"/>
    </row>
    <row r="43" ht="14.25">
      <c r="Q43" s="12"/>
    </row>
    <row r="44" ht="14.25">
      <c r="Q44" s="12"/>
    </row>
    <row r="45" ht="14.25">
      <c r="Q45" s="12"/>
    </row>
    <row r="46" ht="14.25">
      <c r="Q46" s="12"/>
    </row>
    <row r="47" ht="14.25">
      <c r="Q47" s="12"/>
    </row>
    <row r="48" ht="14.25">
      <c r="Q48" s="12"/>
    </row>
    <row r="49" ht="14.25">
      <c r="Q49" s="12"/>
    </row>
    <row r="50" ht="14.25">
      <c r="Q50" s="12"/>
    </row>
    <row r="51" ht="14.25">
      <c r="Q51" s="12"/>
    </row>
    <row r="52" ht="14.25">
      <c r="Q52" s="12"/>
    </row>
    <row r="53" ht="14.25">
      <c r="Q53" s="12"/>
    </row>
    <row r="54" ht="14.25">
      <c r="Q54" s="12"/>
    </row>
    <row r="55" ht="14.25">
      <c r="Q55" s="12"/>
    </row>
    <row r="56" ht="14.25">
      <c r="Q56" s="12"/>
    </row>
    <row r="57" ht="14.25">
      <c r="Q57" s="12"/>
    </row>
    <row r="58" ht="14.25">
      <c r="Q58" s="12"/>
    </row>
    <row r="59" ht="14.25">
      <c r="Q59" s="12"/>
    </row>
    <row r="60" ht="14.25">
      <c r="Q60" s="12"/>
    </row>
    <row r="61" ht="14.25">
      <c r="Q61" s="12"/>
    </row>
    <row r="62" ht="14.25">
      <c r="Q62" s="12"/>
    </row>
    <row r="63" ht="14.25">
      <c r="Q63" s="12"/>
    </row>
    <row r="64" ht="14.25">
      <c r="Q64" s="12"/>
    </row>
    <row r="65" ht="14.25">
      <c r="Q65" s="12"/>
    </row>
    <row r="66" ht="14.25">
      <c r="Q66" s="12"/>
    </row>
    <row r="67" ht="14.25">
      <c r="Q67" s="12"/>
    </row>
    <row r="68" ht="14.25">
      <c r="Q68" s="12"/>
    </row>
    <row r="69" ht="14.25">
      <c r="Q69" s="12"/>
    </row>
    <row r="70" ht="14.25">
      <c r="Q70" s="12"/>
    </row>
    <row r="71" ht="14.25">
      <c r="Q71" s="12"/>
    </row>
    <row r="72" ht="14.25">
      <c r="Q72" s="12"/>
    </row>
    <row r="73" ht="14.25">
      <c r="Q73" s="12"/>
    </row>
    <row r="74" ht="14.25">
      <c r="Q74" s="12"/>
    </row>
    <row r="75" ht="14.25">
      <c r="Q75" s="12"/>
    </row>
    <row r="76" ht="14.25">
      <c r="Q76" s="12"/>
    </row>
  </sheetData>
  <sheetProtection/>
  <mergeCells count="5">
    <mergeCell ref="G2:I2"/>
    <mergeCell ref="H6:I6"/>
    <mergeCell ref="B13:D13"/>
    <mergeCell ref="B14:C14"/>
    <mergeCell ref="B17:F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T76"/>
  <sheetViews>
    <sheetView showGridLines="0" zoomScaleSheetLayoutView="110" zoomScalePageLayoutView="85" workbookViewId="0" topLeftCell="A1">
      <selection activeCell="B11" sqref="B11:F12"/>
    </sheetView>
  </sheetViews>
  <sheetFormatPr defaultColWidth="9.125" defaultRowHeight="12.75"/>
  <cols>
    <col min="1" max="1" width="5.125" style="12" customWidth="1"/>
    <col min="2" max="2" width="23.50390625" style="12" customWidth="1"/>
    <col min="3" max="3" width="13.00390625" style="12" customWidth="1"/>
    <col min="4" max="4" width="20.875" style="12" customWidth="1"/>
    <col min="5" max="5" width="10.50390625" style="13" customWidth="1"/>
    <col min="6" max="6" width="12.875" style="12" customWidth="1"/>
    <col min="7" max="7" width="27.375" style="12" customWidth="1"/>
    <col min="8" max="8" width="17.50390625" style="12" customWidth="1"/>
    <col min="9" max="9" width="15.125" style="12" customWidth="1"/>
    <col min="10" max="10" width="20.50390625" style="12" customWidth="1"/>
    <col min="11" max="14" width="15.375" style="12" customWidth="1"/>
    <col min="15" max="15" width="9.50390625" style="12" customWidth="1"/>
    <col min="16" max="16" width="15.875" style="12" customWidth="1"/>
    <col min="17" max="17" width="15.875" style="30" customWidth="1"/>
    <col min="18" max="18" width="15.875" style="12" customWidth="1"/>
    <col min="19" max="20" width="14.375" style="12" customWidth="1"/>
    <col min="21" max="21" width="15.375" style="12" customWidth="1"/>
    <col min="22" max="16384" width="9.125" style="12" customWidth="1"/>
  </cols>
  <sheetData>
    <row r="1" spans="2:20" ht="14.25">
      <c r="B1" s="28" t="str">
        <f>'formularz oferty'!C4</f>
        <v>DFP.271.194.2018.BM</v>
      </c>
      <c r="N1" s="29" t="s">
        <v>53</v>
      </c>
      <c r="S1" s="28"/>
      <c r="T1" s="28"/>
    </row>
    <row r="2" spans="7:9" ht="14.25">
      <c r="G2" s="112"/>
      <c r="H2" s="112"/>
      <c r="I2" s="112"/>
    </row>
    <row r="3" ht="14.25">
      <c r="N3" s="29" t="s">
        <v>60</v>
      </c>
    </row>
    <row r="4" spans="2:17" ht="14.25">
      <c r="B4" s="19" t="s">
        <v>13</v>
      </c>
      <c r="C4" s="8">
        <v>36</v>
      </c>
      <c r="D4" s="10"/>
      <c r="E4" s="5"/>
      <c r="F4" s="1"/>
      <c r="G4" s="31" t="s">
        <v>18</v>
      </c>
      <c r="H4" s="1"/>
      <c r="I4" s="10"/>
      <c r="J4" s="1"/>
      <c r="K4" s="1"/>
      <c r="L4" s="1"/>
      <c r="M4" s="1"/>
      <c r="N4" s="1"/>
      <c r="Q4" s="12"/>
    </row>
    <row r="5" spans="2:17" ht="14.25">
      <c r="B5" s="19"/>
      <c r="C5" s="10"/>
      <c r="D5" s="10"/>
      <c r="E5" s="5"/>
      <c r="F5" s="1"/>
      <c r="G5" s="31"/>
      <c r="H5" s="1"/>
      <c r="I5" s="10"/>
      <c r="J5" s="1"/>
      <c r="K5" s="1"/>
      <c r="L5" s="1"/>
      <c r="M5" s="1"/>
      <c r="N5" s="1"/>
      <c r="Q5" s="12"/>
    </row>
    <row r="6" spans="1:17" ht="14.25">
      <c r="A6" s="19"/>
      <c r="B6" s="19"/>
      <c r="C6" s="32"/>
      <c r="D6" s="32"/>
      <c r="E6" s="5"/>
      <c r="F6" s="1"/>
      <c r="G6" s="9" t="s">
        <v>0</v>
      </c>
      <c r="H6" s="117">
        <f>SUM(N11:N11)</f>
        <v>0</v>
      </c>
      <c r="I6" s="118"/>
      <c r="Q6" s="12"/>
    </row>
    <row r="7" spans="1:17" ht="14.25">
      <c r="A7" s="19"/>
      <c r="C7" s="1"/>
      <c r="D7" s="1"/>
      <c r="E7" s="5"/>
      <c r="F7" s="1"/>
      <c r="G7" s="1"/>
      <c r="H7" s="1"/>
      <c r="I7" s="1"/>
      <c r="J7" s="1"/>
      <c r="K7" s="1"/>
      <c r="L7" s="1"/>
      <c r="Q7" s="12"/>
    </row>
    <row r="8" spans="1:17" ht="14.2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44"/>
      <c r="M8" s="44"/>
      <c r="N8" s="44"/>
      <c r="O8" s="44"/>
      <c r="Q8" s="12"/>
    </row>
    <row r="9" spans="2:17" ht="14.25">
      <c r="B9" s="19"/>
      <c r="Q9" s="12"/>
    </row>
    <row r="10" spans="1:14" s="19" customFormat="1" ht="78" customHeight="1">
      <c r="A10" s="8" t="s">
        <v>36</v>
      </c>
      <c r="B10" s="8" t="s">
        <v>14</v>
      </c>
      <c r="C10" s="8" t="s">
        <v>15</v>
      </c>
      <c r="D10" s="8" t="s">
        <v>50</v>
      </c>
      <c r="E10" s="35" t="s">
        <v>59</v>
      </c>
      <c r="F10" s="36"/>
      <c r="G10" s="8" t="str">
        <f>"Nazwa handlowa /
"&amp;C10&amp;" / 
"&amp;D10</f>
        <v>Nazwa handlowa /
Dawka / 
Postać /Opakowanie</v>
      </c>
      <c r="H10" s="8" t="s">
        <v>54</v>
      </c>
      <c r="I10" s="8" t="str">
        <f>B10</f>
        <v>Skład</v>
      </c>
      <c r="J10" s="8" t="s">
        <v>55</v>
      </c>
      <c r="K10" s="8" t="s">
        <v>28</v>
      </c>
      <c r="L10" s="49" t="s">
        <v>68</v>
      </c>
      <c r="M10" s="49" t="s">
        <v>65</v>
      </c>
      <c r="N10" s="8" t="s">
        <v>16</v>
      </c>
    </row>
    <row r="11" spans="1:14" ht="57">
      <c r="A11" s="51" t="s">
        <v>1</v>
      </c>
      <c r="B11" s="91" t="s">
        <v>430</v>
      </c>
      <c r="C11" s="55" t="s">
        <v>431</v>
      </c>
      <c r="D11" s="54" t="s">
        <v>432</v>
      </c>
      <c r="E11" s="92">
        <v>8000</v>
      </c>
      <c r="F11" s="52" t="s">
        <v>38</v>
      </c>
      <c r="G11" s="37" t="s">
        <v>51</v>
      </c>
      <c r="H11" s="37"/>
      <c r="I11" s="37"/>
      <c r="J11" s="38"/>
      <c r="K11" s="37"/>
      <c r="L11" s="37" t="str">
        <f>IF(K11=0,"0,00",IF(K11&gt;0,ROUND(E11/K11,2)))</f>
        <v>0,00</v>
      </c>
      <c r="M11" s="37"/>
      <c r="N11" s="39">
        <f>ROUND(L11*ROUND(M11,2),2)</f>
        <v>0</v>
      </c>
    </row>
    <row r="12" spans="2:17" ht="19.5" customHeight="1">
      <c r="B12" s="50"/>
      <c r="C12" s="50"/>
      <c r="D12" s="50"/>
      <c r="E12" s="50"/>
      <c r="F12" s="50"/>
      <c r="G12" s="41"/>
      <c r="H12" s="41"/>
      <c r="I12" s="41"/>
      <c r="J12" s="42"/>
      <c r="K12" s="41"/>
      <c r="L12" s="41"/>
      <c r="M12" s="41"/>
      <c r="N12" s="43"/>
      <c r="Q12" s="12"/>
    </row>
    <row r="13" spans="2:5" s="28" customFormat="1" ht="14.25">
      <c r="B13" s="125"/>
      <c r="C13" s="125"/>
      <c r="D13" s="125"/>
      <c r="E13" s="48"/>
    </row>
    <row r="14" spans="2:5" s="28" customFormat="1" ht="14.25">
      <c r="B14" s="126"/>
      <c r="C14" s="126"/>
      <c r="D14" s="58"/>
      <c r="E14" s="48"/>
    </row>
    <row r="15" s="28" customFormat="1" ht="14.25">
      <c r="E15" s="48"/>
    </row>
    <row r="16" spans="2:17" ht="14.25">
      <c r="B16" s="28"/>
      <c r="Q16" s="12"/>
    </row>
    <row r="17" spans="2:17" ht="34.5" customHeight="1">
      <c r="B17" s="109"/>
      <c r="C17" s="119"/>
      <c r="D17" s="119"/>
      <c r="E17" s="119"/>
      <c r="F17" s="119"/>
      <c r="Q17" s="12"/>
    </row>
    <row r="18" ht="14.25">
      <c r="Q18" s="12"/>
    </row>
    <row r="19" ht="14.25">
      <c r="Q19" s="12"/>
    </row>
    <row r="20" ht="14.25">
      <c r="Q20" s="12"/>
    </row>
    <row r="21" ht="14.25">
      <c r="Q21" s="12"/>
    </row>
    <row r="22" ht="14.25">
      <c r="Q22" s="12"/>
    </row>
    <row r="23" ht="14.25">
      <c r="Q23" s="12"/>
    </row>
    <row r="24" ht="14.25">
      <c r="Q24" s="12"/>
    </row>
    <row r="25" ht="14.25">
      <c r="Q25" s="12"/>
    </row>
    <row r="26" ht="14.25">
      <c r="Q26" s="12"/>
    </row>
    <row r="27" ht="14.25">
      <c r="Q27" s="12"/>
    </row>
    <row r="28" ht="14.25">
      <c r="Q28" s="12"/>
    </row>
    <row r="29" ht="14.25">
      <c r="Q29" s="12"/>
    </row>
    <row r="30" ht="14.25">
      <c r="Q30" s="12"/>
    </row>
    <row r="31" ht="14.25">
      <c r="Q31" s="12"/>
    </row>
    <row r="32" ht="14.25">
      <c r="Q32" s="12"/>
    </row>
    <row r="33" ht="14.25">
      <c r="Q33" s="12"/>
    </row>
    <row r="34" ht="14.25">
      <c r="Q34" s="12"/>
    </row>
    <row r="35" ht="14.25">
      <c r="Q35" s="12"/>
    </row>
    <row r="36" ht="14.25">
      <c r="Q36" s="12"/>
    </row>
    <row r="37" ht="14.25">
      <c r="Q37" s="12"/>
    </row>
    <row r="38" ht="14.25">
      <c r="Q38" s="12"/>
    </row>
    <row r="39" ht="14.25">
      <c r="Q39" s="12"/>
    </row>
    <row r="40" ht="14.25">
      <c r="Q40" s="12"/>
    </row>
    <row r="41" ht="14.25">
      <c r="Q41" s="12"/>
    </row>
    <row r="42" ht="14.25">
      <c r="Q42" s="12"/>
    </row>
    <row r="43" ht="14.25">
      <c r="Q43" s="12"/>
    </row>
    <row r="44" ht="14.25">
      <c r="Q44" s="12"/>
    </row>
    <row r="45" ht="14.25">
      <c r="Q45" s="12"/>
    </row>
    <row r="46" ht="14.25">
      <c r="Q46" s="12"/>
    </row>
    <row r="47" ht="14.25">
      <c r="Q47" s="12"/>
    </row>
    <row r="48" ht="14.25">
      <c r="Q48" s="12"/>
    </row>
    <row r="49" ht="14.25">
      <c r="Q49" s="12"/>
    </row>
    <row r="50" ht="14.25">
      <c r="Q50" s="12"/>
    </row>
    <row r="51" ht="14.25">
      <c r="Q51" s="12"/>
    </row>
    <row r="52" ht="14.25">
      <c r="Q52" s="12"/>
    </row>
    <row r="53" ht="14.25">
      <c r="Q53" s="12"/>
    </row>
    <row r="54" ht="14.25">
      <c r="Q54" s="12"/>
    </row>
    <row r="55" ht="14.25">
      <c r="Q55" s="12"/>
    </row>
    <row r="56" ht="14.25">
      <c r="Q56" s="12"/>
    </row>
    <row r="57" ht="14.25">
      <c r="Q57" s="12"/>
    </row>
    <row r="58" ht="14.25">
      <c r="Q58" s="12"/>
    </row>
    <row r="59" ht="14.25">
      <c r="Q59" s="12"/>
    </row>
    <row r="60" ht="14.25">
      <c r="Q60" s="12"/>
    </row>
    <row r="61" ht="14.25">
      <c r="Q61" s="12"/>
    </row>
    <row r="62" ht="14.25">
      <c r="Q62" s="12"/>
    </row>
    <row r="63" ht="14.25">
      <c r="Q63" s="12"/>
    </row>
    <row r="64" ht="14.25">
      <c r="Q64" s="12"/>
    </row>
    <row r="65" ht="14.25">
      <c r="Q65" s="12"/>
    </row>
    <row r="66" ht="14.25">
      <c r="Q66" s="12"/>
    </row>
    <row r="67" ht="14.25">
      <c r="Q67" s="12"/>
    </row>
    <row r="68" ht="14.25">
      <c r="Q68" s="12"/>
    </row>
    <row r="69" ht="14.25">
      <c r="Q69" s="12"/>
    </row>
    <row r="70" ht="14.25">
      <c r="Q70" s="12"/>
    </row>
    <row r="71" ht="14.25">
      <c r="Q71" s="12"/>
    </row>
    <row r="72" ht="14.25">
      <c r="Q72" s="12"/>
    </row>
    <row r="73" ht="14.25">
      <c r="Q73" s="12"/>
    </row>
    <row r="74" ht="14.25">
      <c r="Q74" s="12"/>
    </row>
    <row r="75" ht="14.25">
      <c r="Q75" s="12"/>
    </row>
    <row r="76" ht="14.25">
      <c r="Q76" s="12"/>
    </row>
  </sheetData>
  <sheetProtection/>
  <mergeCells count="5">
    <mergeCell ref="G2:I2"/>
    <mergeCell ref="H6:I6"/>
    <mergeCell ref="B13:D13"/>
    <mergeCell ref="B14:C14"/>
    <mergeCell ref="B17:F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"/>
  <sheetViews>
    <sheetView showGridLines="0" zoomScaleSheetLayoutView="110" zoomScalePageLayoutView="85" workbookViewId="0" topLeftCell="A1">
      <selection activeCell="B11" sqref="B11:F12"/>
    </sheetView>
  </sheetViews>
  <sheetFormatPr defaultColWidth="9.125" defaultRowHeight="12.75"/>
  <cols>
    <col min="1" max="1" width="5.125" style="12" customWidth="1"/>
    <col min="2" max="2" width="23.50390625" style="12" customWidth="1"/>
    <col min="3" max="3" width="13.00390625" style="12" customWidth="1"/>
    <col min="4" max="4" width="20.875" style="12" customWidth="1"/>
    <col min="5" max="5" width="10.50390625" style="13" customWidth="1"/>
    <col min="6" max="6" width="12.875" style="12" customWidth="1"/>
    <col min="7" max="7" width="27.375" style="12" customWidth="1"/>
    <col min="8" max="8" width="17.50390625" style="12" customWidth="1"/>
    <col min="9" max="9" width="15.125" style="12" customWidth="1"/>
    <col min="10" max="10" width="20.50390625" style="12" customWidth="1"/>
    <col min="11" max="14" width="15.375" style="12" customWidth="1"/>
    <col min="15" max="15" width="9.50390625" style="12" customWidth="1"/>
    <col min="16" max="16" width="15.875" style="12" customWidth="1"/>
    <col min="17" max="17" width="15.875" style="30" customWidth="1"/>
    <col min="18" max="18" width="15.875" style="12" customWidth="1"/>
    <col min="19" max="20" width="14.375" style="12" customWidth="1"/>
    <col min="21" max="21" width="15.375" style="12" customWidth="1"/>
    <col min="22" max="16384" width="9.125" style="12" customWidth="1"/>
  </cols>
  <sheetData>
    <row r="1" spans="2:20" ht="14.25">
      <c r="B1" s="28" t="str">
        <f>'formularz oferty'!C4</f>
        <v>DFP.271.194.2018.BM</v>
      </c>
      <c r="N1" s="29" t="s">
        <v>53</v>
      </c>
      <c r="S1" s="28"/>
      <c r="T1" s="28"/>
    </row>
    <row r="2" spans="7:9" ht="14.25">
      <c r="G2" s="112"/>
      <c r="H2" s="112"/>
      <c r="I2" s="112"/>
    </row>
    <row r="3" ht="14.25">
      <c r="N3" s="29" t="s">
        <v>60</v>
      </c>
    </row>
    <row r="4" spans="2:17" ht="14.25">
      <c r="B4" s="19" t="s">
        <v>13</v>
      </c>
      <c r="C4" s="8">
        <v>37</v>
      </c>
      <c r="D4" s="10"/>
      <c r="E4" s="5"/>
      <c r="F4" s="1"/>
      <c r="G4" s="31" t="s">
        <v>18</v>
      </c>
      <c r="H4" s="1"/>
      <c r="I4" s="10"/>
      <c r="J4" s="1"/>
      <c r="K4" s="1"/>
      <c r="L4" s="1"/>
      <c r="M4" s="1"/>
      <c r="N4" s="1"/>
      <c r="Q4" s="12"/>
    </row>
    <row r="5" spans="2:17" ht="14.25">
      <c r="B5" s="19"/>
      <c r="C5" s="10"/>
      <c r="D5" s="10"/>
      <c r="E5" s="5"/>
      <c r="F5" s="1"/>
      <c r="G5" s="31"/>
      <c r="H5" s="1"/>
      <c r="I5" s="10"/>
      <c r="J5" s="1"/>
      <c r="K5" s="1"/>
      <c r="L5" s="1"/>
      <c r="M5" s="1"/>
      <c r="N5" s="1"/>
      <c r="Q5" s="12"/>
    </row>
    <row r="6" spans="1:17" ht="14.25">
      <c r="A6" s="19"/>
      <c r="B6" s="19"/>
      <c r="C6" s="32"/>
      <c r="D6" s="32"/>
      <c r="E6" s="5"/>
      <c r="F6" s="1"/>
      <c r="G6" s="9" t="s">
        <v>0</v>
      </c>
      <c r="H6" s="117">
        <f>SUM(N11:N11)</f>
        <v>0</v>
      </c>
      <c r="I6" s="118"/>
      <c r="Q6" s="12"/>
    </row>
    <row r="7" spans="1:17" ht="14.25">
      <c r="A7" s="19"/>
      <c r="C7" s="1"/>
      <c r="D7" s="1"/>
      <c r="E7" s="5"/>
      <c r="F7" s="1"/>
      <c r="G7" s="1"/>
      <c r="H7" s="1"/>
      <c r="I7" s="1"/>
      <c r="J7" s="1"/>
      <c r="K7" s="1"/>
      <c r="L7" s="1"/>
      <c r="Q7" s="12"/>
    </row>
    <row r="8" spans="1:17" ht="14.2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44"/>
      <c r="M8" s="44"/>
      <c r="N8" s="44"/>
      <c r="O8" s="44"/>
      <c r="Q8" s="12"/>
    </row>
    <row r="9" spans="2:17" ht="14.25">
      <c r="B9" s="19"/>
      <c r="Q9" s="12"/>
    </row>
    <row r="10" spans="1:14" s="19" customFormat="1" ht="78" customHeight="1">
      <c r="A10" s="8" t="s">
        <v>36</v>
      </c>
      <c r="B10" s="8" t="s">
        <v>14</v>
      </c>
      <c r="C10" s="8" t="s">
        <v>15</v>
      </c>
      <c r="D10" s="8" t="s">
        <v>50</v>
      </c>
      <c r="E10" s="35" t="s">
        <v>59</v>
      </c>
      <c r="F10" s="36"/>
      <c r="G10" s="8" t="str">
        <f>"Nazwa handlowa /
"&amp;C10&amp;" / 
"&amp;D10</f>
        <v>Nazwa handlowa /
Dawka / 
Postać /Opakowanie</v>
      </c>
      <c r="H10" s="8" t="s">
        <v>54</v>
      </c>
      <c r="I10" s="8" t="str">
        <f>B10</f>
        <v>Skład</v>
      </c>
      <c r="J10" s="8" t="s">
        <v>55</v>
      </c>
      <c r="K10" s="8" t="s">
        <v>28</v>
      </c>
      <c r="L10" s="49" t="s">
        <v>68</v>
      </c>
      <c r="M10" s="49" t="s">
        <v>65</v>
      </c>
      <c r="N10" s="8" t="s">
        <v>16</v>
      </c>
    </row>
    <row r="11" spans="1:14" ht="57">
      <c r="A11" s="51" t="s">
        <v>1</v>
      </c>
      <c r="B11" s="93" t="s">
        <v>433</v>
      </c>
      <c r="C11" s="51" t="s">
        <v>434</v>
      </c>
      <c r="D11" s="54" t="s">
        <v>435</v>
      </c>
      <c r="E11" s="92">
        <v>2000</v>
      </c>
      <c r="F11" s="52" t="s">
        <v>38</v>
      </c>
      <c r="G11" s="37" t="s">
        <v>51</v>
      </c>
      <c r="H11" s="37"/>
      <c r="I11" s="37"/>
      <c r="J11" s="38"/>
      <c r="K11" s="37"/>
      <c r="L11" s="37" t="str">
        <f>IF(K11=0,"0,00",IF(K11&gt;0,ROUND(E11/K11,2)))</f>
        <v>0,00</v>
      </c>
      <c r="M11" s="37"/>
      <c r="N11" s="39">
        <f>ROUND(L11*ROUND(M11,2),2)</f>
        <v>0</v>
      </c>
    </row>
    <row r="12" spans="2:17" ht="19.5" customHeight="1">
      <c r="B12" s="50"/>
      <c r="C12" s="50"/>
      <c r="D12" s="50"/>
      <c r="E12" s="50"/>
      <c r="F12" s="50"/>
      <c r="G12" s="41"/>
      <c r="H12" s="41"/>
      <c r="I12" s="41"/>
      <c r="J12" s="42"/>
      <c r="K12" s="41"/>
      <c r="L12" s="41"/>
      <c r="M12" s="41"/>
      <c r="N12" s="43"/>
      <c r="Q12" s="12"/>
    </row>
    <row r="13" spans="2:5" s="28" customFormat="1" ht="14.25">
      <c r="B13" s="125"/>
      <c r="C13" s="125"/>
      <c r="D13" s="125"/>
      <c r="E13" s="48"/>
    </row>
    <row r="14" spans="2:5" s="28" customFormat="1" ht="14.25">
      <c r="B14" s="126"/>
      <c r="C14" s="126"/>
      <c r="D14" s="58"/>
      <c r="E14" s="48"/>
    </row>
    <row r="15" s="28" customFormat="1" ht="14.25">
      <c r="E15" s="48"/>
    </row>
    <row r="16" spans="2:17" ht="14.25">
      <c r="B16" s="28"/>
      <c r="Q16" s="12"/>
    </row>
    <row r="17" spans="2:17" ht="34.5" customHeight="1">
      <c r="B17" s="109"/>
      <c r="C17" s="119"/>
      <c r="D17" s="119"/>
      <c r="E17" s="119"/>
      <c r="F17" s="119"/>
      <c r="Q17" s="12"/>
    </row>
    <row r="18" ht="14.25">
      <c r="Q18" s="12"/>
    </row>
    <row r="19" ht="14.25">
      <c r="Q19" s="12"/>
    </row>
    <row r="20" ht="14.25">
      <c r="Q20" s="12"/>
    </row>
    <row r="21" ht="14.25">
      <c r="Q21" s="12"/>
    </row>
    <row r="22" ht="14.25">
      <c r="Q22" s="12"/>
    </row>
    <row r="23" ht="14.25">
      <c r="Q23" s="12"/>
    </row>
    <row r="24" ht="14.25">
      <c r="Q24" s="12"/>
    </row>
    <row r="25" ht="14.25">
      <c r="Q25" s="12"/>
    </row>
    <row r="26" ht="14.25">
      <c r="Q26" s="12"/>
    </row>
    <row r="27" ht="14.25">
      <c r="Q27" s="12"/>
    </row>
    <row r="28" ht="14.25">
      <c r="Q28" s="12"/>
    </row>
    <row r="29" ht="14.25">
      <c r="Q29" s="12"/>
    </row>
    <row r="30" ht="14.25">
      <c r="Q30" s="12"/>
    </row>
    <row r="31" ht="14.25">
      <c r="Q31" s="12"/>
    </row>
    <row r="32" ht="14.25">
      <c r="Q32" s="12"/>
    </row>
    <row r="33" ht="14.25">
      <c r="Q33" s="12"/>
    </row>
    <row r="34" ht="14.25">
      <c r="Q34" s="12"/>
    </row>
    <row r="35" ht="14.25">
      <c r="Q35" s="12"/>
    </row>
    <row r="36" ht="14.25">
      <c r="Q36" s="12"/>
    </row>
    <row r="37" ht="14.25">
      <c r="Q37" s="12"/>
    </row>
    <row r="38" ht="14.25">
      <c r="Q38" s="12"/>
    </row>
    <row r="39" ht="14.25">
      <c r="Q39" s="12"/>
    </row>
    <row r="40" ht="14.25">
      <c r="Q40" s="12"/>
    </row>
    <row r="41" ht="14.25">
      <c r="Q41" s="12"/>
    </row>
    <row r="42" ht="14.25">
      <c r="Q42" s="12"/>
    </row>
    <row r="43" ht="14.25">
      <c r="Q43" s="12"/>
    </row>
    <row r="44" ht="14.25">
      <c r="Q44" s="12"/>
    </row>
    <row r="45" ht="14.25">
      <c r="Q45" s="12"/>
    </row>
    <row r="46" ht="14.25">
      <c r="Q46" s="12"/>
    </row>
    <row r="47" ht="14.25">
      <c r="Q47" s="12"/>
    </row>
    <row r="48" ht="14.25">
      <c r="Q48" s="12"/>
    </row>
    <row r="49" ht="14.25">
      <c r="Q49" s="12"/>
    </row>
    <row r="50" ht="14.25">
      <c r="Q50" s="12"/>
    </row>
    <row r="51" ht="14.25">
      <c r="Q51" s="12"/>
    </row>
    <row r="52" ht="14.25">
      <c r="Q52" s="12"/>
    </row>
    <row r="53" ht="14.25">
      <c r="Q53" s="12"/>
    </row>
    <row r="54" ht="14.25">
      <c r="Q54" s="12"/>
    </row>
    <row r="55" ht="14.25">
      <c r="Q55" s="12"/>
    </row>
    <row r="56" ht="14.25">
      <c r="Q56" s="12"/>
    </row>
    <row r="57" ht="14.25">
      <c r="Q57" s="12"/>
    </row>
    <row r="58" ht="14.25">
      <c r="Q58" s="12"/>
    </row>
    <row r="59" ht="14.25">
      <c r="Q59" s="12"/>
    </row>
    <row r="60" ht="14.25">
      <c r="Q60" s="12"/>
    </row>
    <row r="61" ht="14.25">
      <c r="Q61" s="12"/>
    </row>
    <row r="62" ht="14.25">
      <c r="Q62" s="12"/>
    </row>
    <row r="63" ht="14.25">
      <c r="Q63" s="12"/>
    </row>
    <row r="64" ht="14.25">
      <c r="Q64" s="12"/>
    </row>
    <row r="65" ht="14.25">
      <c r="Q65" s="12"/>
    </row>
    <row r="66" ht="14.25">
      <c r="Q66" s="12"/>
    </row>
    <row r="67" ht="14.25">
      <c r="Q67" s="12"/>
    </row>
    <row r="68" ht="14.25">
      <c r="Q68" s="12"/>
    </row>
    <row r="69" ht="14.25">
      <c r="Q69" s="12"/>
    </row>
    <row r="70" ht="14.25">
      <c r="Q70" s="12"/>
    </row>
    <row r="71" ht="14.25">
      <c r="Q71" s="12"/>
    </row>
    <row r="72" ht="14.25">
      <c r="Q72" s="12"/>
    </row>
    <row r="73" ht="14.25">
      <c r="Q73" s="12"/>
    </row>
    <row r="74" ht="14.25">
      <c r="Q74" s="12"/>
    </row>
    <row r="75" ht="14.25">
      <c r="Q75" s="12"/>
    </row>
    <row r="76" ht="14.25">
      <c r="Q76" s="12"/>
    </row>
  </sheetData>
  <sheetProtection/>
  <mergeCells count="5">
    <mergeCell ref="G2:I2"/>
    <mergeCell ref="H6:I6"/>
    <mergeCell ref="B13:D13"/>
    <mergeCell ref="B14:C14"/>
    <mergeCell ref="B17:F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T76"/>
  <sheetViews>
    <sheetView showGridLines="0" zoomScaleSheetLayoutView="110" zoomScalePageLayoutView="85" workbookViewId="0" topLeftCell="A1">
      <selection activeCell="B11" sqref="B11:F12"/>
    </sheetView>
  </sheetViews>
  <sheetFormatPr defaultColWidth="9.125" defaultRowHeight="12.75"/>
  <cols>
    <col min="1" max="1" width="5.125" style="12" customWidth="1"/>
    <col min="2" max="2" width="23.50390625" style="12" customWidth="1"/>
    <col min="3" max="3" width="13.00390625" style="12" customWidth="1"/>
    <col min="4" max="4" width="20.875" style="12" customWidth="1"/>
    <col min="5" max="5" width="10.50390625" style="13" customWidth="1"/>
    <col min="6" max="6" width="12.875" style="12" customWidth="1"/>
    <col min="7" max="7" width="27.375" style="12" customWidth="1"/>
    <col min="8" max="8" width="17.50390625" style="12" customWidth="1"/>
    <col min="9" max="9" width="15.125" style="12" customWidth="1"/>
    <col min="10" max="10" width="20.50390625" style="12" hidden="1" customWidth="1"/>
    <col min="11" max="14" width="15.375" style="12" customWidth="1"/>
    <col min="15" max="15" width="9.50390625" style="12" customWidth="1"/>
    <col min="16" max="16" width="15.875" style="12" customWidth="1"/>
    <col min="17" max="17" width="15.875" style="30" customWidth="1"/>
    <col min="18" max="18" width="15.875" style="12" customWidth="1"/>
    <col min="19" max="20" width="14.375" style="12" customWidth="1"/>
    <col min="21" max="21" width="15.375" style="12" customWidth="1"/>
    <col min="22" max="16384" width="9.125" style="12" customWidth="1"/>
  </cols>
  <sheetData>
    <row r="1" spans="2:20" ht="14.25">
      <c r="B1" s="28" t="str">
        <f>'formularz oferty'!C4</f>
        <v>DFP.271.194.2018.BM</v>
      </c>
      <c r="N1" s="29" t="s">
        <v>53</v>
      </c>
      <c r="S1" s="28"/>
      <c r="T1" s="28"/>
    </row>
    <row r="2" spans="7:9" ht="14.25">
      <c r="G2" s="112"/>
      <c r="H2" s="112"/>
      <c r="I2" s="112"/>
    </row>
    <row r="3" ht="14.25">
      <c r="N3" s="29" t="s">
        <v>60</v>
      </c>
    </row>
    <row r="4" spans="2:17" ht="14.25">
      <c r="B4" s="19" t="s">
        <v>13</v>
      </c>
      <c r="C4" s="8">
        <v>38</v>
      </c>
      <c r="D4" s="10"/>
      <c r="E4" s="5"/>
      <c r="F4" s="1"/>
      <c r="G4" s="31" t="s">
        <v>18</v>
      </c>
      <c r="H4" s="1"/>
      <c r="I4" s="10"/>
      <c r="J4" s="1"/>
      <c r="K4" s="1"/>
      <c r="L4" s="1"/>
      <c r="M4" s="1"/>
      <c r="N4" s="1"/>
      <c r="Q4" s="12"/>
    </row>
    <row r="5" spans="2:17" ht="14.25">
      <c r="B5" s="19"/>
      <c r="C5" s="10"/>
      <c r="D5" s="10"/>
      <c r="E5" s="5"/>
      <c r="F5" s="1"/>
      <c r="G5" s="31"/>
      <c r="H5" s="1"/>
      <c r="I5" s="10"/>
      <c r="J5" s="1"/>
      <c r="K5" s="1"/>
      <c r="L5" s="1"/>
      <c r="M5" s="1"/>
      <c r="N5" s="1"/>
      <c r="Q5" s="12"/>
    </row>
    <row r="6" spans="1:17" ht="14.25">
      <c r="A6" s="19"/>
      <c r="B6" s="19"/>
      <c r="C6" s="32"/>
      <c r="D6" s="32"/>
      <c r="E6" s="5"/>
      <c r="F6" s="1"/>
      <c r="G6" s="9" t="s">
        <v>0</v>
      </c>
      <c r="H6" s="117">
        <f>SUM(N11:N11)</f>
        <v>0</v>
      </c>
      <c r="I6" s="118"/>
      <c r="Q6" s="12"/>
    </row>
    <row r="7" spans="1:17" ht="14.25">
      <c r="A7" s="19"/>
      <c r="C7" s="1"/>
      <c r="D7" s="1"/>
      <c r="E7" s="5"/>
      <c r="F7" s="1"/>
      <c r="G7" s="1"/>
      <c r="H7" s="1"/>
      <c r="I7" s="1"/>
      <c r="J7" s="1"/>
      <c r="K7" s="1"/>
      <c r="L7" s="1"/>
      <c r="Q7" s="12"/>
    </row>
    <row r="8" spans="1:17" ht="14.2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44"/>
      <c r="M8" s="44"/>
      <c r="N8" s="44"/>
      <c r="O8" s="44"/>
      <c r="Q8" s="12"/>
    </row>
    <row r="9" spans="2:17" ht="14.25">
      <c r="B9" s="19"/>
      <c r="Q9" s="12"/>
    </row>
    <row r="10" spans="1:14" s="19" customFormat="1" ht="78" customHeight="1">
      <c r="A10" s="8" t="s">
        <v>36</v>
      </c>
      <c r="B10" s="8" t="s">
        <v>14</v>
      </c>
      <c r="C10" s="8" t="s">
        <v>15</v>
      </c>
      <c r="D10" s="8" t="s">
        <v>50</v>
      </c>
      <c r="E10" s="35" t="s">
        <v>59</v>
      </c>
      <c r="F10" s="36"/>
      <c r="G10" s="8" t="str">
        <f>"Nazwa handlowa /
"&amp;C10&amp;" / 
"&amp;D10</f>
        <v>Nazwa handlowa /
Dawka / 
Postać /Opakowanie</v>
      </c>
      <c r="H10" s="8" t="s">
        <v>54</v>
      </c>
      <c r="I10" s="8" t="str">
        <f>B10</f>
        <v>Skład</v>
      </c>
      <c r="J10" s="96"/>
      <c r="K10" s="8" t="s">
        <v>28</v>
      </c>
      <c r="L10" s="49" t="s">
        <v>68</v>
      </c>
      <c r="M10" s="49" t="s">
        <v>65</v>
      </c>
      <c r="N10" s="8" t="s">
        <v>16</v>
      </c>
    </row>
    <row r="11" spans="1:14" ht="42.75">
      <c r="A11" s="51" t="s">
        <v>1</v>
      </c>
      <c r="B11" s="54" t="s">
        <v>436</v>
      </c>
      <c r="C11" s="51" t="s">
        <v>207</v>
      </c>
      <c r="D11" s="51" t="s">
        <v>437</v>
      </c>
      <c r="E11" s="68">
        <v>72</v>
      </c>
      <c r="F11" s="52" t="s">
        <v>38</v>
      </c>
      <c r="G11" s="37" t="s">
        <v>51</v>
      </c>
      <c r="H11" s="37"/>
      <c r="I11" s="37"/>
      <c r="J11" s="38"/>
      <c r="K11" s="37"/>
      <c r="L11" s="37" t="str">
        <f>IF(K11=0,"0,00",IF(K11&gt;0,ROUND(E11/K11,2)))</f>
        <v>0,00</v>
      </c>
      <c r="M11" s="37"/>
      <c r="N11" s="39">
        <f>ROUND(L11*ROUND(M11,2),2)</f>
        <v>0</v>
      </c>
    </row>
    <row r="12" spans="2:17" ht="19.5" customHeight="1">
      <c r="B12" s="50"/>
      <c r="C12" s="50"/>
      <c r="D12" s="50"/>
      <c r="E12" s="50"/>
      <c r="F12" s="50"/>
      <c r="G12" s="41"/>
      <c r="H12" s="41"/>
      <c r="I12" s="41"/>
      <c r="J12" s="42"/>
      <c r="K12" s="41"/>
      <c r="L12" s="41"/>
      <c r="M12" s="41"/>
      <c r="N12" s="43"/>
      <c r="Q12" s="12"/>
    </row>
    <row r="13" spans="2:5" s="28" customFormat="1" ht="14.25">
      <c r="B13" s="125" t="s">
        <v>438</v>
      </c>
      <c r="C13" s="125"/>
      <c r="D13" s="125"/>
      <c r="E13" s="48"/>
    </row>
    <row r="14" spans="2:5" s="28" customFormat="1" ht="14.25">
      <c r="B14" s="126"/>
      <c r="C14" s="126"/>
      <c r="D14" s="58"/>
      <c r="E14" s="48"/>
    </row>
    <row r="15" s="28" customFormat="1" ht="14.25">
      <c r="E15" s="48"/>
    </row>
    <row r="16" spans="2:17" ht="14.25">
      <c r="B16" s="28"/>
      <c r="Q16" s="12"/>
    </row>
    <row r="17" spans="2:17" ht="34.5" customHeight="1">
      <c r="B17" s="109"/>
      <c r="C17" s="119"/>
      <c r="D17" s="119"/>
      <c r="E17" s="119"/>
      <c r="F17" s="119"/>
      <c r="Q17" s="12"/>
    </row>
    <row r="18" ht="14.25">
      <c r="Q18" s="12"/>
    </row>
    <row r="19" ht="14.25">
      <c r="Q19" s="12"/>
    </row>
    <row r="20" ht="14.25">
      <c r="Q20" s="12"/>
    </row>
    <row r="21" ht="14.25">
      <c r="Q21" s="12"/>
    </row>
    <row r="22" ht="14.25">
      <c r="Q22" s="12"/>
    </row>
    <row r="23" ht="14.25">
      <c r="Q23" s="12"/>
    </row>
    <row r="24" ht="14.25">
      <c r="Q24" s="12"/>
    </row>
    <row r="25" ht="14.25">
      <c r="Q25" s="12"/>
    </row>
    <row r="26" ht="14.25">
      <c r="Q26" s="12"/>
    </row>
    <row r="27" ht="14.25">
      <c r="Q27" s="12"/>
    </row>
    <row r="28" ht="14.25">
      <c r="Q28" s="12"/>
    </row>
    <row r="29" ht="14.25">
      <c r="Q29" s="12"/>
    </row>
    <row r="30" ht="14.25">
      <c r="Q30" s="12"/>
    </row>
    <row r="31" ht="14.25">
      <c r="Q31" s="12"/>
    </row>
    <row r="32" ht="14.25">
      <c r="Q32" s="12"/>
    </row>
    <row r="33" ht="14.25">
      <c r="Q33" s="12"/>
    </row>
    <row r="34" ht="14.25">
      <c r="Q34" s="12"/>
    </row>
    <row r="35" ht="14.25">
      <c r="Q35" s="12"/>
    </row>
    <row r="36" ht="14.25">
      <c r="Q36" s="12"/>
    </row>
    <row r="37" ht="14.25">
      <c r="Q37" s="12"/>
    </row>
    <row r="38" ht="14.25">
      <c r="Q38" s="12"/>
    </row>
    <row r="39" ht="14.25">
      <c r="Q39" s="12"/>
    </row>
    <row r="40" ht="14.25">
      <c r="Q40" s="12"/>
    </row>
    <row r="41" ht="14.25">
      <c r="Q41" s="12"/>
    </row>
    <row r="42" ht="14.25">
      <c r="Q42" s="12"/>
    </row>
    <row r="43" ht="14.25">
      <c r="Q43" s="12"/>
    </row>
    <row r="44" ht="14.25">
      <c r="Q44" s="12"/>
    </row>
    <row r="45" ht="14.25">
      <c r="Q45" s="12"/>
    </row>
    <row r="46" ht="14.25">
      <c r="Q46" s="12"/>
    </row>
    <row r="47" ht="14.25">
      <c r="Q47" s="12"/>
    </row>
    <row r="48" ht="14.25">
      <c r="Q48" s="12"/>
    </row>
    <row r="49" ht="14.25">
      <c r="Q49" s="12"/>
    </row>
    <row r="50" ht="14.25">
      <c r="Q50" s="12"/>
    </row>
    <row r="51" ht="14.25">
      <c r="Q51" s="12"/>
    </row>
    <row r="52" ht="14.25">
      <c r="Q52" s="12"/>
    </row>
    <row r="53" ht="14.25">
      <c r="Q53" s="12"/>
    </row>
    <row r="54" ht="14.25">
      <c r="Q54" s="12"/>
    </row>
    <row r="55" ht="14.25">
      <c r="Q55" s="12"/>
    </row>
    <row r="56" ht="14.25">
      <c r="Q56" s="12"/>
    </row>
    <row r="57" ht="14.25">
      <c r="Q57" s="12"/>
    </row>
    <row r="58" ht="14.25">
      <c r="Q58" s="12"/>
    </row>
    <row r="59" ht="14.25">
      <c r="Q59" s="12"/>
    </row>
    <row r="60" ht="14.25">
      <c r="Q60" s="12"/>
    </row>
    <row r="61" ht="14.25">
      <c r="Q61" s="12"/>
    </row>
    <row r="62" ht="14.25">
      <c r="Q62" s="12"/>
    </row>
    <row r="63" ht="14.25">
      <c r="Q63" s="12"/>
    </row>
    <row r="64" ht="14.25">
      <c r="Q64" s="12"/>
    </row>
    <row r="65" ht="14.25">
      <c r="Q65" s="12"/>
    </row>
    <row r="66" ht="14.25">
      <c r="Q66" s="12"/>
    </row>
    <row r="67" ht="14.25">
      <c r="Q67" s="12"/>
    </row>
    <row r="68" ht="14.25">
      <c r="Q68" s="12"/>
    </row>
    <row r="69" ht="14.25">
      <c r="Q69" s="12"/>
    </row>
    <row r="70" ht="14.25">
      <c r="Q70" s="12"/>
    </row>
    <row r="71" ht="14.25">
      <c r="Q71" s="12"/>
    </row>
    <row r="72" ht="14.25">
      <c r="Q72" s="12"/>
    </row>
    <row r="73" ht="14.25">
      <c r="Q73" s="12"/>
    </row>
    <row r="74" ht="14.25">
      <c r="Q74" s="12"/>
    </row>
    <row r="75" ht="14.25">
      <c r="Q75" s="12"/>
    </row>
    <row r="76" ht="14.25">
      <c r="Q76" s="12"/>
    </row>
  </sheetData>
  <sheetProtection/>
  <mergeCells count="5">
    <mergeCell ref="G2:I2"/>
    <mergeCell ref="H6:I6"/>
    <mergeCell ref="B13:D13"/>
    <mergeCell ref="B14:C14"/>
    <mergeCell ref="B17:F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2"/>
  <sheetViews>
    <sheetView showGridLines="0" zoomScaleSheetLayoutView="110" zoomScalePageLayoutView="85" workbookViewId="0" topLeftCell="A1">
      <selection activeCell="B11" sqref="B11"/>
    </sheetView>
  </sheetViews>
  <sheetFormatPr defaultColWidth="9.125" defaultRowHeight="12.75"/>
  <cols>
    <col min="1" max="1" width="5.125" style="12" customWidth="1"/>
    <col min="2" max="2" width="18.00390625" style="12" customWidth="1"/>
    <col min="3" max="3" width="24.125" style="12" customWidth="1"/>
    <col min="4" max="4" width="24.625" style="12" customWidth="1"/>
    <col min="5" max="5" width="10.50390625" style="13" customWidth="1"/>
    <col min="6" max="6" width="12.875" style="12" customWidth="1"/>
    <col min="7" max="7" width="27.375" style="12" customWidth="1"/>
    <col min="8" max="8" width="17.50390625" style="12" customWidth="1"/>
    <col min="9" max="9" width="15.125" style="12" customWidth="1"/>
    <col min="10" max="10" width="14.875" style="12" customWidth="1"/>
    <col min="11" max="11" width="15.50390625" style="12" customWidth="1"/>
    <col min="12" max="12" width="18.375" style="12" customWidth="1"/>
    <col min="13" max="14" width="15.375" style="12" customWidth="1"/>
    <col min="15" max="15" width="15.875" style="12" customWidth="1"/>
    <col min="16" max="16" width="15.875" style="30" customWidth="1"/>
    <col min="17" max="17" width="15.875" style="12" customWidth="1"/>
    <col min="18" max="19" width="14.375" style="12" customWidth="1"/>
    <col min="20" max="20" width="15.375" style="12" customWidth="1"/>
    <col min="21" max="16384" width="9.125" style="12" customWidth="1"/>
  </cols>
  <sheetData>
    <row r="1" spans="2:19" ht="14.25">
      <c r="B1" s="28" t="str">
        <f>'formularz oferty'!C4</f>
        <v>DFP.271.194.2018.BM</v>
      </c>
      <c r="N1" s="29" t="s">
        <v>53</v>
      </c>
      <c r="R1" s="28"/>
      <c r="S1" s="28"/>
    </row>
    <row r="2" spans="7:9" ht="14.25">
      <c r="G2" s="112"/>
      <c r="H2" s="112"/>
      <c r="I2" s="112"/>
    </row>
    <row r="3" ht="14.25">
      <c r="N3" s="29" t="s">
        <v>60</v>
      </c>
    </row>
    <row r="4" spans="2:16" ht="14.25">
      <c r="B4" s="19" t="s">
        <v>13</v>
      </c>
      <c r="C4" s="8">
        <v>3</v>
      </c>
      <c r="D4" s="10"/>
      <c r="E4" s="5"/>
      <c r="F4" s="1"/>
      <c r="G4" s="31" t="s">
        <v>18</v>
      </c>
      <c r="H4" s="1"/>
      <c r="I4" s="10"/>
      <c r="J4" s="1"/>
      <c r="K4" s="1"/>
      <c r="L4" s="1"/>
      <c r="M4" s="1"/>
      <c r="N4" s="1"/>
      <c r="P4" s="12"/>
    </row>
    <row r="5" spans="2:16" ht="14.25">
      <c r="B5" s="19"/>
      <c r="C5" s="10"/>
      <c r="D5" s="10"/>
      <c r="E5" s="5"/>
      <c r="F5" s="1"/>
      <c r="G5" s="31"/>
      <c r="H5" s="1"/>
      <c r="I5" s="10"/>
      <c r="J5" s="1"/>
      <c r="K5" s="1"/>
      <c r="L5" s="1"/>
      <c r="M5" s="1"/>
      <c r="N5" s="1"/>
      <c r="P5" s="12"/>
    </row>
    <row r="6" spans="1:16" ht="14.25">
      <c r="A6" s="19"/>
      <c r="B6" s="19"/>
      <c r="C6" s="32"/>
      <c r="D6" s="32"/>
      <c r="E6" s="5"/>
      <c r="F6" s="1"/>
      <c r="G6" s="9" t="s">
        <v>0</v>
      </c>
      <c r="H6" s="117">
        <f>SUM(N11:N11)</f>
        <v>0</v>
      </c>
      <c r="I6" s="118"/>
      <c r="P6" s="12"/>
    </row>
    <row r="7" spans="1:16" ht="14.25">
      <c r="A7" s="19"/>
      <c r="C7" s="1"/>
      <c r="D7" s="1"/>
      <c r="E7" s="5"/>
      <c r="F7" s="1"/>
      <c r="G7" s="1"/>
      <c r="H7" s="1"/>
      <c r="I7" s="1"/>
      <c r="J7" s="1"/>
      <c r="K7" s="1"/>
      <c r="L7" s="1"/>
      <c r="P7" s="12"/>
    </row>
    <row r="8" spans="1:16" ht="14.2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34"/>
      <c r="M8" s="44"/>
      <c r="N8" s="44"/>
      <c r="O8" s="44"/>
      <c r="P8" s="12"/>
    </row>
    <row r="9" spans="2:16" ht="14.25">
      <c r="B9" s="19"/>
      <c r="P9" s="12"/>
    </row>
    <row r="10" spans="1:14" s="19" customFormat="1" ht="73.5" customHeight="1">
      <c r="A10" s="8" t="s">
        <v>36</v>
      </c>
      <c r="B10" s="8" t="s">
        <v>14</v>
      </c>
      <c r="C10" s="8" t="s">
        <v>15</v>
      </c>
      <c r="D10" s="8" t="s">
        <v>61</v>
      </c>
      <c r="E10" s="35" t="s">
        <v>59</v>
      </c>
      <c r="F10" s="36"/>
      <c r="G10" s="8" t="str">
        <f>"Nazwa handlowa /
"&amp;C10&amp;" / 
"&amp;D10</f>
        <v>Nazwa handlowa /
Dawka / 
Postać/ Opakowanie</v>
      </c>
      <c r="H10" s="8" t="s">
        <v>54</v>
      </c>
      <c r="I10" s="8" t="str">
        <f>B10</f>
        <v>Skład</v>
      </c>
      <c r="J10" s="8" t="s">
        <v>55</v>
      </c>
      <c r="K10" s="8" t="s">
        <v>28</v>
      </c>
      <c r="L10" s="8" t="s">
        <v>29</v>
      </c>
      <c r="M10" s="8" t="s">
        <v>30</v>
      </c>
      <c r="N10" s="8" t="s">
        <v>16</v>
      </c>
    </row>
    <row r="11" spans="1:14" ht="63" customHeight="1">
      <c r="A11" s="51" t="s">
        <v>1</v>
      </c>
      <c r="B11" s="51" t="s">
        <v>132</v>
      </c>
      <c r="C11" s="51" t="s">
        <v>133</v>
      </c>
      <c r="D11" s="51" t="s">
        <v>134</v>
      </c>
      <c r="E11" s="56">
        <v>1500</v>
      </c>
      <c r="F11" s="52" t="s">
        <v>38</v>
      </c>
      <c r="G11" s="37" t="s">
        <v>63</v>
      </c>
      <c r="H11" s="37"/>
      <c r="I11" s="37"/>
      <c r="J11" s="38"/>
      <c r="K11" s="37"/>
      <c r="L11" s="37" t="str">
        <f>IF(K11=0,"0,00",IF(K11&gt;0,ROUND(E11/K11,2)))</f>
        <v>0,00</v>
      </c>
      <c r="M11" s="37"/>
      <c r="N11" s="39">
        <f>ROUND(L11*ROUND(M11,2),2)</f>
        <v>0</v>
      </c>
    </row>
    <row r="12" spans="10:16" ht="14.25">
      <c r="J12" s="45"/>
      <c r="K12" s="45"/>
      <c r="L12" s="46"/>
      <c r="M12" s="46"/>
      <c r="N12" s="46"/>
      <c r="P12" s="12"/>
    </row>
    <row r="13" spans="1:16" ht="21.75" customHeight="1">
      <c r="A13" s="47"/>
      <c r="B13" s="112" t="s">
        <v>130</v>
      </c>
      <c r="C13" s="112"/>
      <c r="D13" s="112"/>
      <c r="E13" s="112"/>
      <c r="F13" s="112"/>
      <c r="P13" s="12"/>
    </row>
    <row r="14" s="28" customFormat="1" ht="14.25">
      <c r="E14" s="48"/>
    </row>
    <row r="15" spans="2:6" s="28" customFormat="1" ht="32.25" customHeight="1">
      <c r="B15" s="109"/>
      <c r="C15" s="119"/>
      <c r="D15" s="119"/>
      <c r="E15" s="119"/>
      <c r="F15" s="119"/>
    </row>
    <row r="16" s="28" customFormat="1" ht="14.25">
      <c r="E16" s="48"/>
    </row>
    <row r="17" ht="14.25">
      <c r="P17" s="12"/>
    </row>
    <row r="18" ht="14.25">
      <c r="P18" s="12"/>
    </row>
    <row r="19" ht="14.25">
      <c r="P19" s="12"/>
    </row>
    <row r="20" ht="14.25">
      <c r="P20" s="12"/>
    </row>
    <row r="21" ht="14.25">
      <c r="P21" s="12"/>
    </row>
    <row r="22" ht="14.25">
      <c r="P22" s="12"/>
    </row>
    <row r="23" ht="14.25">
      <c r="P23" s="12"/>
    </row>
    <row r="24" ht="14.25">
      <c r="P24" s="12"/>
    </row>
    <row r="25" ht="14.25">
      <c r="P25" s="12"/>
    </row>
    <row r="26" ht="14.25">
      <c r="P26" s="12"/>
    </row>
    <row r="27" ht="14.25">
      <c r="P27" s="12"/>
    </row>
    <row r="28" ht="14.25">
      <c r="P28" s="12"/>
    </row>
    <row r="29" ht="14.25">
      <c r="P29" s="12"/>
    </row>
    <row r="30" ht="14.25">
      <c r="P30" s="12"/>
    </row>
    <row r="31" ht="14.25">
      <c r="P31" s="12"/>
    </row>
    <row r="32" ht="14.25">
      <c r="P32" s="12"/>
    </row>
    <row r="33" ht="14.25">
      <c r="P33" s="12"/>
    </row>
    <row r="34" ht="14.25">
      <c r="P34" s="12"/>
    </row>
    <row r="35" ht="14.25">
      <c r="P35" s="12"/>
    </row>
    <row r="36" ht="14.25">
      <c r="P36" s="12"/>
    </row>
    <row r="37" ht="14.25">
      <c r="P37" s="12"/>
    </row>
    <row r="38" ht="14.25">
      <c r="P38" s="12"/>
    </row>
    <row r="39" ht="14.25">
      <c r="P39" s="12"/>
    </row>
    <row r="40" ht="14.25">
      <c r="P40" s="12"/>
    </row>
    <row r="41" ht="14.25">
      <c r="P41" s="12"/>
    </row>
    <row r="42" ht="14.25">
      <c r="P42" s="12"/>
    </row>
    <row r="43" ht="14.25">
      <c r="P43" s="12"/>
    </row>
    <row r="44" ht="14.25">
      <c r="P44" s="12"/>
    </row>
    <row r="45" ht="14.25">
      <c r="P45" s="12"/>
    </row>
    <row r="46" ht="14.25">
      <c r="P46" s="12"/>
    </row>
    <row r="47" ht="14.25">
      <c r="P47" s="12"/>
    </row>
    <row r="48" ht="14.25">
      <c r="P48" s="12"/>
    </row>
    <row r="49" ht="14.25">
      <c r="P49" s="12"/>
    </row>
    <row r="50" ht="14.25">
      <c r="P50" s="12"/>
    </row>
    <row r="51" ht="14.25">
      <c r="P51" s="12"/>
    </row>
    <row r="52" ht="14.25">
      <c r="P52" s="12"/>
    </row>
    <row r="53" ht="14.25">
      <c r="P53" s="12"/>
    </row>
    <row r="54" ht="14.25">
      <c r="P54" s="12"/>
    </row>
    <row r="55" ht="14.25">
      <c r="P55" s="12"/>
    </row>
    <row r="56" ht="14.25">
      <c r="P56" s="12"/>
    </row>
    <row r="57" ht="14.25">
      <c r="P57" s="12"/>
    </row>
    <row r="58" ht="14.25">
      <c r="P58" s="12"/>
    </row>
    <row r="59" ht="14.25">
      <c r="P59" s="12"/>
    </row>
    <row r="60" ht="14.25">
      <c r="P60" s="12"/>
    </row>
    <row r="61" ht="14.25">
      <c r="P61" s="12"/>
    </row>
    <row r="62" ht="14.25">
      <c r="P62" s="12"/>
    </row>
    <row r="63" ht="14.25">
      <c r="P63" s="12"/>
    </row>
    <row r="64" ht="14.25">
      <c r="P64" s="12"/>
    </row>
    <row r="65" ht="14.25">
      <c r="P65" s="12"/>
    </row>
    <row r="66" ht="14.25">
      <c r="P66" s="12"/>
    </row>
    <row r="67" ht="14.25">
      <c r="P67" s="12"/>
    </row>
    <row r="68" ht="14.25">
      <c r="P68" s="12"/>
    </row>
    <row r="69" ht="14.25">
      <c r="P69" s="12"/>
    </row>
    <row r="70" ht="14.25">
      <c r="P70" s="12"/>
    </row>
    <row r="71" ht="14.25">
      <c r="P71" s="12"/>
    </row>
    <row r="72" ht="14.25">
      <c r="P72" s="12"/>
    </row>
    <row r="73" ht="14.25">
      <c r="P73" s="12"/>
    </row>
    <row r="74" ht="14.25">
      <c r="P74" s="12"/>
    </row>
    <row r="75" ht="14.25">
      <c r="P75" s="12"/>
    </row>
    <row r="76" ht="14.25">
      <c r="P76" s="12"/>
    </row>
    <row r="77" ht="14.25">
      <c r="P77" s="12"/>
    </row>
    <row r="78" ht="14.25">
      <c r="P78" s="12"/>
    </row>
    <row r="79" ht="14.25">
      <c r="P79" s="12"/>
    </row>
    <row r="80" ht="14.25">
      <c r="P80" s="12"/>
    </row>
    <row r="81" ht="14.25">
      <c r="P81" s="12"/>
    </row>
    <row r="82" ht="14.25">
      <c r="P82" s="12"/>
    </row>
  </sheetData>
  <sheetProtection/>
  <mergeCells count="4">
    <mergeCell ref="G2:I2"/>
    <mergeCell ref="H6:I6"/>
    <mergeCell ref="B15:F15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T76"/>
  <sheetViews>
    <sheetView showGridLines="0" zoomScaleSheetLayoutView="110" zoomScalePageLayoutView="85" workbookViewId="0" topLeftCell="A1">
      <selection activeCell="B11" sqref="B11:F12"/>
    </sheetView>
  </sheetViews>
  <sheetFormatPr defaultColWidth="9.125" defaultRowHeight="12.75"/>
  <cols>
    <col min="1" max="1" width="5.125" style="12" customWidth="1"/>
    <col min="2" max="2" width="23.50390625" style="12" customWidth="1"/>
    <col min="3" max="3" width="13.00390625" style="12" customWidth="1"/>
    <col min="4" max="4" width="20.875" style="12" customWidth="1"/>
    <col min="5" max="5" width="10.50390625" style="13" customWidth="1"/>
    <col min="6" max="6" width="12.875" style="12" customWidth="1"/>
    <col min="7" max="7" width="27.375" style="12" customWidth="1"/>
    <col min="8" max="8" width="17.50390625" style="12" customWidth="1"/>
    <col min="9" max="9" width="15.125" style="12" customWidth="1"/>
    <col min="10" max="10" width="20.50390625" style="12" hidden="1" customWidth="1"/>
    <col min="11" max="14" width="15.375" style="12" customWidth="1"/>
    <col min="15" max="15" width="9.50390625" style="12" customWidth="1"/>
    <col min="16" max="16" width="15.875" style="12" customWidth="1"/>
    <col min="17" max="17" width="15.875" style="30" customWidth="1"/>
    <col min="18" max="18" width="15.875" style="12" customWidth="1"/>
    <col min="19" max="20" width="14.375" style="12" customWidth="1"/>
    <col min="21" max="21" width="15.375" style="12" customWidth="1"/>
    <col min="22" max="16384" width="9.125" style="12" customWidth="1"/>
  </cols>
  <sheetData>
    <row r="1" spans="2:20" ht="14.25">
      <c r="B1" s="28" t="str">
        <f>'formularz oferty'!C4</f>
        <v>DFP.271.194.2018.BM</v>
      </c>
      <c r="N1" s="29" t="s">
        <v>53</v>
      </c>
      <c r="S1" s="28"/>
      <c r="T1" s="28"/>
    </row>
    <row r="2" spans="7:9" ht="14.25">
      <c r="G2" s="112"/>
      <c r="H2" s="112"/>
      <c r="I2" s="112"/>
    </row>
    <row r="3" ht="14.25">
      <c r="N3" s="29" t="s">
        <v>60</v>
      </c>
    </row>
    <row r="4" spans="2:17" ht="14.25">
      <c r="B4" s="19" t="s">
        <v>13</v>
      </c>
      <c r="C4" s="8">
        <v>39</v>
      </c>
      <c r="D4" s="10"/>
      <c r="E4" s="5"/>
      <c r="F4" s="1"/>
      <c r="G4" s="31" t="s">
        <v>18</v>
      </c>
      <c r="H4" s="1"/>
      <c r="I4" s="10"/>
      <c r="J4" s="1"/>
      <c r="K4" s="1"/>
      <c r="L4" s="1"/>
      <c r="M4" s="1"/>
      <c r="N4" s="1"/>
      <c r="Q4" s="12"/>
    </row>
    <row r="5" spans="2:17" ht="14.25">
      <c r="B5" s="19"/>
      <c r="C5" s="10"/>
      <c r="D5" s="10"/>
      <c r="E5" s="5"/>
      <c r="F5" s="1"/>
      <c r="G5" s="31"/>
      <c r="H5" s="1"/>
      <c r="I5" s="10"/>
      <c r="J5" s="1"/>
      <c r="K5" s="1"/>
      <c r="L5" s="1"/>
      <c r="M5" s="1"/>
      <c r="N5" s="1"/>
      <c r="Q5" s="12"/>
    </row>
    <row r="6" spans="1:17" ht="14.25">
      <c r="A6" s="19"/>
      <c r="B6" s="19"/>
      <c r="C6" s="32"/>
      <c r="D6" s="32"/>
      <c r="E6" s="5"/>
      <c r="F6" s="1"/>
      <c r="G6" s="9" t="s">
        <v>0</v>
      </c>
      <c r="H6" s="117">
        <f>SUM(N11:N11)</f>
        <v>0</v>
      </c>
      <c r="I6" s="118"/>
      <c r="Q6" s="12"/>
    </row>
    <row r="7" spans="1:17" ht="14.25">
      <c r="A7" s="19"/>
      <c r="C7" s="1"/>
      <c r="D7" s="1"/>
      <c r="E7" s="5"/>
      <c r="F7" s="1"/>
      <c r="G7" s="1"/>
      <c r="H7" s="1"/>
      <c r="I7" s="1"/>
      <c r="J7" s="1"/>
      <c r="K7" s="1"/>
      <c r="L7" s="1"/>
      <c r="Q7" s="12"/>
    </row>
    <row r="8" spans="1:17" ht="14.2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44"/>
      <c r="M8" s="44"/>
      <c r="N8" s="44"/>
      <c r="O8" s="44"/>
      <c r="Q8" s="12"/>
    </row>
    <row r="9" spans="2:17" ht="14.25">
      <c r="B9" s="19"/>
      <c r="Q9" s="12"/>
    </row>
    <row r="10" spans="1:14" s="19" customFormat="1" ht="78" customHeight="1">
      <c r="A10" s="8" t="s">
        <v>36</v>
      </c>
      <c r="B10" s="8" t="s">
        <v>14</v>
      </c>
      <c r="C10" s="8" t="s">
        <v>15</v>
      </c>
      <c r="D10" s="8" t="s">
        <v>50</v>
      </c>
      <c r="E10" s="35" t="s">
        <v>59</v>
      </c>
      <c r="F10" s="36"/>
      <c r="G10" s="8" t="str">
        <f>"Nazwa handlowa /
"&amp;C10&amp;" / 
"&amp;D10</f>
        <v>Nazwa handlowa /
Dawka / 
Postać /Opakowanie</v>
      </c>
      <c r="H10" s="8" t="s">
        <v>54</v>
      </c>
      <c r="I10" s="8" t="str">
        <f>B10</f>
        <v>Skład</v>
      </c>
      <c r="J10" s="96"/>
      <c r="K10" s="8" t="s">
        <v>28</v>
      </c>
      <c r="L10" s="49" t="s">
        <v>68</v>
      </c>
      <c r="M10" s="49" t="s">
        <v>65</v>
      </c>
      <c r="N10" s="8" t="s">
        <v>16</v>
      </c>
    </row>
    <row r="11" spans="1:14" ht="57">
      <c r="A11" s="51" t="s">
        <v>1</v>
      </c>
      <c r="B11" s="60" t="s">
        <v>439</v>
      </c>
      <c r="C11" s="60" t="s">
        <v>440</v>
      </c>
      <c r="D11" s="60" t="s">
        <v>441</v>
      </c>
      <c r="E11" s="56">
        <v>150</v>
      </c>
      <c r="F11" s="52" t="s">
        <v>38</v>
      </c>
      <c r="G11" s="37" t="s">
        <v>51</v>
      </c>
      <c r="H11" s="37"/>
      <c r="I11" s="37"/>
      <c r="J11" s="38"/>
      <c r="K11" s="37"/>
      <c r="L11" s="37" t="str">
        <f>IF(K11=0,"0,00",IF(K11&gt;0,ROUND(E11/K11,2)))</f>
        <v>0,00</v>
      </c>
      <c r="M11" s="37"/>
      <c r="N11" s="39">
        <f>ROUND(L11*ROUND(M11,2),2)</f>
        <v>0</v>
      </c>
    </row>
    <row r="12" spans="2:17" ht="19.5" customHeight="1">
      <c r="B12" s="50"/>
      <c r="C12" s="50"/>
      <c r="D12" s="50"/>
      <c r="E12" s="50"/>
      <c r="F12" s="50"/>
      <c r="G12" s="41"/>
      <c r="H12" s="41"/>
      <c r="I12" s="41"/>
      <c r="J12" s="42"/>
      <c r="K12" s="41"/>
      <c r="L12" s="41"/>
      <c r="M12" s="41"/>
      <c r="N12" s="43"/>
      <c r="Q12" s="12"/>
    </row>
    <row r="13" spans="2:5" s="28" customFormat="1" ht="14.25">
      <c r="B13" s="125"/>
      <c r="C13" s="125"/>
      <c r="D13" s="125"/>
      <c r="E13" s="48"/>
    </row>
    <row r="14" spans="2:5" s="28" customFormat="1" ht="14.25">
      <c r="B14" s="122" t="s">
        <v>470</v>
      </c>
      <c r="C14" s="122"/>
      <c r="D14" s="122"/>
      <c r="E14" s="48"/>
    </row>
    <row r="15" s="28" customFormat="1" ht="14.25">
      <c r="E15" s="48"/>
    </row>
    <row r="16" spans="2:17" ht="14.25">
      <c r="B16" s="28"/>
      <c r="Q16" s="12"/>
    </row>
    <row r="17" spans="2:17" ht="34.5" customHeight="1">
      <c r="B17" s="109"/>
      <c r="C17" s="119"/>
      <c r="D17" s="119"/>
      <c r="E17" s="119"/>
      <c r="F17" s="119"/>
      <c r="Q17" s="12"/>
    </row>
    <row r="18" ht="14.25">
      <c r="Q18" s="12"/>
    </row>
    <row r="19" ht="14.25">
      <c r="Q19" s="12"/>
    </row>
    <row r="20" ht="14.25">
      <c r="Q20" s="12"/>
    </row>
    <row r="21" ht="14.25">
      <c r="Q21" s="12"/>
    </row>
    <row r="22" ht="14.25">
      <c r="Q22" s="12"/>
    </row>
    <row r="23" ht="14.25">
      <c r="Q23" s="12"/>
    </row>
    <row r="24" ht="14.25">
      <c r="Q24" s="12"/>
    </row>
    <row r="25" ht="14.25">
      <c r="Q25" s="12"/>
    </row>
    <row r="26" ht="14.25">
      <c r="Q26" s="12"/>
    </row>
    <row r="27" ht="14.25">
      <c r="Q27" s="12"/>
    </row>
    <row r="28" ht="14.25">
      <c r="Q28" s="12"/>
    </row>
    <row r="29" ht="14.25">
      <c r="Q29" s="12"/>
    </row>
    <row r="30" ht="14.25">
      <c r="Q30" s="12"/>
    </row>
    <row r="31" ht="14.25">
      <c r="Q31" s="12"/>
    </row>
    <row r="32" ht="14.25">
      <c r="Q32" s="12"/>
    </row>
    <row r="33" ht="14.25">
      <c r="Q33" s="12"/>
    </row>
    <row r="34" ht="14.25">
      <c r="Q34" s="12"/>
    </row>
    <row r="35" ht="14.25">
      <c r="Q35" s="12"/>
    </row>
    <row r="36" ht="14.25">
      <c r="Q36" s="12"/>
    </row>
    <row r="37" ht="14.25">
      <c r="Q37" s="12"/>
    </row>
    <row r="38" ht="14.25">
      <c r="Q38" s="12"/>
    </row>
    <row r="39" ht="14.25">
      <c r="Q39" s="12"/>
    </row>
    <row r="40" ht="14.25">
      <c r="Q40" s="12"/>
    </row>
    <row r="41" ht="14.25">
      <c r="Q41" s="12"/>
    </row>
    <row r="42" ht="14.25">
      <c r="Q42" s="12"/>
    </row>
    <row r="43" ht="14.25">
      <c r="Q43" s="12"/>
    </row>
    <row r="44" ht="14.25">
      <c r="Q44" s="12"/>
    </row>
    <row r="45" ht="14.25">
      <c r="Q45" s="12"/>
    </row>
    <row r="46" ht="14.25">
      <c r="Q46" s="12"/>
    </row>
    <row r="47" ht="14.25">
      <c r="Q47" s="12"/>
    </row>
    <row r="48" ht="14.25">
      <c r="Q48" s="12"/>
    </row>
    <row r="49" ht="14.25">
      <c r="Q49" s="12"/>
    </row>
    <row r="50" ht="14.25">
      <c r="Q50" s="12"/>
    </row>
    <row r="51" ht="14.25">
      <c r="Q51" s="12"/>
    </row>
    <row r="52" ht="14.25">
      <c r="Q52" s="12"/>
    </row>
    <row r="53" ht="14.25">
      <c r="Q53" s="12"/>
    </row>
    <row r="54" ht="14.25">
      <c r="Q54" s="12"/>
    </row>
    <row r="55" ht="14.25">
      <c r="Q55" s="12"/>
    </row>
    <row r="56" ht="14.25">
      <c r="Q56" s="12"/>
    </row>
    <row r="57" ht="14.25">
      <c r="Q57" s="12"/>
    </row>
    <row r="58" ht="14.25">
      <c r="Q58" s="12"/>
    </row>
    <row r="59" ht="14.25">
      <c r="Q59" s="12"/>
    </row>
    <row r="60" ht="14.25">
      <c r="Q60" s="12"/>
    </row>
    <row r="61" ht="14.25">
      <c r="Q61" s="12"/>
    </row>
    <row r="62" ht="14.25">
      <c r="Q62" s="12"/>
    </row>
    <row r="63" ht="14.25">
      <c r="Q63" s="12"/>
    </row>
    <row r="64" ht="14.25">
      <c r="Q64" s="12"/>
    </row>
    <row r="65" ht="14.25">
      <c r="Q65" s="12"/>
    </row>
    <row r="66" ht="14.25">
      <c r="Q66" s="12"/>
    </row>
    <row r="67" ht="14.25">
      <c r="Q67" s="12"/>
    </row>
    <row r="68" ht="14.25">
      <c r="Q68" s="12"/>
    </row>
    <row r="69" ht="14.25">
      <c r="Q69" s="12"/>
    </row>
    <row r="70" ht="14.25">
      <c r="Q70" s="12"/>
    </row>
    <row r="71" ht="14.25">
      <c r="Q71" s="12"/>
    </row>
    <row r="72" ht="14.25">
      <c r="Q72" s="12"/>
    </row>
    <row r="73" ht="14.25">
      <c r="Q73" s="12"/>
    </row>
    <row r="74" ht="14.25">
      <c r="Q74" s="12"/>
    </row>
    <row r="75" ht="14.25">
      <c r="Q75" s="12"/>
    </row>
    <row r="76" ht="14.25">
      <c r="Q76" s="12"/>
    </row>
  </sheetData>
  <sheetProtection/>
  <mergeCells count="5">
    <mergeCell ref="G2:I2"/>
    <mergeCell ref="H6:I6"/>
    <mergeCell ref="B13:D13"/>
    <mergeCell ref="B17:F17"/>
    <mergeCell ref="B14:D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T71"/>
  <sheetViews>
    <sheetView showGridLines="0" zoomScaleSheetLayoutView="110" zoomScalePageLayoutView="85" workbookViewId="0" topLeftCell="A10">
      <selection activeCell="B11" sqref="B11:F12"/>
    </sheetView>
  </sheetViews>
  <sheetFormatPr defaultColWidth="9.125" defaultRowHeight="12.75"/>
  <cols>
    <col min="1" max="1" width="5.125" style="12" customWidth="1"/>
    <col min="2" max="2" width="23.50390625" style="12" customWidth="1"/>
    <col min="3" max="3" width="14.125" style="12" customWidth="1"/>
    <col min="4" max="4" width="20.875" style="12" customWidth="1"/>
    <col min="5" max="5" width="10.50390625" style="13" customWidth="1"/>
    <col min="6" max="6" width="12.875" style="12" customWidth="1"/>
    <col min="7" max="7" width="27.375" style="12" customWidth="1"/>
    <col min="8" max="8" width="17.50390625" style="12" customWidth="1"/>
    <col min="9" max="9" width="15.125" style="12" customWidth="1"/>
    <col min="10" max="10" width="20.50390625" style="12" hidden="1" customWidth="1"/>
    <col min="11" max="11" width="15.375" style="12" hidden="1" customWidth="1"/>
    <col min="12" max="14" width="15.375" style="12" customWidth="1"/>
    <col min="15" max="15" width="9.50390625" style="12" customWidth="1"/>
    <col min="16" max="16" width="15.875" style="12" customWidth="1"/>
    <col min="17" max="17" width="15.875" style="30" customWidth="1"/>
    <col min="18" max="18" width="15.875" style="12" customWidth="1"/>
    <col min="19" max="20" width="14.375" style="12" customWidth="1"/>
    <col min="21" max="21" width="15.375" style="12" customWidth="1"/>
    <col min="22" max="16384" width="9.125" style="12" customWidth="1"/>
  </cols>
  <sheetData>
    <row r="1" spans="2:20" ht="14.25">
      <c r="B1" s="28" t="str">
        <f>'formularz oferty'!C4</f>
        <v>DFP.271.194.2018.BM</v>
      </c>
      <c r="N1" s="29" t="s">
        <v>53</v>
      </c>
      <c r="S1" s="28"/>
      <c r="T1" s="28"/>
    </row>
    <row r="2" spans="7:9" ht="14.25">
      <c r="G2" s="112"/>
      <c r="H2" s="112"/>
      <c r="I2" s="112"/>
    </row>
    <row r="3" ht="14.25">
      <c r="N3" s="29" t="s">
        <v>60</v>
      </c>
    </row>
    <row r="4" spans="2:17" ht="14.25">
      <c r="B4" s="19" t="s">
        <v>13</v>
      </c>
      <c r="C4" s="8">
        <v>40</v>
      </c>
      <c r="D4" s="10"/>
      <c r="E4" s="5"/>
      <c r="F4" s="1"/>
      <c r="G4" s="31" t="s">
        <v>18</v>
      </c>
      <c r="H4" s="1"/>
      <c r="I4" s="10"/>
      <c r="J4" s="1"/>
      <c r="K4" s="1"/>
      <c r="L4" s="1"/>
      <c r="M4" s="1"/>
      <c r="N4" s="1"/>
      <c r="Q4" s="12"/>
    </row>
    <row r="5" spans="2:17" ht="14.25">
      <c r="B5" s="19"/>
      <c r="C5" s="10"/>
      <c r="D5" s="10"/>
      <c r="E5" s="5"/>
      <c r="F5" s="1"/>
      <c r="G5" s="31"/>
      <c r="H5" s="1"/>
      <c r="I5" s="10"/>
      <c r="J5" s="1"/>
      <c r="K5" s="1"/>
      <c r="L5" s="1"/>
      <c r="M5" s="1"/>
      <c r="N5" s="1"/>
      <c r="Q5" s="12"/>
    </row>
    <row r="6" spans="1:17" ht="14.25">
      <c r="A6" s="19"/>
      <c r="B6" s="19"/>
      <c r="C6" s="32"/>
      <c r="D6" s="32"/>
      <c r="E6" s="5"/>
      <c r="F6" s="1"/>
      <c r="G6" s="9" t="s">
        <v>0</v>
      </c>
      <c r="H6" s="117">
        <f>SUM(N11:N11)</f>
        <v>0</v>
      </c>
      <c r="I6" s="118"/>
      <c r="Q6" s="12"/>
    </row>
    <row r="7" spans="1:17" ht="14.25">
      <c r="A7" s="19"/>
      <c r="C7" s="1"/>
      <c r="D7" s="1"/>
      <c r="E7" s="5"/>
      <c r="F7" s="1"/>
      <c r="G7" s="1"/>
      <c r="H7" s="1"/>
      <c r="I7" s="1"/>
      <c r="J7" s="1"/>
      <c r="K7" s="1"/>
      <c r="L7" s="1"/>
      <c r="Q7" s="12"/>
    </row>
    <row r="8" spans="1:17" ht="14.2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44"/>
      <c r="M8" s="44"/>
      <c r="N8" s="44"/>
      <c r="O8" s="44"/>
      <c r="Q8" s="12"/>
    </row>
    <row r="9" spans="2:17" ht="14.25">
      <c r="B9" s="19"/>
      <c r="Q9" s="12"/>
    </row>
    <row r="10" spans="1:14" s="19" customFormat="1" ht="78" customHeight="1">
      <c r="A10" s="8" t="s">
        <v>36</v>
      </c>
      <c r="B10" s="8" t="s">
        <v>14</v>
      </c>
      <c r="C10" s="8" t="s">
        <v>15</v>
      </c>
      <c r="D10" s="8" t="s">
        <v>50</v>
      </c>
      <c r="E10" s="35" t="s">
        <v>62</v>
      </c>
      <c r="F10" s="53"/>
      <c r="G10" s="8" t="str">
        <f>"Nazwa handlowa /
"&amp;C10&amp;" / 
"&amp;D10</f>
        <v>Nazwa handlowa /
Dawka / 
Postać /Opakowanie</v>
      </c>
      <c r="H10" s="8" t="s">
        <v>54</v>
      </c>
      <c r="I10" s="8" t="str">
        <f>B10</f>
        <v>Skład</v>
      </c>
      <c r="J10" s="96"/>
      <c r="K10" s="8"/>
      <c r="L10" s="8" t="s">
        <v>467</v>
      </c>
      <c r="M10" s="8" t="s">
        <v>468</v>
      </c>
      <c r="N10" s="8" t="s">
        <v>16</v>
      </c>
    </row>
    <row r="11" spans="1:14" ht="156" customHeight="1">
      <c r="A11" s="51" t="s">
        <v>1</v>
      </c>
      <c r="B11" s="54" t="s">
        <v>474</v>
      </c>
      <c r="C11" s="54" t="s">
        <v>442</v>
      </c>
      <c r="D11" s="54" t="s">
        <v>469</v>
      </c>
      <c r="E11" s="75">
        <v>200</v>
      </c>
      <c r="F11" s="52" t="s">
        <v>443</v>
      </c>
      <c r="G11" s="37" t="s">
        <v>444</v>
      </c>
      <c r="H11" s="37"/>
      <c r="I11" s="37"/>
      <c r="J11" s="97"/>
      <c r="K11" s="37"/>
      <c r="L11" s="37" t="str">
        <f>IF(K11=0,"0,00",IF(K11&gt;0,ROUND(E11/K11,2)))</f>
        <v>0,00</v>
      </c>
      <c r="M11" s="37"/>
      <c r="N11" s="39">
        <f>ROUND(L11*ROUND(M11,2),2)</f>
        <v>0</v>
      </c>
    </row>
    <row r="12" spans="2:17" ht="19.5" customHeight="1">
      <c r="B12" s="50"/>
      <c r="C12" s="50"/>
      <c r="D12" s="50"/>
      <c r="E12" s="50"/>
      <c r="F12" s="50"/>
      <c r="G12" s="41"/>
      <c r="H12" s="41"/>
      <c r="I12" s="41"/>
      <c r="J12" s="42"/>
      <c r="K12" s="41"/>
      <c r="L12" s="41"/>
      <c r="M12" s="41"/>
      <c r="N12" s="43"/>
      <c r="Q12" s="12"/>
    </row>
    <row r="13" spans="2:5" s="28" customFormat="1" ht="14.25">
      <c r="B13" s="125"/>
      <c r="C13" s="125"/>
      <c r="D13" s="125"/>
      <c r="E13" s="48"/>
    </row>
    <row r="14" spans="2:5" s="28" customFormat="1" ht="14.25">
      <c r="B14" s="122" t="s">
        <v>470</v>
      </c>
      <c r="C14" s="122"/>
      <c r="D14" s="122"/>
      <c r="E14" s="48"/>
    </row>
    <row r="15" s="28" customFormat="1" ht="14.25">
      <c r="E15" s="48"/>
    </row>
    <row r="16" spans="2:17" ht="14.25">
      <c r="B16" s="28"/>
      <c r="C16" s="98"/>
      <c r="Q16" s="12"/>
    </row>
    <row r="17" ht="14.25">
      <c r="Q17" s="12"/>
    </row>
    <row r="18" ht="14.25">
      <c r="Q18" s="12"/>
    </row>
    <row r="19" ht="14.25">
      <c r="Q19" s="12"/>
    </row>
    <row r="20" ht="14.25">
      <c r="Q20" s="12"/>
    </row>
    <row r="21" ht="14.25">
      <c r="Q21" s="12"/>
    </row>
    <row r="22" ht="14.25">
      <c r="Q22" s="12"/>
    </row>
    <row r="23" ht="14.25">
      <c r="Q23" s="12"/>
    </row>
    <row r="24" ht="14.25">
      <c r="Q24" s="12"/>
    </row>
    <row r="25" ht="14.25">
      <c r="Q25" s="12"/>
    </row>
    <row r="26" ht="14.25">
      <c r="Q26" s="12"/>
    </row>
    <row r="27" ht="14.25">
      <c r="Q27" s="12"/>
    </row>
    <row r="28" ht="14.25">
      <c r="Q28" s="12"/>
    </row>
    <row r="29" ht="14.25">
      <c r="Q29" s="12"/>
    </row>
    <row r="30" ht="14.25">
      <c r="Q30" s="12"/>
    </row>
    <row r="31" ht="14.25">
      <c r="Q31" s="12"/>
    </row>
    <row r="32" ht="14.25">
      <c r="Q32" s="12"/>
    </row>
    <row r="33" ht="14.25">
      <c r="Q33" s="12"/>
    </row>
    <row r="34" ht="14.25">
      <c r="Q34" s="12"/>
    </row>
    <row r="35" ht="14.25">
      <c r="Q35" s="12"/>
    </row>
    <row r="36" ht="14.25">
      <c r="Q36" s="12"/>
    </row>
    <row r="37" ht="14.25">
      <c r="Q37" s="12"/>
    </row>
    <row r="38" ht="14.25">
      <c r="Q38" s="12"/>
    </row>
    <row r="39" ht="14.25">
      <c r="Q39" s="12"/>
    </row>
    <row r="40" ht="14.25">
      <c r="Q40" s="12"/>
    </row>
    <row r="41" ht="14.25">
      <c r="Q41" s="12"/>
    </row>
    <row r="42" ht="14.25">
      <c r="Q42" s="12"/>
    </row>
    <row r="43" ht="14.25">
      <c r="Q43" s="12"/>
    </row>
    <row r="44" ht="14.25">
      <c r="Q44" s="12"/>
    </row>
    <row r="45" ht="14.25">
      <c r="Q45" s="12"/>
    </row>
    <row r="46" ht="14.25">
      <c r="Q46" s="12"/>
    </row>
    <row r="47" ht="14.25">
      <c r="Q47" s="12"/>
    </row>
    <row r="48" ht="14.25">
      <c r="Q48" s="12"/>
    </row>
    <row r="49" ht="14.25">
      <c r="Q49" s="12"/>
    </row>
    <row r="50" ht="14.25">
      <c r="Q50" s="12"/>
    </row>
    <row r="51" ht="14.25">
      <c r="Q51" s="12"/>
    </row>
    <row r="52" ht="14.25">
      <c r="Q52" s="12"/>
    </row>
    <row r="53" ht="14.25">
      <c r="Q53" s="12"/>
    </row>
    <row r="54" ht="14.25">
      <c r="Q54" s="12"/>
    </row>
    <row r="55" ht="14.25">
      <c r="Q55" s="12"/>
    </row>
    <row r="56" ht="14.25">
      <c r="Q56" s="12"/>
    </row>
    <row r="57" ht="14.25">
      <c r="Q57" s="12"/>
    </row>
    <row r="58" ht="14.25">
      <c r="Q58" s="12"/>
    </row>
    <row r="59" ht="14.25">
      <c r="Q59" s="12"/>
    </row>
    <row r="60" ht="14.25">
      <c r="Q60" s="12"/>
    </row>
    <row r="61" ht="14.25">
      <c r="Q61" s="12"/>
    </row>
    <row r="62" ht="14.25">
      <c r="Q62" s="12"/>
    </row>
    <row r="63" ht="14.25">
      <c r="Q63" s="12"/>
    </row>
    <row r="64" ht="14.25">
      <c r="Q64" s="12"/>
    </row>
    <row r="65" ht="14.25">
      <c r="Q65" s="12"/>
    </row>
    <row r="66" ht="14.25">
      <c r="Q66" s="12"/>
    </row>
    <row r="67" ht="14.25">
      <c r="Q67" s="12"/>
    </row>
    <row r="68" ht="14.25">
      <c r="Q68" s="12"/>
    </row>
    <row r="69" ht="14.25">
      <c r="Q69" s="12"/>
    </row>
    <row r="70" ht="14.25">
      <c r="Q70" s="12"/>
    </row>
    <row r="71" ht="14.25">
      <c r="Q71" s="12"/>
    </row>
  </sheetData>
  <sheetProtection/>
  <mergeCells count="4">
    <mergeCell ref="G2:I2"/>
    <mergeCell ref="H6:I6"/>
    <mergeCell ref="B13:D13"/>
    <mergeCell ref="B14:D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T76"/>
  <sheetViews>
    <sheetView showGridLines="0" zoomScaleSheetLayoutView="110" zoomScalePageLayoutView="85" workbookViewId="0" topLeftCell="A1">
      <selection activeCell="B11" sqref="B11:F12"/>
    </sheetView>
  </sheetViews>
  <sheetFormatPr defaultColWidth="9.125" defaultRowHeight="12.75"/>
  <cols>
    <col min="1" max="1" width="5.125" style="12" customWidth="1"/>
    <col min="2" max="2" width="23.50390625" style="12" customWidth="1"/>
    <col min="3" max="3" width="13.00390625" style="12" customWidth="1"/>
    <col min="4" max="4" width="20.875" style="12" customWidth="1"/>
    <col min="5" max="5" width="10.50390625" style="13" customWidth="1"/>
    <col min="6" max="6" width="12.875" style="12" customWidth="1"/>
    <col min="7" max="7" width="27.375" style="12" customWidth="1"/>
    <col min="8" max="8" width="17.50390625" style="12" customWidth="1"/>
    <col min="9" max="9" width="15.125" style="12" customWidth="1"/>
    <col min="10" max="10" width="20.50390625" style="12" hidden="1" customWidth="1"/>
    <col min="11" max="14" width="15.375" style="12" customWidth="1"/>
    <col min="15" max="15" width="9.50390625" style="12" customWidth="1"/>
    <col min="16" max="16" width="15.875" style="12" customWidth="1"/>
    <col min="17" max="17" width="15.875" style="30" customWidth="1"/>
    <col min="18" max="18" width="15.875" style="12" customWidth="1"/>
    <col min="19" max="20" width="14.375" style="12" customWidth="1"/>
    <col min="21" max="21" width="15.375" style="12" customWidth="1"/>
    <col min="22" max="16384" width="9.125" style="12" customWidth="1"/>
  </cols>
  <sheetData>
    <row r="1" spans="2:20" ht="14.25">
      <c r="B1" s="28" t="str">
        <f>'formularz oferty'!C4</f>
        <v>DFP.271.194.2018.BM</v>
      </c>
      <c r="N1" s="29" t="s">
        <v>53</v>
      </c>
      <c r="S1" s="28"/>
      <c r="T1" s="28"/>
    </row>
    <row r="2" spans="7:9" ht="14.25">
      <c r="G2" s="112"/>
      <c r="H2" s="112"/>
      <c r="I2" s="112"/>
    </row>
    <row r="3" ht="14.25">
      <c r="N3" s="29" t="s">
        <v>60</v>
      </c>
    </row>
    <row r="4" spans="2:17" ht="14.25">
      <c r="B4" s="19" t="s">
        <v>13</v>
      </c>
      <c r="C4" s="8">
        <v>41</v>
      </c>
      <c r="D4" s="10"/>
      <c r="E4" s="5"/>
      <c r="F4" s="1"/>
      <c r="G4" s="31" t="s">
        <v>18</v>
      </c>
      <c r="H4" s="1"/>
      <c r="I4" s="10"/>
      <c r="J4" s="1"/>
      <c r="K4" s="1"/>
      <c r="L4" s="1"/>
      <c r="M4" s="1"/>
      <c r="N4" s="1"/>
      <c r="Q4" s="12"/>
    </row>
    <row r="5" spans="2:17" ht="14.25">
      <c r="B5" s="19"/>
      <c r="C5" s="10"/>
      <c r="D5" s="10"/>
      <c r="E5" s="5"/>
      <c r="F5" s="1"/>
      <c r="G5" s="31"/>
      <c r="H5" s="1"/>
      <c r="I5" s="10"/>
      <c r="J5" s="1"/>
      <c r="K5" s="1"/>
      <c r="L5" s="1"/>
      <c r="M5" s="1"/>
      <c r="N5" s="1"/>
      <c r="Q5" s="12"/>
    </row>
    <row r="6" spans="1:17" ht="14.25">
      <c r="A6" s="19"/>
      <c r="B6" s="19"/>
      <c r="C6" s="32"/>
      <c r="D6" s="32"/>
      <c r="E6" s="5"/>
      <c r="F6" s="1"/>
      <c r="G6" s="9" t="s">
        <v>0</v>
      </c>
      <c r="H6" s="117">
        <f>SUM(N11:N11)</f>
        <v>0</v>
      </c>
      <c r="I6" s="118"/>
      <c r="Q6" s="12"/>
    </row>
    <row r="7" spans="1:17" ht="14.25">
      <c r="A7" s="19"/>
      <c r="C7" s="1"/>
      <c r="D7" s="1"/>
      <c r="E7" s="5"/>
      <c r="F7" s="1"/>
      <c r="G7" s="1"/>
      <c r="H7" s="1"/>
      <c r="I7" s="1"/>
      <c r="J7" s="1"/>
      <c r="K7" s="1"/>
      <c r="L7" s="1"/>
      <c r="Q7" s="12"/>
    </row>
    <row r="8" spans="1:17" ht="14.2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44"/>
      <c r="M8" s="44"/>
      <c r="N8" s="44"/>
      <c r="O8" s="44"/>
      <c r="Q8" s="12"/>
    </row>
    <row r="9" spans="2:17" ht="14.25">
      <c r="B9" s="19"/>
      <c r="Q9" s="12"/>
    </row>
    <row r="10" spans="1:14" s="19" customFormat="1" ht="78" customHeight="1">
      <c r="A10" s="8" t="s">
        <v>36</v>
      </c>
      <c r="B10" s="8" t="s">
        <v>14</v>
      </c>
      <c r="C10" s="8" t="s">
        <v>15</v>
      </c>
      <c r="D10" s="8" t="s">
        <v>50</v>
      </c>
      <c r="E10" s="35" t="s">
        <v>59</v>
      </c>
      <c r="F10" s="36"/>
      <c r="G10" s="8" t="str">
        <f>"Nazwa handlowa /
"&amp;C10&amp;" / 
"&amp;D10</f>
        <v>Nazwa handlowa /
Dawka / 
Postać /Opakowanie</v>
      </c>
      <c r="H10" s="8" t="s">
        <v>54</v>
      </c>
      <c r="I10" s="8" t="str">
        <f>B10</f>
        <v>Skład</v>
      </c>
      <c r="J10" s="96"/>
      <c r="K10" s="8" t="s">
        <v>28</v>
      </c>
      <c r="L10" s="49" t="s">
        <v>68</v>
      </c>
      <c r="M10" s="49" t="s">
        <v>65</v>
      </c>
      <c r="N10" s="8" t="s">
        <v>16</v>
      </c>
    </row>
    <row r="11" spans="1:14" ht="42.75">
      <c r="A11" s="51" t="s">
        <v>1</v>
      </c>
      <c r="B11" s="54" t="s">
        <v>445</v>
      </c>
      <c r="C11" s="54" t="s">
        <v>446</v>
      </c>
      <c r="D11" s="51" t="s">
        <v>447</v>
      </c>
      <c r="E11" s="56">
        <v>60</v>
      </c>
      <c r="F11" s="52" t="s">
        <v>38</v>
      </c>
      <c r="G11" s="37" t="s">
        <v>51</v>
      </c>
      <c r="H11" s="37"/>
      <c r="I11" s="37"/>
      <c r="J11" s="38"/>
      <c r="K11" s="37"/>
      <c r="L11" s="37" t="str">
        <f>IF(K11=0,"0,00",IF(K11&gt;0,ROUND(E11/K11,2)))</f>
        <v>0,00</v>
      </c>
      <c r="M11" s="37"/>
      <c r="N11" s="39">
        <f>ROUND(L11*ROUND(M11,2),2)</f>
        <v>0</v>
      </c>
    </row>
    <row r="12" spans="2:17" ht="19.5" customHeight="1">
      <c r="B12" s="50"/>
      <c r="C12" s="50"/>
      <c r="D12" s="50"/>
      <c r="E12" s="50"/>
      <c r="F12" s="50"/>
      <c r="G12" s="41"/>
      <c r="H12" s="41"/>
      <c r="I12" s="41"/>
      <c r="J12" s="42"/>
      <c r="K12" s="41"/>
      <c r="L12" s="41"/>
      <c r="M12" s="41"/>
      <c r="N12" s="43"/>
      <c r="Q12" s="12"/>
    </row>
    <row r="13" spans="2:5" s="28" customFormat="1" ht="14.25">
      <c r="B13" s="125"/>
      <c r="C13" s="125"/>
      <c r="D13" s="125"/>
      <c r="E13" s="48"/>
    </row>
    <row r="14" spans="2:5" s="28" customFormat="1" ht="14.25">
      <c r="B14" s="122" t="s">
        <v>470</v>
      </c>
      <c r="C14" s="122"/>
      <c r="D14" s="122"/>
      <c r="E14" s="48"/>
    </row>
    <row r="15" s="28" customFormat="1" ht="14.25">
      <c r="E15" s="48"/>
    </row>
    <row r="16" spans="2:17" ht="14.25">
      <c r="B16" s="28"/>
      <c r="Q16" s="12"/>
    </row>
    <row r="17" spans="2:17" ht="34.5" customHeight="1">
      <c r="B17" s="109"/>
      <c r="C17" s="119"/>
      <c r="D17" s="119"/>
      <c r="E17" s="119"/>
      <c r="F17" s="119"/>
      <c r="Q17" s="12"/>
    </row>
    <row r="18" ht="14.25">
      <c r="Q18" s="12"/>
    </row>
    <row r="19" ht="14.25">
      <c r="Q19" s="12"/>
    </row>
    <row r="20" ht="14.25">
      <c r="Q20" s="12"/>
    </row>
    <row r="21" ht="14.25">
      <c r="Q21" s="12"/>
    </row>
    <row r="22" ht="14.25">
      <c r="Q22" s="12"/>
    </row>
    <row r="23" ht="14.25">
      <c r="Q23" s="12"/>
    </row>
    <row r="24" ht="14.25">
      <c r="Q24" s="12"/>
    </row>
    <row r="25" ht="14.25">
      <c r="Q25" s="12"/>
    </row>
    <row r="26" ht="14.25">
      <c r="Q26" s="12"/>
    </row>
    <row r="27" ht="14.25">
      <c r="Q27" s="12"/>
    </row>
    <row r="28" ht="14.25">
      <c r="Q28" s="12"/>
    </row>
    <row r="29" ht="14.25">
      <c r="Q29" s="12"/>
    </row>
    <row r="30" ht="14.25">
      <c r="Q30" s="12"/>
    </row>
    <row r="31" ht="14.25">
      <c r="Q31" s="12"/>
    </row>
    <row r="32" ht="14.25">
      <c r="Q32" s="12"/>
    </row>
    <row r="33" ht="14.25">
      <c r="Q33" s="12"/>
    </row>
    <row r="34" ht="14.25">
      <c r="Q34" s="12"/>
    </row>
    <row r="35" ht="14.25">
      <c r="Q35" s="12"/>
    </row>
    <row r="36" ht="14.25">
      <c r="Q36" s="12"/>
    </row>
    <row r="37" ht="14.25">
      <c r="Q37" s="12"/>
    </row>
    <row r="38" ht="14.25">
      <c r="Q38" s="12"/>
    </row>
    <row r="39" ht="14.25">
      <c r="Q39" s="12"/>
    </row>
    <row r="40" ht="14.25">
      <c r="Q40" s="12"/>
    </row>
    <row r="41" ht="14.25">
      <c r="Q41" s="12"/>
    </row>
    <row r="42" ht="14.25">
      <c r="Q42" s="12"/>
    </row>
    <row r="43" ht="14.25">
      <c r="Q43" s="12"/>
    </row>
    <row r="44" ht="14.25">
      <c r="Q44" s="12"/>
    </row>
    <row r="45" ht="14.25">
      <c r="Q45" s="12"/>
    </row>
    <row r="46" ht="14.25">
      <c r="Q46" s="12"/>
    </row>
    <row r="47" ht="14.25">
      <c r="Q47" s="12"/>
    </row>
    <row r="48" ht="14.25">
      <c r="Q48" s="12"/>
    </row>
    <row r="49" ht="14.25">
      <c r="Q49" s="12"/>
    </row>
    <row r="50" ht="14.25">
      <c r="Q50" s="12"/>
    </row>
    <row r="51" ht="14.25">
      <c r="Q51" s="12"/>
    </row>
    <row r="52" ht="14.25">
      <c r="Q52" s="12"/>
    </row>
    <row r="53" ht="14.25">
      <c r="Q53" s="12"/>
    </row>
    <row r="54" ht="14.25">
      <c r="Q54" s="12"/>
    </row>
    <row r="55" ht="14.25">
      <c r="Q55" s="12"/>
    </row>
    <row r="56" ht="14.25">
      <c r="Q56" s="12"/>
    </row>
    <row r="57" ht="14.25">
      <c r="Q57" s="12"/>
    </row>
    <row r="58" ht="14.25">
      <c r="Q58" s="12"/>
    </row>
    <row r="59" ht="14.25">
      <c r="Q59" s="12"/>
    </row>
    <row r="60" ht="14.25">
      <c r="Q60" s="12"/>
    </row>
    <row r="61" ht="14.25">
      <c r="Q61" s="12"/>
    </row>
    <row r="62" ht="14.25">
      <c r="Q62" s="12"/>
    </row>
    <row r="63" ht="14.25">
      <c r="Q63" s="12"/>
    </row>
    <row r="64" ht="14.25">
      <c r="Q64" s="12"/>
    </row>
    <row r="65" ht="14.25">
      <c r="Q65" s="12"/>
    </row>
    <row r="66" ht="14.25">
      <c r="Q66" s="12"/>
    </row>
    <row r="67" ht="14.25">
      <c r="Q67" s="12"/>
    </row>
    <row r="68" ht="14.25">
      <c r="Q68" s="12"/>
    </row>
    <row r="69" ht="14.25">
      <c r="Q69" s="12"/>
    </row>
    <row r="70" ht="14.25">
      <c r="Q70" s="12"/>
    </row>
    <row r="71" ht="14.25">
      <c r="Q71" s="12"/>
    </row>
    <row r="72" ht="14.25">
      <c r="Q72" s="12"/>
    </row>
    <row r="73" ht="14.25">
      <c r="Q73" s="12"/>
    </row>
    <row r="74" ht="14.25">
      <c r="Q74" s="12"/>
    </row>
    <row r="75" ht="14.25">
      <c r="Q75" s="12"/>
    </row>
    <row r="76" ht="14.25">
      <c r="Q76" s="12"/>
    </row>
  </sheetData>
  <sheetProtection/>
  <mergeCells count="5">
    <mergeCell ref="G2:I2"/>
    <mergeCell ref="H6:I6"/>
    <mergeCell ref="B13:D13"/>
    <mergeCell ref="B14:D14"/>
    <mergeCell ref="B17:F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T76"/>
  <sheetViews>
    <sheetView showGridLines="0" zoomScaleSheetLayoutView="110" zoomScalePageLayoutView="85" workbookViewId="0" topLeftCell="A1">
      <selection activeCell="B11" sqref="B11:F12"/>
    </sheetView>
  </sheetViews>
  <sheetFormatPr defaultColWidth="9.125" defaultRowHeight="12.75"/>
  <cols>
    <col min="1" max="1" width="5.125" style="12" customWidth="1"/>
    <col min="2" max="2" width="23.50390625" style="12" customWidth="1"/>
    <col min="3" max="3" width="13.00390625" style="12" customWidth="1"/>
    <col min="4" max="4" width="20.875" style="12" customWidth="1"/>
    <col min="5" max="5" width="10.50390625" style="13" customWidth="1"/>
    <col min="6" max="6" width="12.875" style="12" customWidth="1"/>
    <col min="7" max="7" width="27.375" style="12" customWidth="1"/>
    <col min="8" max="8" width="17.50390625" style="12" customWidth="1"/>
    <col min="9" max="9" width="15.125" style="12" customWidth="1"/>
    <col min="10" max="10" width="20.50390625" style="12" customWidth="1"/>
    <col min="11" max="14" width="15.375" style="12" customWidth="1"/>
    <col min="15" max="15" width="9.50390625" style="12" customWidth="1"/>
    <col min="16" max="16" width="15.875" style="12" customWidth="1"/>
    <col min="17" max="17" width="15.875" style="30" customWidth="1"/>
    <col min="18" max="18" width="15.875" style="12" customWidth="1"/>
    <col min="19" max="20" width="14.375" style="12" customWidth="1"/>
    <col min="21" max="21" width="15.375" style="12" customWidth="1"/>
    <col min="22" max="16384" width="9.125" style="12" customWidth="1"/>
  </cols>
  <sheetData>
    <row r="1" spans="2:20" ht="14.25">
      <c r="B1" s="28" t="str">
        <f>'formularz oferty'!C4</f>
        <v>DFP.271.194.2018.BM</v>
      </c>
      <c r="N1" s="29" t="s">
        <v>53</v>
      </c>
      <c r="S1" s="28"/>
      <c r="T1" s="28"/>
    </row>
    <row r="2" spans="7:9" ht="14.25">
      <c r="G2" s="112"/>
      <c r="H2" s="112"/>
      <c r="I2" s="112"/>
    </row>
    <row r="3" ht="14.25">
      <c r="N3" s="29" t="s">
        <v>60</v>
      </c>
    </row>
    <row r="4" spans="2:17" ht="14.25">
      <c r="B4" s="19" t="s">
        <v>13</v>
      </c>
      <c r="C4" s="8">
        <v>42</v>
      </c>
      <c r="D4" s="10"/>
      <c r="E4" s="5"/>
      <c r="F4" s="1"/>
      <c r="G4" s="31" t="s">
        <v>18</v>
      </c>
      <c r="H4" s="1"/>
      <c r="I4" s="10"/>
      <c r="J4" s="1"/>
      <c r="K4" s="1"/>
      <c r="L4" s="1"/>
      <c r="M4" s="1"/>
      <c r="N4" s="1"/>
      <c r="Q4" s="12"/>
    </row>
    <row r="5" spans="2:17" ht="14.25">
      <c r="B5" s="19"/>
      <c r="C5" s="10"/>
      <c r="D5" s="10"/>
      <c r="E5" s="5"/>
      <c r="F5" s="1"/>
      <c r="G5" s="31"/>
      <c r="H5" s="1"/>
      <c r="I5" s="10"/>
      <c r="J5" s="1"/>
      <c r="K5" s="1"/>
      <c r="L5" s="1"/>
      <c r="M5" s="1"/>
      <c r="N5" s="1"/>
      <c r="Q5" s="12"/>
    </row>
    <row r="6" spans="1:17" ht="14.25">
      <c r="A6" s="19"/>
      <c r="B6" s="19"/>
      <c r="C6" s="32"/>
      <c r="D6" s="32"/>
      <c r="E6" s="5"/>
      <c r="F6" s="1"/>
      <c r="G6" s="9" t="s">
        <v>0</v>
      </c>
      <c r="H6" s="117">
        <f>SUM(N11:N12)</f>
        <v>0</v>
      </c>
      <c r="I6" s="118"/>
      <c r="Q6" s="12"/>
    </row>
    <row r="7" spans="1:17" ht="14.25">
      <c r="A7" s="19"/>
      <c r="C7" s="1"/>
      <c r="D7" s="1"/>
      <c r="E7" s="5"/>
      <c r="F7" s="1"/>
      <c r="G7" s="1"/>
      <c r="H7" s="1"/>
      <c r="I7" s="1"/>
      <c r="J7" s="1"/>
      <c r="K7" s="1"/>
      <c r="L7" s="1"/>
      <c r="Q7" s="12"/>
    </row>
    <row r="8" spans="1:17" ht="14.2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44"/>
      <c r="M8" s="44"/>
      <c r="N8" s="44"/>
      <c r="O8" s="44"/>
      <c r="Q8" s="12"/>
    </row>
    <row r="9" spans="2:17" ht="14.25">
      <c r="B9" s="19"/>
      <c r="Q9" s="12"/>
    </row>
    <row r="10" spans="1:14" s="19" customFormat="1" ht="78" customHeight="1">
      <c r="A10" s="8" t="s">
        <v>36</v>
      </c>
      <c r="B10" s="8" t="s">
        <v>14</v>
      </c>
      <c r="C10" s="8" t="s">
        <v>15</v>
      </c>
      <c r="D10" s="8" t="s">
        <v>50</v>
      </c>
      <c r="E10" s="35" t="s">
        <v>59</v>
      </c>
      <c r="F10" s="36"/>
      <c r="G10" s="8" t="str">
        <f>"Nazwa handlowa /
"&amp;C10&amp;" / 
"&amp;D10</f>
        <v>Nazwa handlowa /
Dawka / 
Postać /Opakowanie</v>
      </c>
      <c r="H10" s="8" t="s">
        <v>54</v>
      </c>
      <c r="I10" s="8" t="str">
        <f>B10</f>
        <v>Skład</v>
      </c>
      <c r="J10" s="95" t="s">
        <v>55</v>
      </c>
      <c r="K10" s="8" t="s">
        <v>28</v>
      </c>
      <c r="L10" s="49" t="s">
        <v>68</v>
      </c>
      <c r="M10" s="49" t="s">
        <v>65</v>
      </c>
      <c r="N10" s="8" t="s">
        <v>16</v>
      </c>
    </row>
    <row r="11" spans="1:14" ht="42.75">
      <c r="A11" s="51" t="s">
        <v>1</v>
      </c>
      <c r="B11" s="54" t="s">
        <v>448</v>
      </c>
      <c r="C11" s="54" t="s">
        <v>207</v>
      </c>
      <c r="D11" s="51" t="s">
        <v>165</v>
      </c>
      <c r="E11" s="56">
        <v>3000</v>
      </c>
      <c r="F11" s="52" t="s">
        <v>38</v>
      </c>
      <c r="G11" s="37" t="s">
        <v>51</v>
      </c>
      <c r="H11" s="37"/>
      <c r="I11" s="37"/>
      <c r="J11" s="38"/>
      <c r="K11" s="37"/>
      <c r="L11" s="37" t="str">
        <f>IF(K11=0,"0,00",IF(K11&gt;0,ROUND(E11/K11,2)))</f>
        <v>0,00</v>
      </c>
      <c r="M11" s="37"/>
      <c r="N11" s="39">
        <f>ROUND(L11*ROUND(M11,2),2)</f>
        <v>0</v>
      </c>
    </row>
    <row r="12" spans="1:14" ht="42.75">
      <c r="A12" s="51" t="s">
        <v>2</v>
      </c>
      <c r="B12" s="88" t="s">
        <v>449</v>
      </c>
      <c r="C12" s="88" t="s">
        <v>450</v>
      </c>
      <c r="D12" s="88" t="s">
        <v>451</v>
      </c>
      <c r="E12" s="56">
        <v>500</v>
      </c>
      <c r="F12" s="52" t="s">
        <v>38</v>
      </c>
      <c r="G12" s="37" t="s">
        <v>51</v>
      </c>
      <c r="H12" s="37"/>
      <c r="I12" s="37"/>
      <c r="J12" s="38"/>
      <c r="K12" s="37"/>
      <c r="L12" s="37" t="str">
        <f>IF(K12=0,"0,00",IF(K12&gt;0,ROUND(E12/K12,2)))</f>
        <v>0,00</v>
      </c>
      <c r="M12" s="37"/>
      <c r="N12" s="39">
        <f>ROUND(L12*ROUND(M12,2),2)</f>
        <v>0</v>
      </c>
    </row>
    <row r="13" spans="2:5" s="28" customFormat="1" ht="14.25">
      <c r="B13" s="125"/>
      <c r="C13" s="125"/>
      <c r="D13" s="125"/>
      <c r="E13" s="48"/>
    </row>
    <row r="14" spans="2:5" s="28" customFormat="1" ht="14.25">
      <c r="B14" s="122" t="s">
        <v>470</v>
      </c>
      <c r="C14" s="122"/>
      <c r="D14" s="122"/>
      <c r="E14" s="48"/>
    </row>
    <row r="15" s="28" customFormat="1" ht="14.25">
      <c r="E15" s="48"/>
    </row>
    <row r="16" spans="2:17" ht="14.25">
      <c r="B16" s="28"/>
      <c r="Q16" s="12"/>
    </row>
    <row r="17" spans="2:17" ht="34.5" customHeight="1">
      <c r="B17" s="109"/>
      <c r="C17" s="119"/>
      <c r="D17" s="119"/>
      <c r="E17" s="119"/>
      <c r="F17" s="119"/>
      <c r="Q17" s="12"/>
    </row>
    <row r="18" ht="14.25">
      <c r="Q18" s="12"/>
    </row>
    <row r="19" ht="14.25">
      <c r="Q19" s="12"/>
    </row>
    <row r="20" ht="14.25">
      <c r="Q20" s="12"/>
    </row>
    <row r="21" ht="14.25">
      <c r="Q21" s="12"/>
    </row>
    <row r="22" ht="14.25">
      <c r="Q22" s="12"/>
    </row>
    <row r="23" ht="14.25">
      <c r="Q23" s="12"/>
    </row>
    <row r="24" ht="14.25">
      <c r="Q24" s="12"/>
    </row>
    <row r="25" ht="14.25">
      <c r="Q25" s="12"/>
    </row>
    <row r="26" ht="14.25">
      <c r="Q26" s="12"/>
    </row>
    <row r="27" ht="14.25">
      <c r="Q27" s="12"/>
    </row>
    <row r="28" ht="14.25">
      <c r="Q28" s="12"/>
    </row>
    <row r="29" ht="14.25">
      <c r="Q29" s="12"/>
    </row>
    <row r="30" ht="14.25">
      <c r="Q30" s="12"/>
    </row>
    <row r="31" ht="14.25">
      <c r="Q31" s="12"/>
    </row>
    <row r="32" ht="14.25">
      <c r="Q32" s="12"/>
    </row>
    <row r="33" ht="14.25">
      <c r="Q33" s="12"/>
    </row>
    <row r="34" ht="14.25">
      <c r="Q34" s="12"/>
    </row>
    <row r="35" ht="14.25">
      <c r="Q35" s="12"/>
    </row>
    <row r="36" ht="14.25">
      <c r="Q36" s="12"/>
    </row>
    <row r="37" ht="14.25">
      <c r="Q37" s="12"/>
    </row>
    <row r="38" ht="14.25">
      <c r="Q38" s="12"/>
    </row>
    <row r="39" ht="14.25">
      <c r="Q39" s="12"/>
    </row>
    <row r="40" ht="14.25">
      <c r="Q40" s="12"/>
    </row>
    <row r="41" ht="14.25">
      <c r="Q41" s="12"/>
    </row>
    <row r="42" ht="14.25">
      <c r="Q42" s="12"/>
    </row>
    <row r="43" ht="14.25">
      <c r="Q43" s="12"/>
    </row>
    <row r="44" ht="14.25">
      <c r="Q44" s="12"/>
    </row>
    <row r="45" ht="14.25">
      <c r="Q45" s="12"/>
    </row>
    <row r="46" ht="14.25">
      <c r="Q46" s="12"/>
    </row>
    <row r="47" ht="14.25">
      <c r="Q47" s="12"/>
    </row>
    <row r="48" ht="14.25">
      <c r="Q48" s="12"/>
    </row>
    <row r="49" ht="14.25">
      <c r="Q49" s="12"/>
    </row>
    <row r="50" ht="14.25">
      <c r="Q50" s="12"/>
    </row>
    <row r="51" ht="14.25">
      <c r="Q51" s="12"/>
    </row>
    <row r="52" ht="14.25">
      <c r="Q52" s="12"/>
    </row>
    <row r="53" ht="14.25">
      <c r="Q53" s="12"/>
    </row>
    <row r="54" ht="14.25">
      <c r="Q54" s="12"/>
    </row>
    <row r="55" ht="14.25">
      <c r="Q55" s="12"/>
    </row>
    <row r="56" ht="14.25">
      <c r="Q56" s="12"/>
    </row>
    <row r="57" ht="14.25">
      <c r="Q57" s="12"/>
    </row>
    <row r="58" ht="14.25">
      <c r="Q58" s="12"/>
    </row>
    <row r="59" ht="14.25">
      <c r="Q59" s="12"/>
    </row>
    <row r="60" ht="14.25">
      <c r="Q60" s="12"/>
    </row>
    <row r="61" ht="14.25">
      <c r="Q61" s="12"/>
    </row>
    <row r="62" ht="14.25">
      <c r="Q62" s="12"/>
    </row>
    <row r="63" ht="14.25">
      <c r="Q63" s="12"/>
    </row>
    <row r="64" ht="14.25">
      <c r="Q64" s="12"/>
    </row>
    <row r="65" ht="14.25">
      <c r="Q65" s="12"/>
    </row>
    <row r="66" ht="14.25">
      <c r="Q66" s="12"/>
    </row>
    <row r="67" ht="14.25">
      <c r="Q67" s="12"/>
    </row>
    <row r="68" ht="14.25">
      <c r="Q68" s="12"/>
    </row>
    <row r="69" ht="14.25">
      <c r="Q69" s="12"/>
    </row>
    <row r="70" ht="14.25">
      <c r="Q70" s="12"/>
    </row>
    <row r="71" ht="14.25">
      <c r="Q71" s="12"/>
    </row>
    <row r="72" ht="14.25">
      <c r="Q72" s="12"/>
    </row>
    <row r="73" ht="14.25">
      <c r="Q73" s="12"/>
    </row>
    <row r="74" ht="14.25">
      <c r="Q74" s="12"/>
    </row>
    <row r="75" ht="14.25">
      <c r="Q75" s="12"/>
    </row>
    <row r="76" ht="14.25">
      <c r="Q76" s="12"/>
    </row>
  </sheetData>
  <sheetProtection/>
  <mergeCells count="5">
    <mergeCell ref="G2:I2"/>
    <mergeCell ref="H6:I6"/>
    <mergeCell ref="B13:D13"/>
    <mergeCell ref="B14:D14"/>
    <mergeCell ref="B17:F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T76"/>
  <sheetViews>
    <sheetView showGridLines="0" zoomScaleSheetLayoutView="110" zoomScalePageLayoutView="85" workbookViewId="0" topLeftCell="A1">
      <selection activeCell="B11" sqref="B11:F12"/>
    </sheetView>
  </sheetViews>
  <sheetFormatPr defaultColWidth="9.125" defaultRowHeight="12.75"/>
  <cols>
    <col min="1" max="1" width="5.125" style="12" customWidth="1"/>
    <col min="2" max="2" width="23.50390625" style="12" customWidth="1"/>
    <col min="3" max="3" width="13.00390625" style="12" customWidth="1"/>
    <col min="4" max="4" width="20.875" style="12" customWidth="1"/>
    <col min="5" max="5" width="10.50390625" style="13" customWidth="1"/>
    <col min="6" max="6" width="12.875" style="12" customWidth="1"/>
    <col min="7" max="7" width="27.375" style="12" customWidth="1"/>
    <col min="8" max="8" width="17.50390625" style="12" customWidth="1"/>
    <col min="9" max="9" width="15.125" style="12" customWidth="1"/>
    <col min="10" max="10" width="20.50390625" style="12" customWidth="1"/>
    <col min="11" max="14" width="15.375" style="12" customWidth="1"/>
    <col min="15" max="15" width="9.50390625" style="12" customWidth="1"/>
    <col min="16" max="16" width="15.875" style="12" customWidth="1"/>
    <col min="17" max="17" width="15.875" style="30" customWidth="1"/>
    <col min="18" max="18" width="15.875" style="12" customWidth="1"/>
    <col min="19" max="20" width="14.375" style="12" customWidth="1"/>
    <col min="21" max="21" width="15.375" style="12" customWidth="1"/>
    <col min="22" max="16384" width="9.125" style="12" customWidth="1"/>
  </cols>
  <sheetData>
    <row r="1" spans="2:20" ht="14.25">
      <c r="B1" s="28" t="str">
        <f>'formularz oferty'!C4</f>
        <v>DFP.271.194.2018.BM</v>
      </c>
      <c r="N1" s="29" t="s">
        <v>53</v>
      </c>
      <c r="S1" s="28"/>
      <c r="T1" s="28"/>
    </row>
    <row r="2" spans="7:9" ht="14.25">
      <c r="G2" s="112"/>
      <c r="H2" s="112"/>
      <c r="I2" s="112"/>
    </row>
    <row r="3" ht="14.25">
      <c r="N3" s="29" t="s">
        <v>60</v>
      </c>
    </row>
    <row r="4" spans="2:17" ht="14.25">
      <c r="B4" s="19" t="s">
        <v>13</v>
      </c>
      <c r="C4" s="8">
        <v>43</v>
      </c>
      <c r="D4" s="10"/>
      <c r="E4" s="5"/>
      <c r="F4" s="1"/>
      <c r="G4" s="31" t="s">
        <v>18</v>
      </c>
      <c r="H4" s="1"/>
      <c r="I4" s="10"/>
      <c r="J4" s="1"/>
      <c r="K4" s="1"/>
      <c r="L4" s="1"/>
      <c r="M4" s="1"/>
      <c r="N4" s="1"/>
      <c r="Q4" s="12"/>
    </row>
    <row r="5" spans="2:17" ht="14.25">
      <c r="B5" s="19"/>
      <c r="C5" s="10"/>
      <c r="D5" s="10"/>
      <c r="E5" s="5"/>
      <c r="F5" s="1"/>
      <c r="G5" s="31"/>
      <c r="H5" s="1"/>
      <c r="I5" s="10"/>
      <c r="J5" s="1"/>
      <c r="K5" s="1"/>
      <c r="L5" s="1"/>
      <c r="M5" s="1"/>
      <c r="N5" s="1"/>
      <c r="Q5" s="12"/>
    </row>
    <row r="6" spans="1:17" ht="14.25">
      <c r="A6" s="19"/>
      <c r="B6" s="19"/>
      <c r="C6" s="32"/>
      <c r="D6" s="32"/>
      <c r="E6" s="5"/>
      <c r="F6" s="1"/>
      <c r="G6" s="9" t="s">
        <v>0</v>
      </c>
      <c r="H6" s="117">
        <f>SUM(N11:N12)</f>
        <v>0</v>
      </c>
      <c r="I6" s="118"/>
      <c r="Q6" s="12"/>
    </row>
    <row r="7" spans="1:17" ht="14.25">
      <c r="A7" s="19"/>
      <c r="C7" s="1"/>
      <c r="D7" s="1"/>
      <c r="E7" s="5"/>
      <c r="F7" s="1"/>
      <c r="G7" s="1"/>
      <c r="H7" s="1"/>
      <c r="I7" s="1"/>
      <c r="J7" s="1"/>
      <c r="K7" s="1"/>
      <c r="L7" s="1"/>
      <c r="Q7" s="12"/>
    </row>
    <row r="8" spans="1:17" ht="14.2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44"/>
      <c r="M8" s="44"/>
      <c r="N8" s="44"/>
      <c r="O8" s="44"/>
      <c r="Q8" s="12"/>
    </row>
    <row r="9" spans="2:17" ht="14.25">
      <c r="B9" s="19"/>
      <c r="Q9" s="12"/>
    </row>
    <row r="10" spans="1:14" s="19" customFormat="1" ht="78" customHeight="1">
      <c r="A10" s="8" t="s">
        <v>36</v>
      </c>
      <c r="B10" s="8" t="s">
        <v>14</v>
      </c>
      <c r="C10" s="8" t="s">
        <v>15</v>
      </c>
      <c r="D10" s="8" t="s">
        <v>50</v>
      </c>
      <c r="E10" s="35" t="s">
        <v>59</v>
      </c>
      <c r="F10" s="36"/>
      <c r="G10" s="8" t="str">
        <f>"Nazwa handlowa /
"&amp;C10&amp;" / 
"&amp;D10</f>
        <v>Nazwa handlowa /
Dawka / 
Postać /Opakowanie</v>
      </c>
      <c r="H10" s="8" t="s">
        <v>54</v>
      </c>
      <c r="I10" s="8" t="str">
        <f>B10</f>
        <v>Skład</v>
      </c>
      <c r="J10" s="8" t="s">
        <v>466</v>
      </c>
      <c r="K10" s="8" t="s">
        <v>28</v>
      </c>
      <c r="L10" s="49" t="s">
        <v>68</v>
      </c>
      <c r="M10" s="49" t="s">
        <v>65</v>
      </c>
      <c r="N10" s="8" t="s">
        <v>16</v>
      </c>
    </row>
    <row r="11" spans="1:14" ht="42.75">
      <c r="A11" s="51" t="s">
        <v>1</v>
      </c>
      <c r="B11" s="51" t="s">
        <v>452</v>
      </c>
      <c r="C11" s="51" t="s">
        <v>453</v>
      </c>
      <c r="D11" s="51" t="s">
        <v>454</v>
      </c>
      <c r="E11" s="56">
        <v>900</v>
      </c>
      <c r="F11" s="52" t="s">
        <v>38</v>
      </c>
      <c r="G11" s="37" t="s">
        <v>51</v>
      </c>
      <c r="H11" s="37"/>
      <c r="I11" s="37"/>
      <c r="J11" s="38"/>
      <c r="K11" s="37"/>
      <c r="L11" s="37" t="str">
        <f>IF(K11=0,"0,00",IF(K11&gt;0,ROUND(E11/K11,2)))</f>
        <v>0,00</v>
      </c>
      <c r="M11" s="37"/>
      <c r="N11" s="39">
        <f>ROUND(L11*ROUND(M11,2),2)</f>
        <v>0</v>
      </c>
    </row>
    <row r="12" spans="1:14" ht="42.75">
      <c r="A12" s="51" t="s">
        <v>2</v>
      </c>
      <c r="B12" s="51" t="s">
        <v>455</v>
      </c>
      <c r="C12" s="51" t="s">
        <v>456</v>
      </c>
      <c r="D12" s="51" t="s">
        <v>457</v>
      </c>
      <c r="E12" s="56">
        <v>100</v>
      </c>
      <c r="F12" s="52" t="s">
        <v>38</v>
      </c>
      <c r="G12" s="37" t="s">
        <v>51</v>
      </c>
      <c r="H12" s="37"/>
      <c r="I12" s="37"/>
      <c r="J12" s="38"/>
      <c r="K12" s="37"/>
      <c r="L12" s="37" t="str">
        <f>IF(K12=0,"0,00",IF(K12&gt;0,ROUND(E12/K12,2)))</f>
        <v>0,00</v>
      </c>
      <c r="M12" s="37"/>
      <c r="N12" s="39">
        <f>ROUND(L12*ROUND(M12,2),2)</f>
        <v>0</v>
      </c>
    </row>
    <row r="13" spans="2:5" s="28" customFormat="1" ht="14.25">
      <c r="B13" s="125"/>
      <c r="C13" s="125"/>
      <c r="D13" s="125"/>
      <c r="E13" s="48"/>
    </row>
    <row r="14" spans="2:5" s="28" customFormat="1" ht="14.25">
      <c r="B14" s="130" t="s">
        <v>458</v>
      </c>
      <c r="C14" s="130"/>
      <c r="D14" s="130"/>
      <c r="E14" s="48"/>
    </row>
    <row r="15" s="28" customFormat="1" ht="14.25">
      <c r="E15" s="48"/>
    </row>
    <row r="16" spans="2:17" ht="14.25">
      <c r="B16" s="28"/>
      <c r="Q16" s="12"/>
    </row>
    <row r="17" spans="2:17" ht="34.5" customHeight="1">
      <c r="B17" s="109"/>
      <c r="C17" s="119"/>
      <c r="D17" s="119"/>
      <c r="E17" s="119"/>
      <c r="F17" s="119"/>
      <c r="Q17" s="12"/>
    </row>
    <row r="18" ht="14.25">
      <c r="Q18" s="12"/>
    </row>
    <row r="19" ht="14.25">
      <c r="Q19" s="12"/>
    </row>
    <row r="20" ht="14.25">
      <c r="Q20" s="12"/>
    </row>
    <row r="21" ht="14.25">
      <c r="Q21" s="12"/>
    </row>
    <row r="22" ht="14.25">
      <c r="Q22" s="12"/>
    </row>
    <row r="23" ht="14.25">
      <c r="Q23" s="12"/>
    </row>
    <row r="24" ht="14.25">
      <c r="Q24" s="12"/>
    </row>
    <row r="25" ht="14.25">
      <c r="Q25" s="12"/>
    </row>
    <row r="26" ht="14.25">
      <c r="Q26" s="12"/>
    </row>
    <row r="27" ht="14.25">
      <c r="Q27" s="12"/>
    </row>
    <row r="28" ht="14.25">
      <c r="Q28" s="12"/>
    </row>
    <row r="29" ht="14.25">
      <c r="Q29" s="12"/>
    </row>
    <row r="30" ht="14.25">
      <c r="Q30" s="12"/>
    </row>
    <row r="31" ht="14.25">
      <c r="Q31" s="12"/>
    </row>
    <row r="32" ht="14.25">
      <c r="Q32" s="12"/>
    </row>
    <row r="33" ht="14.25">
      <c r="Q33" s="12"/>
    </row>
    <row r="34" ht="14.25">
      <c r="Q34" s="12"/>
    </row>
    <row r="35" ht="14.25">
      <c r="Q35" s="12"/>
    </row>
    <row r="36" ht="14.25">
      <c r="Q36" s="12"/>
    </row>
    <row r="37" ht="14.25">
      <c r="Q37" s="12"/>
    </row>
    <row r="38" ht="14.25">
      <c r="Q38" s="12"/>
    </row>
    <row r="39" ht="14.25">
      <c r="Q39" s="12"/>
    </row>
    <row r="40" ht="14.25">
      <c r="Q40" s="12"/>
    </row>
    <row r="41" ht="14.25">
      <c r="Q41" s="12"/>
    </row>
    <row r="42" ht="14.25">
      <c r="Q42" s="12"/>
    </row>
    <row r="43" ht="14.25">
      <c r="Q43" s="12"/>
    </row>
    <row r="44" ht="14.25">
      <c r="Q44" s="12"/>
    </row>
    <row r="45" ht="14.25">
      <c r="Q45" s="12"/>
    </row>
    <row r="46" ht="14.25">
      <c r="Q46" s="12"/>
    </row>
    <row r="47" ht="14.25">
      <c r="Q47" s="12"/>
    </row>
    <row r="48" ht="14.25">
      <c r="Q48" s="12"/>
    </row>
    <row r="49" ht="14.25">
      <c r="Q49" s="12"/>
    </row>
    <row r="50" ht="14.25">
      <c r="Q50" s="12"/>
    </row>
    <row r="51" ht="14.25">
      <c r="Q51" s="12"/>
    </row>
    <row r="52" ht="14.25">
      <c r="Q52" s="12"/>
    </row>
    <row r="53" ht="14.25">
      <c r="Q53" s="12"/>
    </row>
    <row r="54" ht="14.25">
      <c r="Q54" s="12"/>
    </row>
    <row r="55" ht="14.25">
      <c r="Q55" s="12"/>
    </row>
    <row r="56" ht="14.25">
      <c r="Q56" s="12"/>
    </row>
    <row r="57" ht="14.25">
      <c r="Q57" s="12"/>
    </row>
    <row r="58" ht="14.25">
      <c r="Q58" s="12"/>
    </row>
    <row r="59" ht="14.25">
      <c r="Q59" s="12"/>
    </row>
    <row r="60" ht="14.25">
      <c r="Q60" s="12"/>
    </row>
    <row r="61" ht="14.25">
      <c r="Q61" s="12"/>
    </row>
    <row r="62" ht="14.25">
      <c r="Q62" s="12"/>
    </row>
    <row r="63" ht="14.25">
      <c r="Q63" s="12"/>
    </row>
    <row r="64" ht="14.25">
      <c r="Q64" s="12"/>
    </row>
    <row r="65" ht="14.25">
      <c r="Q65" s="12"/>
    </row>
    <row r="66" ht="14.25">
      <c r="Q66" s="12"/>
    </row>
    <row r="67" ht="14.25">
      <c r="Q67" s="12"/>
    </row>
    <row r="68" ht="14.25">
      <c r="Q68" s="12"/>
    </row>
    <row r="69" ht="14.25">
      <c r="Q69" s="12"/>
    </row>
    <row r="70" ht="14.25">
      <c r="Q70" s="12"/>
    </row>
    <row r="71" ht="14.25">
      <c r="Q71" s="12"/>
    </row>
    <row r="72" ht="14.25">
      <c r="Q72" s="12"/>
    </row>
    <row r="73" ht="14.25">
      <c r="Q73" s="12"/>
    </row>
    <row r="74" ht="14.25">
      <c r="Q74" s="12"/>
    </row>
    <row r="75" ht="14.25">
      <c r="Q75" s="12"/>
    </row>
    <row r="76" ht="14.25">
      <c r="Q76" s="12"/>
    </row>
  </sheetData>
  <sheetProtection/>
  <mergeCells count="5">
    <mergeCell ref="G2:I2"/>
    <mergeCell ref="H6:I6"/>
    <mergeCell ref="B13:D13"/>
    <mergeCell ref="B14:D14"/>
    <mergeCell ref="B17:F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T76"/>
  <sheetViews>
    <sheetView showGridLines="0" zoomScaleSheetLayoutView="110" zoomScalePageLayoutView="85" workbookViewId="0" topLeftCell="A1">
      <selection activeCell="B11" sqref="B11:F12"/>
    </sheetView>
  </sheetViews>
  <sheetFormatPr defaultColWidth="9.125" defaultRowHeight="12.75"/>
  <cols>
    <col min="1" max="1" width="5.125" style="12" customWidth="1"/>
    <col min="2" max="2" width="23.50390625" style="12" customWidth="1"/>
    <col min="3" max="3" width="13.00390625" style="12" customWidth="1"/>
    <col min="4" max="4" width="20.875" style="12" customWidth="1"/>
    <col min="5" max="5" width="10.50390625" style="13" customWidth="1"/>
    <col min="6" max="6" width="12.875" style="12" customWidth="1"/>
    <col min="7" max="7" width="27.375" style="12" customWidth="1"/>
    <col min="8" max="8" width="17.50390625" style="12" customWidth="1"/>
    <col min="9" max="9" width="15.125" style="12" customWidth="1"/>
    <col min="10" max="10" width="20.50390625" style="12" customWidth="1"/>
    <col min="11" max="14" width="15.375" style="12" customWidth="1"/>
    <col min="15" max="15" width="9.50390625" style="12" customWidth="1"/>
    <col min="16" max="16" width="15.875" style="12" customWidth="1"/>
    <col min="17" max="17" width="15.875" style="30" customWidth="1"/>
    <col min="18" max="18" width="15.875" style="12" customWidth="1"/>
    <col min="19" max="20" width="14.375" style="12" customWidth="1"/>
    <col min="21" max="21" width="15.375" style="12" customWidth="1"/>
    <col min="22" max="16384" width="9.125" style="12" customWidth="1"/>
  </cols>
  <sheetData>
    <row r="1" spans="2:20" ht="14.25">
      <c r="B1" s="28" t="str">
        <f>'formularz oferty'!C4</f>
        <v>DFP.271.194.2018.BM</v>
      </c>
      <c r="N1" s="29" t="s">
        <v>53</v>
      </c>
      <c r="S1" s="28"/>
      <c r="T1" s="28"/>
    </row>
    <row r="2" spans="7:9" ht="14.25">
      <c r="G2" s="112"/>
      <c r="H2" s="112"/>
      <c r="I2" s="112"/>
    </row>
    <row r="3" ht="14.25">
      <c r="N3" s="29" t="s">
        <v>60</v>
      </c>
    </row>
    <row r="4" spans="2:17" ht="14.25">
      <c r="B4" s="19" t="s">
        <v>13</v>
      </c>
      <c r="C4" s="8">
        <v>44</v>
      </c>
      <c r="D4" s="10"/>
      <c r="E4" s="5"/>
      <c r="F4" s="1"/>
      <c r="G4" s="31" t="s">
        <v>18</v>
      </c>
      <c r="H4" s="1"/>
      <c r="I4" s="10"/>
      <c r="J4" s="1"/>
      <c r="K4" s="1"/>
      <c r="L4" s="1"/>
      <c r="M4" s="1"/>
      <c r="N4" s="1"/>
      <c r="Q4" s="12"/>
    </row>
    <row r="5" spans="2:17" ht="14.25">
      <c r="B5" s="19"/>
      <c r="C5" s="10"/>
      <c r="D5" s="10"/>
      <c r="E5" s="5"/>
      <c r="F5" s="1"/>
      <c r="G5" s="31"/>
      <c r="H5" s="1"/>
      <c r="I5" s="10"/>
      <c r="J5" s="1"/>
      <c r="K5" s="1"/>
      <c r="L5" s="1"/>
      <c r="M5" s="1"/>
      <c r="N5" s="1"/>
      <c r="Q5" s="12"/>
    </row>
    <row r="6" spans="1:17" ht="14.25">
      <c r="A6" s="19"/>
      <c r="B6" s="19"/>
      <c r="C6" s="32"/>
      <c r="D6" s="32"/>
      <c r="E6" s="5"/>
      <c r="F6" s="1"/>
      <c r="G6" s="9" t="s">
        <v>0</v>
      </c>
      <c r="H6" s="117">
        <f>SUM(N11:N11)</f>
        <v>0</v>
      </c>
      <c r="I6" s="118"/>
      <c r="Q6" s="12"/>
    </row>
    <row r="7" spans="1:17" ht="14.25">
      <c r="A7" s="19"/>
      <c r="C7" s="1"/>
      <c r="D7" s="1"/>
      <c r="E7" s="5"/>
      <c r="F7" s="1"/>
      <c r="G7" s="1"/>
      <c r="H7" s="1"/>
      <c r="I7" s="1"/>
      <c r="J7" s="1"/>
      <c r="K7" s="1"/>
      <c r="L7" s="1"/>
      <c r="Q7" s="12"/>
    </row>
    <row r="8" spans="1:17" ht="14.2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44"/>
      <c r="M8" s="44"/>
      <c r="N8" s="44"/>
      <c r="O8" s="44"/>
      <c r="Q8" s="12"/>
    </row>
    <row r="9" spans="2:17" ht="14.25">
      <c r="B9" s="19"/>
      <c r="Q9" s="12"/>
    </row>
    <row r="10" spans="1:14" s="19" customFormat="1" ht="78" customHeight="1">
      <c r="A10" s="8" t="s">
        <v>36</v>
      </c>
      <c r="B10" s="8" t="s">
        <v>14</v>
      </c>
      <c r="C10" s="8" t="s">
        <v>15</v>
      </c>
      <c r="D10" s="8" t="s">
        <v>50</v>
      </c>
      <c r="E10" s="35" t="s">
        <v>59</v>
      </c>
      <c r="F10" s="36"/>
      <c r="G10" s="8" t="str">
        <f>"Nazwa handlowa /
"&amp;C10&amp;" / 
"&amp;D10</f>
        <v>Nazwa handlowa /
Dawka / 
Postać /Opakowanie</v>
      </c>
      <c r="H10" s="8" t="s">
        <v>54</v>
      </c>
      <c r="I10" s="8" t="str">
        <f>B10</f>
        <v>Skład</v>
      </c>
      <c r="J10" s="8" t="s">
        <v>466</v>
      </c>
      <c r="K10" s="8" t="s">
        <v>28</v>
      </c>
      <c r="L10" s="49" t="s">
        <v>68</v>
      </c>
      <c r="M10" s="49" t="s">
        <v>65</v>
      </c>
      <c r="N10" s="8" t="s">
        <v>16</v>
      </c>
    </row>
    <row r="11" spans="1:14" ht="57">
      <c r="A11" s="51" t="s">
        <v>1</v>
      </c>
      <c r="B11" s="60" t="s">
        <v>459</v>
      </c>
      <c r="C11" s="60" t="s">
        <v>351</v>
      </c>
      <c r="D11" s="60" t="s">
        <v>460</v>
      </c>
      <c r="E11" s="56">
        <v>40</v>
      </c>
      <c r="F11" s="52" t="s">
        <v>38</v>
      </c>
      <c r="G11" s="37" t="s">
        <v>51</v>
      </c>
      <c r="H11" s="37"/>
      <c r="I11" s="37"/>
      <c r="J11" s="38"/>
      <c r="K11" s="37"/>
      <c r="L11" s="37" t="str">
        <f>IF(K11=0,"0,00",IF(K11&gt;0,ROUND(E11/K11,2)))</f>
        <v>0,00</v>
      </c>
      <c r="M11" s="37"/>
      <c r="N11" s="39">
        <f>ROUND(L11*ROUND(M11,2),2)</f>
        <v>0</v>
      </c>
    </row>
    <row r="12" spans="2:17" ht="19.5" customHeight="1">
      <c r="B12" s="50"/>
      <c r="C12" s="50"/>
      <c r="D12" s="50"/>
      <c r="E12" s="50"/>
      <c r="F12" s="50"/>
      <c r="G12" s="41"/>
      <c r="H12" s="41"/>
      <c r="I12" s="41"/>
      <c r="J12" s="42"/>
      <c r="K12" s="41"/>
      <c r="L12" s="41"/>
      <c r="M12" s="41"/>
      <c r="N12" s="43"/>
      <c r="Q12" s="12"/>
    </row>
    <row r="13" spans="2:5" s="28" customFormat="1" ht="14.25">
      <c r="B13" s="131" t="s">
        <v>461</v>
      </c>
      <c r="C13" s="132"/>
      <c r="D13" s="132"/>
      <c r="E13" s="48"/>
    </row>
    <row r="14" spans="2:5" s="28" customFormat="1" ht="14.25">
      <c r="B14" s="94"/>
      <c r="C14" s="133" t="s">
        <v>462</v>
      </c>
      <c r="D14" s="134"/>
      <c r="E14" s="48"/>
    </row>
    <row r="15" s="28" customFormat="1" ht="14.25">
      <c r="E15" s="48"/>
    </row>
    <row r="16" spans="2:17" ht="14.25">
      <c r="B16" s="28"/>
      <c r="Q16" s="12"/>
    </row>
    <row r="17" spans="2:17" ht="34.5" customHeight="1">
      <c r="B17" s="109"/>
      <c r="C17" s="119"/>
      <c r="D17" s="119"/>
      <c r="E17" s="119"/>
      <c r="F17" s="119"/>
      <c r="Q17" s="12"/>
    </row>
    <row r="18" ht="14.25">
      <c r="Q18" s="12"/>
    </row>
    <row r="19" ht="14.25">
      <c r="Q19" s="12"/>
    </row>
    <row r="20" ht="14.25">
      <c r="Q20" s="12"/>
    </row>
    <row r="21" ht="14.25">
      <c r="Q21" s="12"/>
    </row>
    <row r="22" ht="14.25">
      <c r="Q22" s="12"/>
    </row>
    <row r="23" ht="14.25">
      <c r="Q23" s="12"/>
    </row>
    <row r="24" ht="14.25">
      <c r="Q24" s="12"/>
    </row>
    <row r="25" ht="14.25">
      <c r="Q25" s="12"/>
    </row>
    <row r="26" ht="14.25">
      <c r="Q26" s="12"/>
    </row>
    <row r="27" ht="14.25">
      <c r="Q27" s="12"/>
    </row>
    <row r="28" ht="14.25">
      <c r="Q28" s="12"/>
    </row>
    <row r="29" ht="14.25">
      <c r="Q29" s="12"/>
    </row>
    <row r="30" ht="14.25">
      <c r="Q30" s="12"/>
    </row>
    <row r="31" ht="14.25">
      <c r="Q31" s="12"/>
    </row>
    <row r="32" ht="14.25">
      <c r="Q32" s="12"/>
    </row>
    <row r="33" ht="14.25">
      <c r="Q33" s="12"/>
    </row>
    <row r="34" ht="14.25">
      <c r="Q34" s="12"/>
    </row>
    <row r="35" ht="14.25">
      <c r="Q35" s="12"/>
    </row>
    <row r="36" ht="14.25">
      <c r="Q36" s="12"/>
    </row>
    <row r="37" ht="14.25">
      <c r="Q37" s="12"/>
    </row>
    <row r="38" ht="14.25">
      <c r="Q38" s="12"/>
    </row>
    <row r="39" ht="14.25">
      <c r="Q39" s="12"/>
    </row>
    <row r="40" ht="14.25">
      <c r="Q40" s="12"/>
    </row>
    <row r="41" ht="14.25">
      <c r="Q41" s="12"/>
    </row>
    <row r="42" ht="14.25">
      <c r="Q42" s="12"/>
    </row>
    <row r="43" ht="14.25">
      <c r="Q43" s="12"/>
    </row>
    <row r="44" ht="14.25">
      <c r="Q44" s="12"/>
    </row>
    <row r="45" ht="14.25">
      <c r="Q45" s="12"/>
    </row>
    <row r="46" ht="14.25">
      <c r="Q46" s="12"/>
    </row>
    <row r="47" ht="14.25">
      <c r="Q47" s="12"/>
    </row>
    <row r="48" ht="14.25">
      <c r="Q48" s="12"/>
    </row>
    <row r="49" ht="14.25">
      <c r="Q49" s="12"/>
    </row>
    <row r="50" ht="14.25">
      <c r="Q50" s="12"/>
    </row>
    <row r="51" ht="14.25">
      <c r="Q51" s="12"/>
    </row>
    <row r="52" ht="14.25">
      <c r="Q52" s="12"/>
    </row>
    <row r="53" ht="14.25">
      <c r="Q53" s="12"/>
    </row>
    <row r="54" ht="14.25">
      <c r="Q54" s="12"/>
    </row>
    <row r="55" ht="14.25">
      <c r="Q55" s="12"/>
    </row>
    <row r="56" ht="14.25">
      <c r="Q56" s="12"/>
    </row>
    <row r="57" ht="14.25">
      <c r="Q57" s="12"/>
    </row>
    <row r="58" ht="14.25">
      <c r="Q58" s="12"/>
    </row>
    <row r="59" ht="14.25">
      <c r="Q59" s="12"/>
    </row>
    <row r="60" ht="14.25">
      <c r="Q60" s="12"/>
    </row>
    <row r="61" ht="14.25">
      <c r="Q61" s="12"/>
    </row>
    <row r="62" ht="14.25">
      <c r="Q62" s="12"/>
    </row>
    <row r="63" ht="14.25">
      <c r="Q63" s="12"/>
    </row>
    <row r="64" ht="14.25">
      <c r="Q64" s="12"/>
    </row>
    <row r="65" ht="14.25">
      <c r="Q65" s="12"/>
    </row>
    <row r="66" ht="14.25">
      <c r="Q66" s="12"/>
    </row>
    <row r="67" ht="14.25">
      <c r="Q67" s="12"/>
    </row>
    <row r="68" ht="14.25">
      <c r="Q68" s="12"/>
    </row>
    <row r="69" ht="14.25">
      <c r="Q69" s="12"/>
    </row>
    <row r="70" ht="14.25">
      <c r="Q70" s="12"/>
    </row>
    <row r="71" ht="14.25">
      <c r="Q71" s="12"/>
    </row>
    <row r="72" ht="14.25">
      <c r="Q72" s="12"/>
    </row>
    <row r="73" ht="14.25">
      <c r="Q73" s="12"/>
    </row>
    <row r="74" ht="14.25">
      <c r="Q74" s="12"/>
    </row>
    <row r="75" ht="14.25">
      <c r="Q75" s="12"/>
    </row>
    <row r="76" ht="14.25">
      <c r="Q76" s="12"/>
    </row>
  </sheetData>
  <sheetProtection/>
  <mergeCells count="5">
    <mergeCell ref="G2:I2"/>
    <mergeCell ref="H6:I6"/>
    <mergeCell ref="B13:D13"/>
    <mergeCell ref="B17:F17"/>
    <mergeCell ref="C14:D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7"/>
  <sheetViews>
    <sheetView showGridLines="0" zoomScaleSheetLayoutView="110" zoomScalePageLayoutView="85" workbookViewId="0" topLeftCell="A1">
      <selection activeCell="A11" sqref="A11:B12"/>
    </sheetView>
  </sheetViews>
  <sheetFormatPr defaultColWidth="9.125" defaultRowHeight="12.75"/>
  <cols>
    <col min="1" max="1" width="5.125" style="12" customWidth="1"/>
    <col min="2" max="2" width="23.50390625" style="12" customWidth="1"/>
    <col min="3" max="3" width="13.00390625" style="12" customWidth="1"/>
    <col min="4" max="4" width="20.875" style="12" customWidth="1"/>
    <col min="5" max="5" width="10.50390625" style="13" customWidth="1"/>
    <col min="6" max="6" width="12.875" style="12" customWidth="1"/>
    <col min="7" max="7" width="27.375" style="12" customWidth="1"/>
    <col min="8" max="8" width="17.50390625" style="12" customWidth="1"/>
    <col min="9" max="9" width="15.125" style="12" customWidth="1"/>
    <col min="10" max="10" width="20.50390625" style="12" customWidth="1"/>
    <col min="11" max="14" width="15.375" style="12" customWidth="1"/>
    <col min="15" max="15" width="9.50390625" style="12" customWidth="1"/>
    <col min="16" max="16" width="15.875" style="12" customWidth="1"/>
    <col min="17" max="17" width="15.875" style="30" customWidth="1"/>
    <col min="18" max="18" width="15.875" style="12" customWidth="1"/>
    <col min="19" max="20" width="14.375" style="12" customWidth="1"/>
    <col min="21" max="21" width="15.375" style="12" customWidth="1"/>
    <col min="22" max="16384" width="9.125" style="12" customWidth="1"/>
  </cols>
  <sheetData>
    <row r="1" spans="2:20" ht="14.25">
      <c r="B1" s="28" t="str">
        <f>'formularz oferty'!C4</f>
        <v>DFP.271.194.2018.BM</v>
      </c>
      <c r="N1" s="29" t="s">
        <v>53</v>
      </c>
      <c r="S1" s="28"/>
      <c r="T1" s="28"/>
    </row>
    <row r="2" spans="7:9" ht="14.25">
      <c r="G2" s="112"/>
      <c r="H2" s="112"/>
      <c r="I2" s="112"/>
    </row>
    <row r="3" ht="14.25">
      <c r="N3" s="29" t="s">
        <v>60</v>
      </c>
    </row>
    <row r="4" spans="2:17" ht="14.25">
      <c r="B4" s="19" t="s">
        <v>13</v>
      </c>
      <c r="C4" s="8">
        <v>4</v>
      </c>
      <c r="D4" s="10"/>
      <c r="E4" s="5"/>
      <c r="F4" s="1"/>
      <c r="G4" s="31" t="s">
        <v>18</v>
      </c>
      <c r="H4" s="1"/>
      <c r="I4" s="10"/>
      <c r="J4" s="1"/>
      <c r="K4" s="1"/>
      <c r="L4" s="1"/>
      <c r="M4" s="1"/>
      <c r="N4" s="1"/>
      <c r="Q4" s="12"/>
    </row>
    <row r="5" spans="2:17" ht="14.25">
      <c r="B5" s="19"/>
      <c r="C5" s="10"/>
      <c r="D5" s="10"/>
      <c r="E5" s="5"/>
      <c r="F5" s="1"/>
      <c r="G5" s="31"/>
      <c r="H5" s="1"/>
      <c r="I5" s="10"/>
      <c r="J5" s="1"/>
      <c r="K5" s="1"/>
      <c r="L5" s="1"/>
      <c r="M5" s="1"/>
      <c r="N5" s="1"/>
      <c r="Q5" s="12"/>
    </row>
    <row r="6" spans="1:17" ht="14.25">
      <c r="A6" s="19"/>
      <c r="B6" s="19"/>
      <c r="C6" s="32"/>
      <c r="D6" s="32"/>
      <c r="E6" s="5"/>
      <c r="F6" s="1"/>
      <c r="G6" s="9" t="s">
        <v>0</v>
      </c>
      <c r="H6" s="117">
        <f>SUM(N11:N12)</f>
        <v>0</v>
      </c>
      <c r="I6" s="118"/>
      <c r="Q6" s="12"/>
    </row>
    <row r="7" spans="1:17" ht="14.25">
      <c r="A7" s="19"/>
      <c r="C7" s="1"/>
      <c r="D7" s="1"/>
      <c r="E7" s="5"/>
      <c r="F7" s="1"/>
      <c r="G7" s="1"/>
      <c r="H7" s="1"/>
      <c r="I7" s="1"/>
      <c r="J7" s="1"/>
      <c r="K7" s="1"/>
      <c r="L7" s="1"/>
      <c r="Q7" s="12"/>
    </row>
    <row r="8" spans="1:17" ht="14.2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44"/>
      <c r="M8" s="44"/>
      <c r="N8" s="44"/>
      <c r="O8" s="44"/>
      <c r="Q8" s="12"/>
    </row>
    <row r="9" spans="2:17" ht="14.25">
      <c r="B9" s="19"/>
      <c r="Q9" s="12"/>
    </row>
    <row r="10" spans="1:14" s="19" customFormat="1" ht="78" customHeight="1">
      <c r="A10" s="8" t="s">
        <v>36</v>
      </c>
      <c r="B10" s="8" t="s">
        <v>14</v>
      </c>
      <c r="C10" s="8" t="s">
        <v>15</v>
      </c>
      <c r="D10" s="8" t="s">
        <v>50</v>
      </c>
      <c r="E10" s="35" t="s">
        <v>59</v>
      </c>
      <c r="F10" s="36"/>
      <c r="G10" s="8" t="str">
        <f>"Nazwa handlowa /
"&amp;C10&amp;" / 
"&amp;D10</f>
        <v>Nazwa handlowa /
Dawka / 
Postać /Opakowanie</v>
      </c>
      <c r="H10" s="8" t="s">
        <v>54</v>
      </c>
      <c r="I10" s="8" t="str">
        <f>B10</f>
        <v>Skład</v>
      </c>
      <c r="J10" s="8" t="s">
        <v>55</v>
      </c>
      <c r="K10" s="8" t="s">
        <v>28</v>
      </c>
      <c r="L10" s="49" t="s">
        <v>68</v>
      </c>
      <c r="M10" s="49" t="s">
        <v>65</v>
      </c>
      <c r="N10" s="8" t="s">
        <v>16</v>
      </c>
    </row>
    <row r="11" spans="1:14" ht="42.75">
      <c r="A11" s="51" t="s">
        <v>1</v>
      </c>
      <c r="B11" s="51" t="s">
        <v>136</v>
      </c>
      <c r="C11" s="54" t="s">
        <v>137</v>
      </c>
      <c r="D11" s="54" t="s">
        <v>138</v>
      </c>
      <c r="E11" s="56">
        <v>24000</v>
      </c>
      <c r="F11" s="52" t="s">
        <v>38</v>
      </c>
      <c r="G11" s="37" t="s">
        <v>51</v>
      </c>
      <c r="H11" s="37"/>
      <c r="I11" s="37"/>
      <c r="J11" s="38"/>
      <c r="K11" s="37"/>
      <c r="L11" s="37" t="str">
        <f>IF(K11=0,"0,00",IF(K11&gt;0,ROUND(E11/K11,2)))</f>
        <v>0,00</v>
      </c>
      <c r="M11" s="37"/>
      <c r="N11" s="39">
        <f>ROUND(L11*ROUND(M11,2),2)</f>
        <v>0</v>
      </c>
    </row>
    <row r="12" spans="1:14" ht="42.75">
      <c r="A12" s="51" t="s">
        <v>135</v>
      </c>
      <c r="B12" s="51" t="s">
        <v>136</v>
      </c>
      <c r="C12" s="54" t="s">
        <v>139</v>
      </c>
      <c r="D12" s="54" t="s">
        <v>140</v>
      </c>
      <c r="E12" s="56">
        <v>65600</v>
      </c>
      <c r="F12" s="52" t="s">
        <v>38</v>
      </c>
      <c r="G12" s="37" t="s">
        <v>51</v>
      </c>
      <c r="H12" s="37"/>
      <c r="I12" s="37"/>
      <c r="J12" s="38"/>
      <c r="K12" s="37"/>
      <c r="L12" s="37" t="str">
        <f>IF(K12=0,"0,00",IF(K12&gt;0,ROUND(E12/K12,2)))</f>
        <v>0,00</v>
      </c>
      <c r="M12" s="37"/>
      <c r="N12" s="39">
        <f>ROUND(L12*ROUND(M12,2),2)</f>
        <v>0</v>
      </c>
    </row>
    <row r="13" spans="2:17" ht="19.5" customHeight="1">
      <c r="B13" s="50"/>
      <c r="C13" s="50"/>
      <c r="D13" s="50"/>
      <c r="E13" s="50"/>
      <c r="F13" s="50"/>
      <c r="G13" s="41"/>
      <c r="H13" s="41"/>
      <c r="I13" s="41"/>
      <c r="J13" s="42"/>
      <c r="K13" s="41"/>
      <c r="L13" s="41"/>
      <c r="M13" s="41"/>
      <c r="N13" s="43"/>
      <c r="Q13" s="12"/>
    </row>
    <row r="14" spans="2:5" s="28" customFormat="1" ht="14.25">
      <c r="B14" s="125" t="s">
        <v>130</v>
      </c>
      <c r="C14" s="125"/>
      <c r="D14" s="125"/>
      <c r="E14" s="48"/>
    </row>
    <row r="15" spans="2:5" s="28" customFormat="1" ht="14.25">
      <c r="B15" s="126" t="s">
        <v>141</v>
      </c>
      <c r="C15" s="126"/>
      <c r="D15" s="58"/>
      <c r="E15" s="48"/>
    </row>
    <row r="16" s="28" customFormat="1" ht="14.25">
      <c r="E16" s="48"/>
    </row>
    <row r="17" spans="2:17" ht="14.25">
      <c r="B17" s="28"/>
      <c r="Q17" s="12"/>
    </row>
    <row r="18" spans="2:17" ht="34.5" customHeight="1">
      <c r="B18" s="109"/>
      <c r="C18" s="119"/>
      <c r="D18" s="119"/>
      <c r="E18" s="119"/>
      <c r="F18" s="119"/>
      <c r="Q18" s="12"/>
    </row>
    <row r="19" ht="14.25">
      <c r="Q19" s="12"/>
    </row>
    <row r="20" ht="14.25">
      <c r="Q20" s="12"/>
    </row>
    <row r="21" ht="14.25">
      <c r="Q21" s="12"/>
    </row>
    <row r="22" ht="14.25">
      <c r="Q22" s="12"/>
    </row>
    <row r="23" ht="14.25">
      <c r="Q23" s="12"/>
    </row>
    <row r="24" ht="14.25">
      <c r="Q24" s="12"/>
    </row>
    <row r="25" ht="14.25">
      <c r="Q25" s="12"/>
    </row>
    <row r="26" ht="14.25">
      <c r="Q26" s="12"/>
    </row>
    <row r="27" ht="14.25">
      <c r="Q27" s="12"/>
    </row>
    <row r="28" ht="14.25">
      <c r="Q28" s="12"/>
    </row>
    <row r="29" ht="14.25">
      <c r="Q29" s="12"/>
    </row>
    <row r="30" ht="14.25">
      <c r="Q30" s="12"/>
    </row>
    <row r="31" ht="14.25">
      <c r="Q31" s="12"/>
    </row>
    <row r="32" ht="14.25">
      <c r="Q32" s="12"/>
    </row>
    <row r="33" ht="14.25">
      <c r="Q33" s="12"/>
    </row>
    <row r="34" ht="14.25">
      <c r="Q34" s="12"/>
    </row>
    <row r="35" ht="14.25">
      <c r="Q35" s="12"/>
    </row>
    <row r="36" ht="14.25">
      <c r="Q36" s="12"/>
    </row>
    <row r="37" ht="14.25">
      <c r="Q37" s="12"/>
    </row>
    <row r="38" ht="14.25">
      <c r="Q38" s="12"/>
    </row>
    <row r="39" ht="14.25">
      <c r="Q39" s="12"/>
    </row>
    <row r="40" ht="14.25">
      <c r="Q40" s="12"/>
    </row>
    <row r="41" ht="14.25">
      <c r="Q41" s="12"/>
    </row>
    <row r="42" ht="14.25">
      <c r="Q42" s="12"/>
    </row>
    <row r="43" ht="14.25">
      <c r="Q43" s="12"/>
    </row>
    <row r="44" ht="14.25">
      <c r="Q44" s="12"/>
    </row>
    <row r="45" ht="14.25">
      <c r="Q45" s="12"/>
    </row>
    <row r="46" ht="14.25">
      <c r="Q46" s="12"/>
    </row>
    <row r="47" ht="14.25">
      <c r="Q47" s="12"/>
    </row>
    <row r="48" ht="14.25">
      <c r="Q48" s="12"/>
    </row>
    <row r="49" ht="14.25">
      <c r="Q49" s="12"/>
    </row>
    <row r="50" ht="14.25">
      <c r="Q50" s="12"/>
    </row>
    <row r="51" ht="14.25">
      <c r="Q51" s="12"/>
    </row>
    <row r="52" ht="14.25">
      <c r="Q52" s="12"/>
    </row>
    <row r="53" ht="14.25">
      <c r="Q53" s="12"/>
    </row>
    <row r="54" ht="14.25">
      <c r="Q54" s="12"/>
    </row>
    <row r="55" ht="14.25">
      <c r="Q55" s="12"/>
    </row>
    <row r="56" ht="14.25">
      <c r="Q56" s="12"/>
    </row>
    <row r="57" ht="14.25">
      <c r="Q57" s="12"/>
    </row>
    <row r="58" ht="14.25">
      <c r="Q58" s="12"/>
    </row>
    <row r="59" ht="14.25">
      <c r="Q59" s="12"/>
    </row>
    <row r="60" ht="14.25">
      <c r="Q60" s="12"/>
    </row>
    <row r="61" ht="14.25">
      <c r="Q61" s="12"/>
    </row>
    <row r="62" ht="14.25">
      <c r="Q62" s="12"/>
    </row>
    <row r="63" ht="14.25">
      <c r="Q63" s="12"/>
    </row>
    <row r="64" ht="14.25">
      <c r="Q64" s="12"/>
    </row>
    <row r="65" ht="14.25">
      <c r="Q65" s="12"/>
    </row>
    <row r="66" ht="14.25">
      <c r="Q66" s="12"/>
    </row>
    <row r="67" ht="14.25">
      <c r="Q67" s="12"/>
    </row>
    <row r="68" ht="14.25">
      <c r="Q68" s="12"/>
    </row>
    <row r="69" ht="14.25">
      <c r="Q69" s="12"/>
    </row>
    <row r="70" ht="14.25">
      <c r="Q70" s="12"/>
    </row>
    <row r="71" ht="14.25">
      <c r="Q71" s="12"/>
    </row>
    <row r="72" ht="14.25">
      <c r="Q72" s="12"/>
    </row>
    <row r="73" ht="14.25">
      <c r="Q73" s="12"/>
    </row>
    <row r="74" ht="14.25">
      <c r="Q74" s="12"/>
    </row>
    <row r="75" ht="14.25">
      <c r="Q75" s="12"/>
    </row>
    <row r="76" ht="14.25">
      <c r="Q76" s="12"/>
    </row>
    <row r="77" ht="14.25">
      <c r="Q77" s="12"/>
    </row>
  </sheetData>
  <sheetProtection/>
  <mergeCells count="5">
    <mergeCell ref="G2:I2"/>
    <mergeCell ref="H6:I6"/>
    <mergeCell ref="B18:F18"/>
    <mergeCell ref="B14:D14"/>
    <mergeCell ref="B15:C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7"/>
  <sheetViews>
    <sheetView showGridLines="0" zoomScaleSheetLayoutView="110" zoomScalePageLayoutView="85" workbookViewId="0" topLeftCell="A30">
      <selection activeCell="A11" sqref="A11:F38"/>
    </sheetView>
  </sheetViews>
  <sheetFormatPr defaultColWidth="9.125" defaultRowHeight="12.75"/>
  <cols>
    <col min="1" max="1" width="5.125" style="12" customWidth="1"/>
    <col min="2" max="2" width="23.50390625" style="12" customWidth="1"/>
    <col min="3" max="3" width="13.00390625" style="12" customWidth="1"/>
    <col min="4" max="4" width="20.875" style="12" customWidth="1"/>
    <col min="5" max="5" width="10.50390625" style="13" customWidth="1"/>
    <col min="6" max="6" width="12.875" style="12" customWidth="1"/>
    <col min="7" max="7" width="27.375" style="12" customWidth="1"/>
    <col min="8" max="8" width="17.50390625" style="12" customWidth="1"/>
    <col min="9" max="9" width="15.125" style="12" customWidth="1"/>
    <col min="10" max="10" width="20.50390625" style="12" customWidth="1"/>
    <col min="11" max="14" width="15.375" style="12" customWidth="1"/>
    <col min="15" max="15" width="9.50390625" style="12" customWidth="1"/>
    <col min="16" max="16" width="15.875" style="12" customWidth="1"/>
    <col min="17" max="17" width="15.875" style="30" customWidth="1"/>
    <col min="18" max="18" width="15.875" style="12" customWidth="1"/>
    <col min="19" max="20" width="14.375" style="12" customWidth="1"/>
    <col min="21" max="21" width="15.375" style="12" customWidth="1"/>
    <col min="22" max="16384" width="9.125" style="12" customWidth="1"/>
  </cols>
  <sheetData>
    <row r="1" spans="2:20" ht="14.25">
      <c r="B1" s="28" t="str">
        <f>'formularz oferty'!C4</f>
        <v>DFP.271.194.2018.BM</v>
      </c>
      <c r="N1" s="29" t="s">
        <v>53</v>
      </c>
      <c r="S1" s="28"/>
      <c r="T1" s="28"/>
    </row>
    <row r="2" spans="7:9" ht="14.25">
      <c r="G2" s="112"/>
      <c r="H2" s="112"/>
      <c r="I2" s="112"/>
    </row>
    <row r="3" ht="14.25">
      <c r="N3" s="29" t="s">
        <v>60</v>
      </c>
    </row>
    <row r="4" spans="2:17" ht="14.25">
      <c r="B4" s="19" t="s">
        <v>13</v>
      </c>
      <c r="C4" s="8">
        <v>5</v>
      </c>
      <c r="D4" s="10"/>
      <c r="E4" s="5"/>
      <c r="F4" s="1"/>
      <c r="G4" s="31" t="s">
        <v>18</v>
      </c>
      <c r="H4" s="1"/>
      <c r="I4" s="10"/>
      <c r="J4" s="1"/>
      <c r="K4" s="1"/>
      <c r="L4" s="1"/>
      <c r="M4" s="1"/>
      <c r="N4" s="1"/>
      <c r="Q4" s="12"/>
    </row>
    <row r="5" spans="2:17" ht="14.25">
      <c r="B5" s="19"/>
      <c r="C5" s="10"/>
      <c r="D5" s="10"/>
      <c r="E5" s="5"/>
      <c r="F5" s="1"/>
      <c r="G5" s="31"/>
      <c r="H5" s="1"/>
      <c r="I5" s="10"/>
      <c r="J5" s="1"/>
      <c r="K5" s="1"/>
      <c r="L5" s="1"/>
      <c r="M5" s="1"/>
      <c r="N5" s="1"/>
      <c r="Q5" s="12"/>
    </row>
    <row r="6" spans="1:17" ht="14.25">
      <c r="A6" s="19"/>
      <c r="B6" s="19"/>
      <c r="C6" s="32"/>
      <c r="D6" s="32"/>
      <c r="E6" s="5"/>
      <c r="F6" s="1"/>
      <c r="G6" s="9" t="s">
        <v>0</v>
      </c>
      <c r="H6" s="117">
        <f>SUM(N11:N38)</f>
        <v>0</v>
      </c>
      <c r="I6" s="118"/>
      <c r="Q6" s="12"/>
    </row>
    <row r="7" spans="1:17" ht="14.25">
      <c r="A7" s="19"/>
      <c r="C7" s="1"/>
      <c r="D7" s="1"/>
      <c r="E7" s="5"/>
      <c r="F7" s="1"/>
      <c r="G7" s="1"/>
      <c r="H7" s="1"/>
      <c r="I7" s="1"/>
      <c r="J7" s="1"/>
      <c r="K7" s="1"/>
      <c r="L7" s="1"/>
      <c r="Q7" s="12"/>
    </row>
    <row r="8" spans="1:17" ht="14.2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44"/>
      <c r="M8" s="44"/>
      <c r="N8" s="44"/>
      <c r="O8" s="44"/>
      <c r="Q8" s="12"/>
    </row>
    <row r="9" spans="2:17" ht="14.25">
      <c r="B9" s="19"/>
      <c r="Q9" s="12"/>
    </row>
    <row r="10" spans="1:14" s="19" customFormat="1" ht="78" customHeight="1">
      <c r="A10" s="8" t="s">
        <v>36</v>
      </c>
      <c r="B10" s="8" t="s">
        <v>14</v>
      </c>
      <c r="C10" s="8" t="s">
        <v>15</v>
      </c>
      <c r="D10" s="8" t="s">
        <v>50</v>
      </c>
      <c r="E10" s="35" t="s">
        <v>59</v>
      </c>
      <c r="F10" s="36"/>
      <c r="G10" s="8" t="str">
        <f>"Nazwa handlowa /
"&amp;C10&amp;" / 
"&amp;D10</f>
        <v>Nazwa handlowa /
Dawka / 
Postać /Opakowanie</v>
      </c>
      <c r="H10" s="8" t="s">
        <v>54</v>
      </c>
      <c r="I10" s="8" t="str">
        <f>B10</f>
        <v>Skład</v>
      </c>
      <c r="J10" s="8" t="s">
        <v>55</v>
      </c>
      <c r="K10" s="8" t="s">
        <v>28</v>
      </c>
      <c r="L10" s="49" t="s">
        <v>68</v>
      </c>
      <c r="M10" s="49" t="s">
        <v>65</v>
      </c>
      <c r="N10" s="8" t="s">
        <v>16</v>
      </c>
    </row>
    <row r="11" spans="1:14" ht="42.75">
      <c r="A11" s="51" t="s">
        <v>1</v>
      </c>
      <c r="B11" s="54" t="s">
        <v>160</v>
      </c>
      <c r="C11" s="54" t="s">
        <v>161</v>
      </c>
      <c r="D11" s="54" t="s">
        <v>162</v>
      </c>
      <c r="E11" s="56">
        <v>1800</v>
      </c>
      <c r="F11" s="52" t="s">
        <v>38</v>
      </c>
      <c r="G11" s="37" t="s">
        <v>51</v>
      </c>
      <c r="H11" s="37"/>
      <c r="I11" s="37"/>
      <c r="J11" s="38"/>
      <c r="K11" s="37"/>
      <c r="L11" s="37" t="str">
        <f aca="true" t="shared" si="0" ref="L11:L38">IF(K11=0,"0,00",IF(K11&gt;0,ROUND(E11/K11,2)))</f>
        <v>0,00</v>
      </c>
      <c r="M11" s="37"/>
      <c r="N11" s="39">
        <f aca="true" t="shared" si="1" ref="N11:N38">ROUND(L11*ROUND(M11,2),2)</f>
        <v>0</v>
      </c>
    </row>
    <row r="12" spans="1:14" ht="42.75">
      <c r="A12" s="51" t="s">
        <v>135</v>
      </c>
      <c r="B12" s="59" t="s">
        <v>163</v>
      </c>
      <c r="C12" s="59" t="s">
        <v>164</v>
      </c>
      <c r="D12" s="60" t="s">
        <v>165</v>
      </c>
      <c r="E12" s="61">
        <v>600</v>
      </c>
      <c r="F12" s="52" t="s">
        <v>38</v>
      </c>
      <c r="G12" s="37" t="s">
        <v>51</v>
      </c>
      <c r="H12" s="37"/>
      <c r="I12" s="37"/>
      <c r="J12" s="38"/>
      <c r="K12" s="37"/>
      <c r="L12" s="37" t="str">
        <f t="shared" si="0"/>
        <v>0,00</v>
      </c>
      <c r="M12" s="37"/>
      <c r="N12" s="39">
        <f t="shared" si="1"/>
        <v>0</v>
      </c>
    </row>
    <row r="13" spans="1:14" ht="42.75">
      <c r="A13" s="51" t="s">
        <v>3</v>
      </c>
      <c r="B13" s="54" t="s">
        <v>166</v>
      </c>
      <c r="C13" s="54" t="s">
        <v>167</v>
      </c>
      <c r="D13" s="54" t="s">
        <v>168</v>
      </c>
      <c r="E13" s="56">
        <v>15</v>
      </c>
      <c r="F13" s="52" t="s">
        <v>38</v>
      </c>
      <c r="G13" s="37" t="s">
        <v>51</v>
      </c>
      <c r="H13" s="37"/>
      <c r="I13" s="37"/>
      <c r="J13" s="38"/>
      <c r="K13" s="37"/>
      <c r="L13" s="37" t="str">
        <f t="shared" si="0"/>
        <v>0,00</v>
      </c>
      <c r="M13" s="37"/>
      <c r="N13" s="39">
        <f t="shared" si="1"/>
        <v>0</v>
      </c>
    </row>
    <row r="14" spans="1:14" ht="42.75">
      <c r="A14" s="51" t="s">
        <v>4</v>
      </c>
      <c r="B14" s="54" t="s">
        <v>169</v>
      </c>
      <c r="C14" s="54" t="s">
        <v>170</v>
      </c>
      <c r="D14" s="54" t="s">
        <v>171</v>
      </c>
      <c r="E14" s="56">
        <v>36</v>
      </c>
      <c r="F14" s="52" t="s">
        <v>38</v>
      </c>
      <c r="G14" s="37" t="s">
        <v>51</v>
      </c>
      <c r="H14" s="37"/>
      <c r="I14" s="37"/>
      <c r="J14" s="38"/>
      <c r="K14" s="37"/>
      <c r="L14" s="37" t="str">
        <f t="shared" si="0"/>
        <v>0,00</v>
      </c>
      <c r="M14" s="37"/>
      <c r="N14" s="39">
        <f t="shared" si="1"/>
        <v>0</v>
      </c>
    </row>
    <row r="15" spans="1:14" ht="42.75">
      <c r="A15" s="51" t="s">
        <v>31</v>
      </c>
      <c r="B15" s="54" t="s">
        <v>172</v>
      </c>
      <c r="C15" s="54" t="s">
        <v>173</v>
      </c>
      <c r="D15" s="60" t="s">
        <v>165</v>
      </c>
      <c r="E15" s="56">
        <v>1800</v>
      </c>
      <c r="F15" s="52" t="s">
        <v>38</v>
      </c>
      <c r="G15" s="37" t="s">
        <v>51</v>
      </c>
      <c r="H15" s="37"/>
      <c r="I15" s="37"/>
      <c r="J15" s="38"/>
      <c r="K15" s="37"/>
      <c r="L15" s="37" t="str">
        <f t="shared" si="0"/>
        <v>0,00</v>
      </c>
      <c r="M15" s="37"/>
      <c r="N15" s="39">
        <f t="shared" si="1"/>
        <v>0</v>
      </c>
    </row>
    <row r="16" spans="1:14" ht="72">
      <c r="A16" s="51" t="s">
        <v>37</v>
      </c>
      <c r="B16" s="51" t="s">
        <v>174</v>
      </c>
      <c r="C16" s="51" t="s">
        <v>175</v>
      </c>
      <c r="D16" s="51" t="s">
        <v>176</v>
      </c>
      <c r="E16" s="56">
        <v>90</v>
      </c>
      <c r="F16" s="52" t="s">
        <v>38</v>
      </c>
      <c r="G16" s="37" t="s">
        <v>51</v>
      </c>
      <c r="H16" s="37"/>
      <c r="I16" s="37"/>
      <c r="J16" s="38"/>
      <c r="K16" s="37"/>
      <c r="L16" s="37" t="str">
        <f t="shared" si="0"/>
        <v>0,00</v>
      </c>
      <c r="M16" s="37"/>
      <c r="N16" s="39">
        <f t="shared" si="1"/>
        <v>0</v>
      </c>
    </row>
    <row r="17" spans="1:14" ht="42.75">
      <c r="A17" s="51" t="s">
        <v>5</v>
      </c>
      <c r="B17" s="54" t="s">
        <v>213</v>
      </c>
      <c r="C17" s="54" t="s">
        <v>177</v>
      </c>
      <c r="D17" s="54" t="s">
        <v>165</v>
      </c>
      <c r="E17" s="56">
        <v>700</v>
      </c>
      <c r="F17" s="52" t="s">
        <v>38</v>
      </c>
      <c r="G17" s="37" t="s">
        <v>51</v>
      </c>
      <c r="H17" s="37"/>
      <c r="I17" s="37"/>
      <c r="J17" s="38"/>
      <c r="K17" s="37"/>
      <c r="L17" s="37" t="str">
        <f t="shared" si="0"/>
        <v>0,00</v>
      </c>
      <c r="M17" s="37"/>
      <c r="N17" s="39">
        <f t="shared" si="1"/>
        <v>0</v>
      </c>
    </row>
    <row r="18" spans="1:14" ht="42.75">
      <c r="A18" s="51" t="s">
        <v>6</v>
      </c>
      <c r="B18" s="54" t="s">
        <v>213</v>
      </c>
      <c r="C18" s="54" t="s">
        <v>164</v>
      </c>
      <c r="D18" s="54" t="s">
        <v>165</v>
      </c>
      <c r="E18" s="56">
        <v>420</v>
      </c>
      <c r="F18" s="52" t="s">
        <v>38</v>
      </c>
      <c r="G18" s="37" t="s">
        <v>51</v>
      </c>
      <c r="H18" s="37"/>
      <c r="I18" s="37"/>
      <c r="J18" s="38"/>
      <c r="K18" s="37"/>
      <c r="L18" s="37" t="str">
        <f t="shared" si="0"/>
        <v>0,00</v>
      </c>
      <c r="M18" s="37"/>
      <c r="N18" s="39">
        <f t="shared" si="1"/>
        <v>0</v>
      </c>
    </row>
    <row r="19" spans="1:14" ht="42.75">
      <c r="A19" s="51" t="s">
        <v>19</v>
      </c>
      <c r="B19" s="54" t="s">
        <v>178</v>
      </c>
      <c r="C19" s="54" t="s">
        <v>173</v>
      </c>
      <c r="D19" s="54" t="s">
        <v>165</v>
      </c>
      <c r="E19" s="56">
        <v>600</v>
      </c>
      <c r="F19" s="52" t="s">
        <v>38</v>
      </c>
      <c r="G19" s="37" t="s">
        <v>51</v>
      </c>
      <c r="H19" s="37"/>
      <c r="I19" s="37"/>
      <c r="J19" s="38"/>
      <c r="K19" s="37"/>
      <c r="L19" s="37" t="str">
        <f t="shared" si="0"/>
        <v>0,00</v>
      </c>
      <c r="M19" s="37"/>
      <c r="N19" s="39">
        <f t="shared" si="1"/>
        <v>0</v>
      </c>
    </row>
    <row r="20" spans="1:14" ht="42.75">
      <c r="A20" s="51" t="s">
        <v>66</v>
      </c>
      <c r="B20" s="51" t="s">
        <v>179</v>
      </c>
      <c r="C20" s="54" t="s">
        <v>180</v>
      </c>
      <c r="D20" s="54" t="s">
        <v>181</v>
      </c>
      <c r="E20" s="56">
        <v>1250</v>
      </c>
      <c r="F20" s="52" t="s">
        <v>38</v>
      </c>
      <c r="G20" s="37" t="s">
        <v>51</v>
      </c>
      <c r="H20" s="37"/>
      <c r="I20" s="37"/>
      <c r="J20" s="38"/>
      <c r="K20" s="37"/>
      <c r="L20" s="37" t="str">
        <f t="shared" si="0"/>
        <v>0,00</v>
      </c>
      <c r="M20" s="37"/>
      <c r="N20" s="39">
        <f t="shared" si="1"/>
        <v>0</v>
      </c>
    </row>
    <row r="21" spans="1:14" ht="42.75">
      <c r="A21" s="51" t="s">
        <v>142</v>
      </c>
      <c r="B21" s="54" t="s">
        <v>182</v>
      </c>
      <c r="C21" s="54" t="s">
        <v>183</v>
      </c>
      <c r="D21" s="60" t="s">
        <v>165</v>
      </c>
      <c r="E21" s="56">
        <v>3920</v>
      </c>
      <c r="F21" s="52" t="s">
        <v>38</v>
      </c>
      <c r="G21" s="37" t="s">
        <v>51</v>
      </c>
      <c r="H21" s="37"/>
      <c r="I21" s="37"/>
      <c r="J21" s="38"/>
      <c r="K21" s="37"/>
      <c r="L21" s="37" t="str">
        <f t="shared" si="0"/>
        <v>0,00</v>
      </c>
      <c r="M21" s="37"/>
      <c r="N21" s="39">
        <f t="shared" si="1"/>
        <v>0</v>
      </c>
    </row>
    <row r="22" spans="1:14" ht="42.75">
      <c r="A22" s="51" t="s">
        <v>143</v>
      </c>
      <c r="B22" s="59" t="s">
        <v>184</v>
      </c>
      <c r="C22" s="59" t="s">
        <v>185</v>
      </c>
      <c r="D22" s="54" t="s">
        <v>186</v>
      </c>
      <c r="E22" s="61">
        <v>20</v>
      </c>
      <c r="F22" s="52" t="s">
        <v>38</v>
      </c>
      <c r="G22" s="37" t="s">
        <v>51</v>
      </c>
      <c r="H22" s="37"/>
      <c r="I22" s="37"/>
      <c r="J22" s="38"/>
      <c r="K22" s="37"/>
      <c r="L22" s="37" t="str">
        <f t="shared" si="0"/>
        <v>0,00</v>
      </c>
      <c r="M22" s="37"/>
      <c r="N22" s="39">
        <f t="shared" si="1"/>
        <v>0</v>
      </c>
    </row>
    <row r="23" spans="1:14" ht="42.75">
      <c r="A23" s="51" t="s">
        <v>144</v>
      </c>
      <c r="B23" s="54" t="s">
        <v>187</v>
      </c>
      <c r="C23" s="54" t="s">
        <v>188</v>
      </c>
      <c r="D23" s="60" t="s">
        <v>165</v>
      </c>
      <c r="E23" s="56">
        <v>13500</v>
      </c>
      <c r="F23" s="52" t="s">
        <v>38</v>
      </c>
      <c r="G23" s="37" t="s">
        <v>51</v>
      </c>
      <c r="H23" s="37"/>
      <c r="I23" s="37"/>
      <c r="J23" s="38"/>
      <c r="K23" s="37"/>
      <c r="L23" s="37" t="str">
        <f t="shared" si="0"/>
        <v>0,00</v>
      </c>
      <c r="M23" s="37"/>
      <c r="N23" s="39">
        <f t="shared" si="1"/>
        <v>0</v>
      </c>
    </row>
    <row r="24" spans="1:14" ht="42.75">
      <c r="A24" s="51" t="s">
        <v>145</v>
      </c>
      <c r="B24" s="54" t="s">
        <v>189</v>
      </c>
      <c r="C24" s="54" t="s">
        <v>190</v>
      </c>
      <c r="D24" s="60" t="s">
        <v>165</v>
      </c>
      <c r="E24" s="56">
        <v>9100</v>
      </c>
      <c r="F24" s="52" t="s">
        <v>38</v>
      </c>
      <c r="G24" s="37" t="s">
        <v>51</v>
      </c>
      <c r="H24" s="37"/>
      <c r="I24" s="37"/>
      <c r="J24" s="38"/>
      <c r="K24" s="37"/>
      <c r="L24" s="37" t="str">
        <f t="shared" si="0"/>
        <v>0,00</v>
      </c>
      <c r="M24" s="37"/>
      <c r="N24" s="39">
        <f t="shared" si="1"/>
        <v>0</v>
      </c>
    </row>
    <row r="25" spans="1:14" ht="42.75">
      <c r="A25" s="51" t="s">
        <v>146</v>
      </c>
      <c r="B25" s="54" t="s">
        <v>191</v>
      </c>
      <c r="C25" s="54" t="s">
        <v>177</v>
      </c>
      <c r="D25" s="60" t="s">
        <v>165</v>
      </c>
      <c r="E25" s="56">
        <v>540</v>
      </c>
      <c r="F25" s="52" t="s">
        <v>38</v>
      </c>
      <c r="G25" s="37" t="s">
        <v>51</v>
      </c>
      <c r="H25" s="37"/>
      <c r="I25" s="37"/>
      <c r="J25" s="38"/>
      <c r="K25" s="37"/>
      <c r="L25" s="37" t="str">
        <f t="shared" si="0"/>
        <v>0,00</v>
      </c>
      <c r="M25" s="37"/>
      <c r="N25" s="39">
        <f t="shared" si="1"/>
        <v>0</v>
      </c>
    </row>
    <row r="26" spans="1:14" ht="42.75">
      <c r="A26" s="51" t="s">
        <v>147</v>
      </c>
      <c r="B26" s="51" t="s">
        <v>192</v>
      </c>
      <c r="C26" s="51" t="s">
        <v>193</v>
      </c>
      <c r="D26" s="60" t="s">
        <v>165</v>
      </c>
      <c r="E26" s="56">
        <v>10800</v>
      </c>
      <c r="F26" s="52" t="s">
        <v>38</v>
      </c>
      <c r="G26" s="37" t="s">
        <v>51</v>
      </c>
      <c r="H26" s="37"/>
      <c r="I26" s="37"/>
      <c r="J26" s="38"/>
      <c r="K26" s="37"/>
      <c r="L26" s="37" t="str">
        <f t="shared" si="0"/>
        <v>0,00</v>
      </c>
      <c r="M26" s="37"/>
      <c r="N26" s="39">
        <f t="shared" si="1"/>
        <v>0</v>
      </c>
    </row>
    <row r="27" spans="1:14" ht="42.75">
      <c r="A27" s="51" t="s">
        <v>148</v>
      </c>
      <c r="B27" s="54" t="s">
        <v>214</v>
      </c>
      <c r="C27" s="51" t="s">
        <v>194</v>
      </c>
      <c r="D27" s="51" t="s">
        <v>195</v>
      </c>
      <c r="E27" s="56">
        <v>16200</v>
      </c>
      <c r="F27" s="52" t="s">
        <v>38</v>
      </c>
      <c r="G27" s="37" t="s">
        <v>51</v>
      </c>
      <c r="H27" s="37"/>
      <c r="I27" s="37"/>
      <c r="J27" s="38"/>
      <c r="K27" s="37"/>
      <c r="L27" s="37" t="str">
        <f t="shared" si="0"/>
        <v>0,00</v>
      </c>
      <c r="M27" s="37"/>
      <c r="N27" s="39">
        <f t="shared" si="1"/>
        <v>0</v>
      </c>
    </row>
    <row r="28" spans="1:14" ht="42.75">
      <c r="A28" s="51" t="s">
        <v>149</v>
      </c>
      <c r="B28" s="54" t="s">
        <v>214</v>
      </c>
      <c r="C28" s="51" t="s">
        <v>196</v>
      </c>
      <c r="D28" s="51" t="s">
        <v>195</v>
      </c>
      <c r="E28" s="56">
        <v>6000</v>
      </c>
      <c r="F28" s="52" t="s">
        <v>38</v>
      </c>
      <c r="G28" s="37" t="s">
        <v>51</v>
      </c>
      <c r="H28" s="37"/>
      <c r="I28" s="37"/>
      <c r="J28" s="38"/>
      <c r="K28" s="37"/>
      <c r="L28" s="37" t="str">
        <f t="shared" si="0"/>
        <v>0,00</v>
      </c>
      <c r="M28" s="37"/>
      <c r="N28" s="39">
        <f t="shared" si="1"/>
        <v>0</v>
      </c>
    </row>
    <row r="29" spans="1:14" ht="42.75">
      <c r="A29" s="51" t="s">
        <v>150</v>
      </c>
      <c r="B29" s="60" t="s">
        <v>197</v>
      </c>
      <c r="C29" s="60" t="s">
        <v>198</v>
      </c>
      <c r="D29" s="60" t="s">
        <v>165</v>
      </c>
      <c r="E29" s="56">
        <v>250</v>
      </c>
      <c r="F29" s="52" t="s">
        <v>38</v>
      </c>
      <c r="G29" s="37" t="s">
        <v>51</v>
      </c>
      <c r="H29" s="37"/>
      <c r="I29" s="37"/>
      <c r="J29" s="38"/>
      <c r="K29" s="37"/>
      <c r="L29" s="37" t="str">
        <f t="shared" si="0"/>
        <v>0,00</v>
      </c>
      <c r="M29" s="37"/>
      <c r="N29" s="39">
        <f t="shared" si="1"/>
        <v>0</v>
      </c>
    </row>
    <row r="30" spans="1:14" ht="42.75">
      <c r="A30" s="51" t="s">
        <v>151</v>
      </c>
      <c r="B30" s="51" t="s">
        <v>199</v>
      </c>
      <c r="C30" s="51" t="s">
        <v>200</v>
      </c>
      <c r="D30" s="60" t="s">
        <v>165</v>
      </c>
      <c r="E30" s="56">
        <v>5400</v>
      </c>
      <c r="F30" s="52" t="s">
        <v>38</v>
      </c>
      <c r="G30" s="37" t="s">
        <v>51</v>
      </c>
      <c r="H30" s="37"/>
      <c r="I30" s="37"/>
      <c r="J30" s="38"/>
      <c r="K30" s="37"/>
      <c r="L30" s="37" t="str">
        <f t="shared" si="0"/>
        <v>0,00</v>
      </c>
      <c r="M30" s="37"/>
      <c r="N30" s="39">
        <f t="shared" si="1"/>
        <v>0</v>
      </c>
    </row>
    <row r="31" spans="1:14" ht="42.75">
      <c r="A31" s="51" t="s">
        <v>152</v>
      </c>
      <c r="B31" s="51" t="s">
        <v>201</v>
      </c>
      <c r="C31" s="51" t="s">
        <v>164</v>
      </c>
      <c r="D31" s="60" t="s">
        <v>165</v>
      </c>
      <c r="E31" s="56">
        <v>11200</v>
      </c>
      <c r="F31" s="52" t="s">
        <v>38</v>
      </c>
      <c r="G31" s="37" t="s">
        <v>51</v>
      </c>
      <c r="H31" s="37"/>
      <c r="I31" s="37"/>
      <c r="J31" s="38"/>
      <c r="K31" s="37"/>
      <c r="L31" s="37" t="str">
        <f t="shared" si="0"/>
        <v>0,00</v>
      </c>
      <c r="M31" s="37"/>
      <c r="N31" s="39">
        <f t="shared" si="1"/>
        <v>0</v>
      </c>
    </row>
    <row r="32" spans="1:14" ht="42.75">
      <c r="A32" s="51" t="s">
        <v>153</v>
      </c>
      <c r="B32" s="51" t="s">
        <v>202</v>
      </c>
      <c r="C32" s="54" t="s">
        <v>203</v>
      </c>
      <c r="D32" s="60" t="s">
        <v>165</v>
      </c>
      <c r="E32" s="56">
        <v>10800</v>
      </c>
      <c r="F32" s="52" t="s">
        <v>38</v>
      </c>
      <c r="G32" s="37" t="s">
        <v>51</v>
      </c>
      <c r="H32" s="37"/>
      <c r="I32" s="37"/>
      <c r="J32" s="38"/>
      <c r="K32" s="37"/>
      <c r="L32" s="37" t="str">
        <f t="shared" si="0"/>
        <v>0,00</v>
      </c>
      <c r="M32" s="37"/>
      <c r="N32" s="39">
        <f t="shared" si="1"/>
        <v>0</v>
      </c>
    </row>
    <row r="33" spans="1:14" ht="42.75">
      <c r="A33" s="51" t="s">
        <v>154</v>
      </c>
      <c r="B33" s="51" t="s">
        <v>202</v>
      </c>
      <c r="C33" s="54" t="s">
        <v>188</v>
      </c>
      <c r="D33" s="60" t="s">
        <v>165</v>
      </c>
      <c r="E33" s="56">
        <v>4200</v>
      </c>
      <c r="F33" s="52" t="s">
        <v>38</v>
      </c>
      <c r="G33" s="37" t="s">
        <v>51</v>
      </c>
      <c r="H33" s="37"/>
      <c r="I33" s="37"/>
      <c r="J33" s="38"/>
      <c r="K33" s="37"/>
      <c r="L33" s="37" t="str">
        <f t="shared" si="0"/>
        <v>0,00</v>
      </c>
      <c r="M33" s="37"/>
      <c r="N33" s="39">
        <f t="shared" si="1"/>
        <v>0</v>
      </c>
    </row>
    <row r="34" spans="1:14" ht="42.75">
      <c r="A34" s="51" t="s">
        <v>155</v>
      </c>
      <c r="B34" s="51" t="s">
        <v>202</v>
      </c>
      <c r="C34" s="54" t="s">
        <v>204</v>
      </c>
      <c r="D34" s="60" t="s">
        <v>165</v>
      </c>
      <c r="E34" s="56">
        <v>1080</v>
      </c>
      <c r="F34" s="52" t="s">
        <v>38</v>
      </c>
      <c r="G34" s="37" t="s">
        <v>51</v>
      </c>
      <c r="H34" s="37"/>
      <c r="I34" s="37"/>
      <c r="J34" s="38"/>
      <c r="K34" s="37"/>
      <c r="L34" s="37" t="str">
        <f t="shared" si="0"/>
        <v>0,00</v>
      </c>
      <c r="M34" s="37"/>
      <c r="N34" s="39">
        <f t="shared" si="1"/>
        <v>0</v>
      </c>
    </row>
    <row r="35" spans="1:14" ht="42.75">
      <c r="A35" s="51" t="s">
        <v>156</v>
      </c>
      <c r="B35" s="51" t="s">
        <v>202</v>
      </c>
      <c r="C35" s="54" t="s">
        <v>205</v>
      </c>
      <c r="D35" s="60" t="s">
        <v>165</v>
      </c>
      <c r="E35" s="56">
        <v>1080</v>
      </c>
      <c r="F35" s="52" t="s">
        <v>38</v>
      </c>
      <c r="G35" s="37" t="s">
        <v>51</v>
      </c>
      <c r="H35" s="37"/>
      <c r="I35" s="37"/>
      <c r="J35" s="38"/>
      <c r="K35" s="37"/>
      <c r="L35" s="37" t="str">
        <f t="shared" si="0"/>
        <v>0,00</v>
      </c>
      <c r="M35" s="37"/>
      <c r="N35" s="39">
        <f t="shared" si="1"/>
        <v>0</v>
      </c>
    </row>
    <row r="36" spans="1:14" ht="42.75">
      <c r="A36" s="51" t="s">
        <v>157</v>
      </c>
      <c r="B36" s="51" t="s">
        <v>206</v>
      </c>
      <c r="C36" s="51" t="s">
        <v>207</v>
      </c>
      <c r="D36" s="60" t="s">
        <v>165</v>
      </c>
      <c r="E36" s="56">
        <v>6000</v>
      </c>
      <c r="F36" s="52" t="s">
        <v>38</v>
      </c>
      <c r="G36" s="37" t="s">
        <v>51</v>
      </c>
      <c r="H36" s="37"/>
      <c r="I36" s="37"/>
      <c r="J36" s="38"/>
      <c r="K36" s="37"/>
      <c r="L36" s="37" t="str">
        <f t="shared" si="0"/>
        <v>0,00</v>
      </c>
      <c r="M36" s="37"/>
      <c r="N36" s="39">
        <f t="shared" si="1"/>
        <v>0</v>
      </c>
    </row>
    <row r="37" spans="1:14" ht="42.75">
      <c r="A37" s="51" t="s">
        <v>158</v>
      </c>
      <c r="B37" s="51" t="s">
        <v>208</v>
      </c>
      <c r="C37" s="51" t="s">
        <v>209</v>
      </c>
      <c r="D37" s="51" t="s">
        <v>210</v>
      </c>
      <c r="E37" s="56">
        <v>180</v>
      </c>
      <c r="F37" s="52" t="s">
        <v>38</v>
      </c>
      <c r="G37" s="37" t="s">
        <v>51</v>
      </c>
      <c r="H37" s="37"/>
      <c r="I37" s="37"/>
      <c r="J37" s="38"/>
      <c r="K37" s="37"/>
      <c r="L37" s="37" t="str">
        <f t="shared" si="0"/>
        <v>0,00</v>
      </c>
      <c r="M37" s="37"/>
      <c r="N37" s="39">
        <f t="shared" si="1"/>
        <v>0</v>
      </c>
    </row>
    <row r="38" spans="1:14" ht="42.75">
      <c r="A38" s="51" t="s">
        <v>159</v>
      </c>
      <c r="B38" s="54" t="s">
        <v>211</v>
      </c>
      <c r="C38" s="54" t="s">
        <v>212</v>
      </c>
      <c r="D38" s="60" t="s">
        <v>165</v>
      </c>
      <c r="E38" s="56">
        <v>5400</v>
      </c>
      <c r="F38" s="52" t="s">
        <v>38</v>
      </c>
      <c r="G38" s="37" t="s">
        <v>51</v>
      </c>
      <c r="H38" s="37"/>
      <c r="I38" s="37"/>
      <c r="J38" s="38"/>
      <c r="K38" s="37"/>
      <c r="L38" s="37" t="str">
        <f t="shared" si="0"/>
        <v>0,00</v>
      </c>
      <c r="M38" s="37"/>
      <c r="N38" s="39">
        <f t="shared" si="1"/>
        <v>0</v>
      </c>
    </row>
    <row r="39" ht="14.25">
      <c r="Q39" s="12"/>
    </row>
    <row r="40" ht="14.25">
      <c r="Q40" s="12"/>
    </row>
    <row r="41" spans="2:17" ht="24" customHeight="1">
      <c r="B41" s="127" t="s">
        <v>215</v>
      </c>
      <c r="C41" s="127"/>
      <c r="D41" s="127"/>
      <c r="E41" s="127"/>
      <c r="Q41" s="12"/>
    </row>
    <row r="42" spans="2:17" ht="14.25">
      <c r="B42" s="128" t="s">
        <v>216</v>
      </c>
      <c r="C42" s="128"/>
      <c r="D42" s="128"/>
      <c r="E42" s="62"/>
      <c r="Q42" s="12"/>
    </row>
    <row r="43" spans="2:17" ht="14.25">
      <c r="B43" s="128" t="s">
        <v>217</v>
      </c>
      <c r="C43" s="128"/>
      <c r="D43" s="128"/>
      <c r="E43" s="63"/>
      <c r="Q43" s="12"/>
    </row>
    <row r="44" spans="2:17" ht="14.25">
      <c r="B44" s="64"/>
      <c r="C44" s="64"/>
      <c r="D44" s="65"/>
      <c r="E44" s="62"/>
      <c r="Q44" s="12"/>
    </row>
    <row r="45" ht="14.25">
      <c r="Q45" s="12"/>
    </row>
    <row r="46" ht="14.25">
      <c r="Q46" s="12"/>
    </row>
    <row r="47" ht="14.25">
      <c r="Q47" s="12"/>
    </row>
    <row r="48" ht="14.25">
      <c r="Q48" s="12"/>
    </row>
    <row r="49" ht="14.25">
      <c r="Q49" s="12"/>
    </row>
    <row r="50" ht="14.25">
      <c r="Q50" s="12"/>
    </row>
    <row r="51" ht="14.25">
      <c r="Q51" s="12"/>
    </row>
    <row r="52" ht="14.25">
      <c r="Q52" s="12"/>
    </row>
    <row r="53" ht="14.25">
      <c r="Q53" s="12"/>
    </row>
    <row r="54" ht="14.25">
      <c r="Q54" s="12"/>
    </row>
    <row r="55" ht="14.25">
      <c r="Q55" s="12"/>
    </row>
    <row r="56" ht="14.25">
      <c r="Q56" s="12"/>
    </row>
    <row r="57" ht="14.25">
      <c r="Q57" s="12"/>
    </row>
    <row r="58" ht="14.25">
      <c r="Q58" s="12"/>
    </row>
    <row r="59" ht="14.25">
      <c r="Q59" s="12"/>
    </row>
    <row r="60" ht="14.25">
      <c r="Q60" s="12"/>
    </row>
    <row r="61" ht="14.25">
      <c r="Q61" s="12"/>
    </row>
    <row r="62" ht="14.25">
      <c r="Q62" s="12"/>
    </row>
    <row r="63" ht="14.25">
      <c r="Q63" s="12"/>
    </row>
    <row r="64" ht="14.25">
      <c r="Q64" s="12"/>
    </row>
    <row r="65" ht="14.25">
      <c r="Q65" s="12"/>
    </row>
    <row r="66" ht="14.25">
      <c r="Q66" s="12"/>
    </row>
    <row r="67" ht="14.25">
      <c r="Q67" s="12"/>
    </row>
    <row r="68" ht="14.25">
      <c r="Q68" s="12"/>
    </row>
    <row r="69" ht="14.25">
      <c r="Q69" s="12"/>
    </row>
    <row r="70" ht="14.25">
      <c r="Q70" s="12"/>
    </row>
    <row r="71" ht="14.25">
      <c r="Q71" s="12"/>
    </row>
    <row r="72" ht="14.25">
      <c r="Q72" s="12"/>
    </row>
    <row r="73" ht="14.25">
      <c r="Q73" s="12"/>
    </row>
    <row r="74" ht="14.25">
      <c r="Q74" s="12"/>
    </row>
    <row r="75" ht="14.25">
      <c r="Q75" s="12"/>
    </row>
    <row r="76" ht="14.25">
      <c r="Q76" s="12"/>
    </row>
    <row r="77" ht="14.25">
      <c r="Q77" s="12"/>
    </row>
  </sheetData>
  <sheetProtection/>
  <mergeCells count="5">
    <mergeCell ref="G2:I2"/>
    <mergeCell ref="H6:I6"/>
    <mergeCell ref="B41:E41"/>
    <mergeCell ref="B42:D42"/>
    <mergeCell ref="B43:D4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"/>
  <sheetViews>
    <sheetView showGridLines="0" zoomScaleSheetLayoutView="110" zoomScalePageLayoutView="85" workbookViewId="0" topLeftCell="A4">
      <selection activeCell="B11" sqref="B11"/>
    </sheetView>
  </sheetViews>
  <sheetFormatPr defaultColWidth="9.125" defaultRowHeight="12.75"/>
  <cols>
    <col min="1" max="1" width="5.125" style="12" customWidth="1"/>
    <col min="2" max="2" width="23.50390625" style="12" customWidth="1"/>
    <col min="3" max="3" width="13.00390625" style="12" customWidth="1"/>
    <col min="4" max="4" width="20.875" style="12" customWidth="1"/>
    <col min="5" max="5" width="10.50390625" style="13" customWidth="1"/>
    <col min="6" max="6" width="12.875" style="12" customWidth="1"/>
    <col min="7" max="7" width="27.375" style="12" customWidth="1"/>
    <col min="8" max="8" width="17.50390625" style="12" customWidth="1"/>
    <col min="9" max="9" width="15.125" style="12" customWidth="1"/>
    <col min="10" max="10" width="20.50390625" style="12" customWidth="1"/>
    <col min="11" max="14" width="15.375" style="12" customWidth="1"/>
    <col min="15" max="15" width="9.50390625" style="12" customWidth="1"/>
    <col min="16" max="16" width="15.875" style="12" customWidth="1"/>
    <col min="17" max="17" width="15.875" style="30" customWidth="1"/>
    <col min="18" max="18" width="15.875" style="12" customWidth="1"/>
    <col min="19" max="20" width="14.375" style="12" customWidth="1"/>
    <col min="21" max="21" width="15.375" style="12" customWidth="1"/>
    <col min="22" max="16384" width="9.125" style="12" customWidth="1"/>
  </cols>
  <sheetData>
    <row r="1" spans="2:20" ht="14.25">
      <c r="B1" s="28" t="str">
        <f>'formularz oferty'!C4</f>
        <v>DFP.271.194.2018.BM</v>
      </c>
      <c r="N1" s="29" t="s">
        <v>53</v>
      </c>
      <c r="S1" s="28"/>
      <c r="T1" s="28"/>
    </row>
    <row r="2" spans="7:9" ht="14.25">
      <c r="G2" s="112"/>
      <c r="H2" s="112"/>
      <c r="I2" s="112"/>
    </row>
    <row r="3" ht="14.25">
      <c r="N3" s="29" t="s">
        <v>60</v>
      </c>
    </row>
    <row r="4" spans="2:17" ht="14.25">
      <c r="B4" s="19" t="s">
        <v>13</v>
      </c>
      <c r="C4" s="8">
        <v>6</v>
      </c>
      <c r="D4" s="10"/>
      <c r="E4" s="5"/>
      <c r="F4" s="1"/>
      <c r="G4" s="31" t="s">
        <v>18</v>
      </c>
      <c r="H4" s="1"/>
      <c r="I4" s="10"/>
      <c r="J4" s="1"/>
      <c r="K4" s="1"/>
      <c r="L4" s="1"/>
      <c r="M4" s="1"/>
      <c r="N4" s="1"/>
      <c r="Q4" s="12"/>
    </row>
    <row r="5" spans="2:17" ht="14.25">
      <c r="B5" s="19"/>
      <c r="C5" s="10"/>
      <c r="D5" s="10"/>
      <c r="E5" s="5"/>
      <c r="F5" s="1"/>
      <c r="G5" s="31"/>
      <c r="H5" s="1"/>
      <c r="I5" s="10"/>
      <c r="J5" s="1"/>
      <c r="K5" s="1"/>
      <c r="L5" s="1"/>
      <c r="M5" s="1"/>
      <c r="N5" s="1"/>
      <c r="Q5" s="12"/>
    </row>
    <row r="6" spans="1:17" ht="14.25">
      <c r="A6" s="19"/>
      <c r="B6" s="19"/>
      <c r="C6" s="32"/>
      <c r="D6" s="32"/>
      <c r="E6" s="5"/>
      <c r="F6" s="1"/>
      <c r="G6" s="9" t="s">
        <v>0</v>
      </c>
      <c r="H6" s="117">
        <f>SUM(N11:N11)</f>
        <v>0</v>
      </c>
      <c r="I6" s="118"/>
      <c r="Q6" s="12"/>
    </row>
    <row r="7" spans="1:17" ht="14.25">
      <c r="A7" s="19"/>
      <c r="C7" s="1"/>
      <c r="D7" s="1"/>
      <c r="E7" s="5"/>
      <c r="F7" s="1"/>
      <c r="G7" s="1"/>
      <c r="H7" s="1"/>
      <c r="I7" s="1"/>
      <c r="J7" s="1"/>
      <c r="K7" s="1"/>
      <c r="L7" s="1"/>
      <c r="Q7" s="12"/>
    </row>
    <row r="8" spans="1:17" ht="14.2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44"/>
      <c r="M8" s="44"/>
      <c r="N8" s="44"/>
      <c r="O8" s="44"/>
      <c r="Q8" s="12"/>
    </row>
    <row r="9" spans="2:17" ht="14.25">
      <c r="B9" s="19"/>
      <c r="Q9" s="12"/>
    </row>
    <row r="10" spans="1:14" s="19" customFormat="1" ht="78" customHeight="1">
      <c r="A10" s="8" t="s">
        <v>36</v>
      </c>
      <c r="B10" s="8" t="s">
        <v>14</v>
      </c>
      <c r="C10" s="8" t="s">
        <v>15</v>
      </c>
      <c r="D10" s="8" t="s">
        <v>50</v>
      </c>
      <c r="E10" s="35" t="s">
        <v>59</v>
      </c>
      <c r="F10" s="36"/>
      <c r="G10" s="8" t="str">
        <f>"Nazwa handlowa /
"&amp;C10&amp;" / 
"&amp;D10</f>
        <v>Nazwa handlowa /
Dawka / 
Postać /Opakowanie</v>
      </c>
      <c r="H10" s="8" t="s">
        <v>54</v>
      </c>
      <c r="I10" s="8" t="str">
        <f>B10</f>
        <v>Skład</v>
      </c>
      <c r="J10" s="8" t="s">
        <v>55</v>
      </c>
      <c r="K10" s="8" t="s">
        <v>28</v>
      </c>
      <c r="L10" s="49" t="s">
        <v>68</v>
      </c>
      <c r="M10" s="49" t="s">
        <v>65</v>
      </c>
      <c r="N10" s="8" t="s">
        <v>16</v>
      </c>
    </row>
    <row r="11" spans="1:14" ht="42.75">
      <c r="A11" s="51" t="s">
        <v>1</v>
      </c>
      <c r="B11" s="51" t="s">
        <v>218</v>
      </c>
      <c r="C11" s="51" t="s">
        <v>219</v>
      </c>
      <c r="D11" s="60" t="s">
        <v>165</v>
      </c>
      <c r="E11" s="56">
        <v>1080</v>
      </c>
      <c r="F11" s="52" t="s">
        <v>38</v>
      </c>
      <c r="G11" s="37" t="s">
        <v>51</v>
      </c>
      <c r="H11" s="37"/>
      <c r="I11" s="37"/>
      <c r="J11" s="38"/>
      <c r="K11" s="37"/>
      <c r="L11" s="37" t="str">
        <f>IF(K11=0,"0,00",IF(K11&gt;0,ROUND(E11/K11,2)))</f>
        <v>0,00</v>
      </c>
      <c r="M11" s="37"/>
      <c r="N11" s="39">
        <f>ROUND(L11*ROUND(M11,2),2)</f>
        <v>0</v>
      </c>
    </row>
    <row r="12" spans="2:17" ht="19.5" customHeight="1">
      <c r="B12" s="50"/>
      <c r="C12" s="50"/>
      <c r="D12" s="50"/>
      <c r="E12" s="50"/>
      <c r="F12" s="50"/>
      <c r="G12" s="41"/>
      <c r="H12" s="41"/>
      <c r="I12" s="41"/>
      <c r="J12" s="42"/>
      <c r="K12" s="41"/>
      <c r="L12" s="41"/>
      <c r="M12" s="41"/>
      <c r="N12" s="43"/>
      <c r="Q12" s="12"/>
    </row>
    <row r="13" spans="2:5" s="28" customFormat="1" ht="14.25">
      <c r="B13" s="125"/>
      <c r="C13" s="125"/>
      <c r="D13" s="125"/>
      <c r="E13" s="48"/>
    </row>
    <row r="14" spans="2:5" s="28" customFormat="1" ht="14.25">
      <c r="B14" s="126"/>
      <c r="C14" s="126"/>
      <c r="D14" s="58"/>
      <c r="E14" s="48"/>
    </row>
    <row r="15" s="28" customFormat="1" ht="14.25">
      <c r="E15" s="48"/>
    </row>
    <row r="16" spans="2:17" ht="14.25">
      <c r="B16" s="28"/>
      <c r="Q16" s="12"/>
    </row>
    <row r="17" spans="2:17" ht="34.5" customHeight="1">
      <c r="B17" s="109"/>
      <c r="C17" s="119"/>
      <c r="D17" s="119"/>
      <c r="E17" s="119"/>
      <c r="F17" s="119"/>
      <c r="Q17" s="12"/>
    </row>
    <row r="18" ht="14.25">
      <c r="Q18" s="12"/>
    </row>
    <row r="19" ht="14.25">
      <c r="Q19" s="12"/>
    </row>
    <row r="20" ht="14.25">
      <c r="Q20" s="12"/>
    </row>
    <row r="21" ht="14.25">
      <c r="Q21" s="12"/>
    </row>
    <row r="22" ht="14.25">
      <c r="Q22" s="12"/>
    </row>
    <row r="23" ht="14.25">
      <c r="Q23" s="12"/>
    </row>
    <row r="24" ht="14.25">
      <c r="Q24" s="12"/>
    </row>
    <row r="25" ht="14.25">
      <c r="Q25" s="12"/>
    </row>
    <row r="26" ht="14.25">
      <c r="Q26" s="12"/>
    </row>
    <row r="27" ht="14.25">
      <c r="Q27" s="12"/>
    </row>
    <row r="28" ht="14.25">
      <c r="Q28" s="12"/>
    </row>
    <row r="29" ht="14.25">
      <c r="Q29" s="12"/>
    </row>
    <row r="30" ht="14.25">
      <c r="Q30" s="12"/>
    </row>
    <row r="31" ht="14.25">
      <c r="Q31" s="12"/>
    </row>
    <row r="32" ht="14.25">
      <c r="Q32" s="12"/>
    </row>
    <row r="33" ht="14.25">
      <c r="Q33" s="12"/>
    </row>
    <row r="34" ht="14.25">
      <c r="Q34" s="12"/>
    </row>
    <row r="35" ht="14.25">
      <c r="Q35" s="12"/>
    </row>
    <row r="36" ht="14.25">
      <c r="Q36" s="12"/>
    </row>
    <row r="37" ht="14.25">
      <c r="Q37" s="12"/>
    </row>
    <row r="38" ht="14.25">
      <c r="Q38" s="12"/>
    </row>
    <row r="39" ht="14.25">
      <c r="Q39" s="12"/>
    </row>
    <row r="40" ht="14.25">
      <c r="Q40" s="12"/>
    </row>
    <row r="41" ht="14.25">
      <c r="Q41" s="12"/>
    </row>
    <row r="42" ht="14.25">
      <c r="Q42" s="12"/>
    </row>
    <row r="43" ht="14.25">
      <c r="Q43" s="12"/>
    </row>
    <row r="44" ht="14.25">
      <c r="Q44" s="12"/>
    </row>
    <row r="45" ht="14.25">
      <c r="Q45" s="12"/>
    </row>
    <row r="46" ht="14.25">
      <c r="Q46" s="12"/>
    </row>
    <row r="47" ht="14.25">
      <c r="Q47" s="12"/>
    </row>
    <row r="48" ht="14.25">
      <c r="Q48" s="12"/>
    </row>
    <row r="49" ht="14.25">
      <c r="Q49" s="12"/>
    </row>
    <row r="50" ht="14.25">
      <c r="Q50" s="12"/>
    </row>
    <row r="51" ht="14.25">
      <c r="Q51" s="12"/>
    </row>
    <row r="52" ht="14.25">
      <c r="Q52" s="12"/>
    </row>
    <row r="53" ht="14.25">
      <c r="Q53" s="12"/>
    </row>
    <row r="54" ht="14.25">
      <c r="Q54" s="12"/>
    </row>
    <row r="55" ht="14.25">
      <c r="Q55" s="12"/>
    </row>
    <row r="56" ht="14.25">
      <c r="Q56" s="12"/>
    </row>
    <row r="57" ht="14.25">
      <c r="Q57" s="12"/>
    </row>
    <row r="58" ht="14.25">
      <c r="Q58" s="12"/>
    </row>
    <row r="59" ht="14.25">
      <c r="Q59" s="12"/>
    </row>
    <row r="60" ht="14.25">
      <c r="Q60" s="12"/>
    </row>
    <row r="61" ht="14.25">
      <c r="Q61" s="12"/>
    </row>
    <row r="62" ht="14.25">
      <c r="Q62" s="12"/>
    </row>
    <row r="63" ht="14.25">
      <c r="Q63" s="12"/>
    </row>
    <row r="64" ht="14.25">
      <c r="Q64" s="12"/>
    </row>
    <row r="65" ht="14.25">
      <c r="Q65" s="12"/>
    </row>
    <row r="66" ht="14.25">
      <c r="Q66" s="12"/>
    </row>
    <row r="67" ht="14.25">
      <c r="Q67" s="12"/>
    </row>
    <row r="68" ht="14.25">
      <c r="Q68" s="12"/>
    </row>
    <row r="69" ht="14.25">
      <c r="Q69" s="12"/>
    </row>
    <row r="70" ht="14.25">
      <c r="Q70" s="12"/>
    </row>
    <row r="71" ht="14.25">
      <c r="Q71" s="12"/>
    </row>
    <row r="72" ht="14.25">
      <c r="Q72" s="12"/>
    </row>
    <row r="73" ht="14.25">
      <c r="Q73" s="12"/>
    </row>
    <row r="74" ht="14.25">
      <c r="Q74" s="12"/>
    </row>
    <row r="75" ht="14.25">
      <c r="Q75" s="12"/>
    </row>
    <row r="76" ht="14.25">
      <c r="Q76" s="12"/>
    </row>
  </sheetData>
  <sheetProtection/>
  <mergeCells count="5">
    <mergeCell ref="G2:I2"/>
    <mergeCell ref="H6:I6"/>
    <mergeCell ref="B13:D13"/>
    <mergeCell ref="B14:C14"/>
    <mergeCell ref="B17:F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"/>
  <sheetViews>
    <sheetView showGridLines="0" zoomScaleSheetLayoutView="110" zoomScalePageLayoutView="85" workbookViewId="0" topLeftCell="A1">
      <selection activeCell="B11" sqref="B11"/>
    </sheetView>
  </sheetViews>
  <sheetFormatPr defaultColWidth="9.125" defaultRowHeight="12.75"/>
  <cols>
    <col min="1" max="1" width="5.125" style="12" customWidth="1"/>
    <col min="2" max="2" width="23.50390625" style="12" customWidth="1"/>
    <col min="3" max="3" width="13.00390625" style="12" customWidth="1"/>
    <col min="4" max="4" width="20.875" style="12" customWidth="1"/>
    <col min="5" max="5" width="10.50390625" style="13" customWidth="1"/>
    <col min="6" max="6" width="12.875" style="12" customWidth="1"/>
    <col min="7" max="7" width="27.375" style="12" customWidth="1"/>
    <col min="8" max="8" width="17.50390625" style="12" customWidth="1"/>
    <col min="9" max="9" width="15.125" style="12" customWidth="1"/>
    <col min="10" max="10" width="20.50390625" style="12" customWidth="1"/>
    <col min="11" max="14" width="15.375" style="12" customWidth="1"/>
    <col min="15" max="15" width="9.50390625" style="12" customWidth="1"/>
    <col min="16" max="16" width="15.875" style="12" customWidth="1"/>
    <col min="17" max="17" width="15.875" style="30" customWidth="1"/>
    <col min="18" max="18" width="15.875" style="12" customWidth="1"/>
    <col min="19" max="20" width="14.375" style="12" customWidth="1"/>
    <col min="21" max="21" width="15.375" style="12" customWidth="1"/>
    <col min="22" max="16384" width="9.125" style="12" customWidth="1"/>
  </cols>
  <sheetData>
    <row r="1" spans="2:20" ht="14.25">
      <c r="B1" s="28" t="str">
        <f>'formularz oferty'!C4</f>
        <v>DFP.271.194.2018.BM</v>
      </c>
      <c r="N1" s="29" t="s">
        <v>53</v>
      </c>
      <c r="S1" s="28"/>
      <c r="T1" s="28"/>
    </row>
    <row r="2" spans="7:9" ht="14.25">
      <c r="G2" s="112"/>
      <c r="H2" s="112"/>
      <c r="I2" s="112"/>
    </row>
    <row r="3" ht="14.25">
      <c r="N3" s="29" t="s">
        <v>60</v>
      </c>
    </row>
    <row r="4" spans="2:17" ht="14.25">
      <c r="B4" s="19" t="s">
        <v>13</v>
      </c>
      <c r="C4" s="8">
        <v>7</v>
      </c>
      <c r="D4" s="10"/>
      <c r="E4" s="5"/>
      <c r="F4" s="1"/>
      <c r="G4" s="31" t="s">
        <v>18</v>
      </c>
      <c r="H4" s="1"/>
      <c r="I4" s="10"/>
      <c r="J4" s="1"/>
      <c r="K4" s="1"/>
      <c r="L4" s="1"/>
      <c r="M4" s="1"/>
      <c r="N4" s="1"/>
      <c r="Q4" s="12"/>
    </row>
    <row r="5" spans="2:17" ht="14.25">
      <c r="B5" s="19"/>
      <c r="C5" s="10"/>
      <c r="D5" s="10"/>
      <c r="E5" s="5"/>
      <c r="F5" s="1"/>
      <c r="G5" s="31"/>
      <c r="H5" s="1"/>
      <c r="I5" s="10"/>
      <c r="J5" s="1"/>
      <c r="K5" s="1"/>
      <c r="L5" s="1"/>
      <c r="M5" s="1"/>
      <c r="N5" s="1"/>
      <c r="Q5" s="12"/>
    </row>
    <row r="6" spans="1:17" ht="14.25">
      <c r="A6" s="19"/>
      <c r="B6" s="19"/>
      <c r="C6" s="32"/>
      <c r="D6" s="32"/>
      <c r="E6" s="5"/>
      <c r="F6" s="1"/>
      <c r="G6" s="9" t="s">
        <v>0</v>
      </c>
      <c r="H6" s="117">
        <f>SUM(N11:N11)</f>
        <v>0</v>
      </c>
      <c r="I6" s="118"/>
      <c r="Q6" s="12"/>
    </row>
    <row r="7" spans="1:17" ht="14.25">
      <c r="A7" s="19"/>
      <c r="C7" s="1"/>
      <c r="D7" s="1"/>
      <c r="E7" s="5"/>
      <c r="F7" s="1"/>
      <c r="G7" s="1"/>
      <c r="H7" s="1"/>
      <c r="I7" s="1"/>
      <c r="J7" s="1"/>
      <c r="K7" s="1"/>
      <c r="L7" s="1"/>
      <c r="Q7" s="12"/>
    </row>
    <row r="8" spans="1:17" ht="14.2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44"/>
      <c r="M8" s="44"/>
      <c r="N8" s="44"/>
      <c r="O8" s="44"/>
      <c r="Q8" s="12"/>
    </row>
    <row r="9" spans="2:17" ht="14.25">
      <c r="B9" s="19"/>
      <c r="Q9" s="12"/>
    </row>
    <row r="10" spans="1:14" s="19" customFormat="1" ht="78" customHeight="1">
      <c r="A10" s="8" t="s">
        <v>36</v>
      </c>
      <c r="B10" s="8" t="s">
        <v>14</v>
      </c>
      <c r="C10" s="8" t="s">
        <v>15</v>
      </c>
      <c r="D10" s="8" t="s">
        <v>50</v>
      </c>
      <c r="E10" s="35" t="s">
        <v>59</v>
      </c>
      <c r="F10" s="36"/>
      <c r="G10" s="8" t="str">
        <f>"Nazwa handlowa /
"&amp;C10&amp;" / 
"&amp;D10</f>
        <v>Nazwa handlowa /
Dawka / 
Postać /Opakowanie</v>
      </c>
      <c r="H10" s="8" t="s">
        <v>54</v>
      </c>
      <c r="I10" s="8" t="str">
        <f>B10</f>
        <v>Skład</v>
      </c>
      <c r="J10" s="8" t="s">
        <v>55</v>
      </c>
      <c r="K10" s="8" t="s">
        <v>28</v>
      </c>
      <c r="L10" s="49" t="s">
        <v>68</v>
      </c>
      <c r="M10" s="49" t="s">
        <v>65</v>
      </c>
      <c r="N10" s="8" t="s">
        <v>16</v>
      </c>
    </row>
    <row r="11" spans="1:14" ht="57">
      <c r="A11" s="51" t="s">
        <v>1</v>
      </c>
      <c r="B11" s="67" t="s">
        <v>220</v>
      </c>
      <c r="C11" s="67" t="s">
        <v>221</v>
      </c>
      <c r="D11" s="54" t="s">
        <v>222</v>
      </c>
      <c r="E11" s="68">
        <v>65000</v>
      </c>
      <c r="F11" s="52" t="s">
        <v>38</v>
      </c>
      <c r="G11" s="37" t="s">
        <v>51</v>
      </c>
      <c r="H11" s="37"/>
      <c r="I11" s="37"/>
      <c r="J11" s="38"/>
      <c r="K11" s="37"/>
      <c r="L11" s="37" t="str">
        <f>IF(K11=0,"0,00",IF(K11&gt;0,ROUND(E11/K11,2)))</f>
        <v>0,00</v>
      </c>
      <c r="M11" s="37"/>
      <c r="N11" s="39">
        <f>ROUND(L11*ROUND(M11,2),2)</f>
        <v>0</v>
      </c>
    </row>
    <row r="12" spans="2:17" ht="19.5" customHeight="1">
      <c r="B12" s="50"/>
      <c r="C12" s="50"/>
      <c r="D12" s="50"/>
      <c r="E12" s="50"/>
      <c r="F12" s="50"/>
      <c r="G12" s="41"/>
      <c r="H12" s="41"/>
      <c r="I12" s="41"/>
      <c r="J12" s="42"/>
      <c r="K12" s="41"/>
      <c r="L12" s="41"/>
      <c r="M12" s="41"/>
      <c r="N12" s="43"/>
      <c r="Q12" s="12"/>
    </row>
    <row r="13" spans="2:5" s="28" customFormat="1" ht="14.25">
      <c r="B13" s="125"/>
      <c r="C13" s="125"/>
      <c r="D13" s="125"/>
      <c r="E13" s="48"/>
    </row>
    <row r="14" spans="2:5" s="28" customFormat="1" ht="14.25">
      <c r="B14" s="126"/>
      <c r="C14" s="126"/>
      <c r="D14" s="58"/>
      <c r="E14" s="48"/>
    </row>
    <row r="15" s="28" customFormat="1" ht="14.25">
      <c r="E15" s="48"/>
    </row>
    <row r="16" spans="2:17" ht="14.25">
      <c r="B16" s="28"/>
      <c r="Q16" s="12"/>
    </row>
    <row r="17" spans="2:17" ht="34.5" customHeight="1">
      <c r="B17" s="109"/>
      <c r="C17" s="119"/>
      <c r="D17" s="119"/>
      <c r="E17" s="119"/>
      <c r="F17" s="119"/>
      <c r="Q17" s="12"/>
    </row>
    <row r="18" ht="14.25">
      <c r="Q18" s="12"/>
    </row>
    <row r="19" ht="14.25">
      <c r="Q19" s="12"/>
    </row>
    <row r="20" ht="14.25">
      <c r="Q20" s="12"/>
    </row>
    <row r="21" ht="14.25">
      <c r="Q21" s="12"/>
    </row>
    <row r="22" ht="14.25">
      <c r="Q22" s="12"/>
    </row>
    <row r="23" ht="14.25">
      <c r="Q23" s="12"/>
    </row>
    <row r="24" ht="14.25">
      <c r="Q24" s="12"/>
    </row>
    <row r="25" ht="14.25">
      <c r="Q25" s="12"/>
    </row>
    <row r="26" ht="14.25">
      <c r="Q26" s="12"/>
    </row>
    <row r="27" ht="14.25">
      <c r="Q27" s="12"/>
    </row>
    <row r="28" ht="14.25">
      <c r="Q28" s="12"/>
    </row>
    <row r="29" ht="14.25">
      <c r="Q29" s="12"/>
    </row>
    <row r="30" ht="14.25">
      <c r="Q30" s="12"/>
    </row>
    <row r="31" ht="14.25">
      <c r="Q31" s="12"/>
    </row>
    <row r="32" ht="14.25">
      <c r="Q32" s="12"/>
    </row>
    <row r="33" ht="14.25">
      <c r="Q33" s="12"/>
    </row>
    <row r="34" ht="14.25">
      <c r="Q34" s="12"/>
    </row>
    <row r="35" ht="14.25">
      <c r="Q35" s="12"/>
    </row>
    <row r="36" ht="14.25">
      <c r="Q36" s="12"/>
    </row>
    <row r="37" ht="14.25">
      <c r="Q37" s="12"/>
    </row>
    <row r="38" ht="14.25">
      <c r="Q38" s="12"/>
    </row>
    <row r="39" ht="14.25">
      <c r="Q39" s="12"/>
    </row>
    <row r="40" ht="14.25">
      <c r="Q40" s="12"/>
    </row>
    <row r="41" ht="14.25">
      <c r="Q41" s="12"/>
    </row>
    <row r="42" ht="14.25">
      <c r="Q42" s="12"/>
    </row>
    <row r="43" ht="14.25">
      <c r="Q43" s="12"/>
    </row>
    <row r="44" ht="14.25">
      <c r="Q44" s="12"/>
    </row>
    <row r="45" ht="14.25">
      <c r="Q45" s="12"/>
    </row>
    <row r="46" ht="14.25">
      <c r="Q46" s="12"/>
    </row>
    <row r="47" ht="14.25">
      <c r="Q47" s="12"/>
    </row>
    <row r="48" ht="14.25">
      <c r="Q48" s="12"/>
    </row>
    <row r="49" ht="14.25">
      <c r="Q49" s="12"/>
    </row>
    <row r="50" ht="14.25">
      <c r="Q50" s="12"/>
    </row>
    <row r="51" ht="14.25">
      <c r="Q51" s="12"/>
    </row>
    <row r="52" ht="14.25">
      <c r="Q52" s="12"/>
    </row>
    <row r="53" ht="14.25">
      <c r="Q53" s="12"/>
    </row>
    <row r="54" ht="14.25">
      <c r="Q54" s="12"/>
    </row>
    <row r="55" ht="14.25">
      <c r="Q55" s="12"/>
    </row>
    <row r="56" ht="14.25">
      <c r="Q56" s="12"/>
    </row>
    <row r="57" ht="14.25">
      <c r="Q57" s="12"/>
    </row>
    <row r="58" ht="14.25">
      <c r="Q58" s="12"/>
    </row>
    <row r="59" ht="14.25">
      <c r="Q59" s="12"/>
    </row>
    <row r="60" ht="14.25">
      <c r="Q60" s="12"/>
    </row>
    <row r="61" ht="14.25">
      <c r="Q61" s="12"/>
    </row>
    <row r="62" ht="14.25">
      <c r="Q62" s="12"/>
    </row>
    <row r="63" ht="14.25">
      <c r="Q63" s="12"/>
    </row>
    <row r="64" ht="14.25">
      <c r="Q64" s="12"/>
    </row>
    <row r="65" ht="14.25">
      <c r="Q65" s="12"/>
    </row>
    <row r="66" ht="14.25">
      <c r="Q66" s="12"/>
    </row>
    <row r="67" ht="14.25">
      <c r="Q67" s="12"/>
    </row>
    <row r="68" ht="14.25">
      <c r="Q68" s="12"/>
    </row>
    <row r="69" ht="14.25">
      <c r="Q69" s="12"/>
    </row>
    <row r="70" ht="14.25">
      <c r="Q70" s="12"/>
    </row>
    <row r="71" ht="14.25">
      <c r="Q71" s="12"/>
    </row>
    <row r="72" ht="14.25">
      <c r="Q72" s="12"/>
    </row>
    <row r="73" ht="14.25">
      <c r="Q73" s="12"/>
    </row>
    <row r="74" ht="14.25">
      <c r="Q74" s="12"/>
    </row>
    <row r="75" ht="14.25">
      <c r="Q75" s="12"/>
    </row>
    <row r="76" ht="14.25">
      <c r="Q76" s="12"/>
    </row>
  </sheetData>
  <sheetProtection/>
  <mergeCells count="5">
    <mergeCell ref="G2:I2"/>
    <mergeCell ref="H6:I6"/>
    <mergeCell ref="B13:D13"/>
    <mergeCell ref="B14:C14"/>
    <mergeCell ref="B17:F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T77"/>
  <sheetViews>
    <sheetView showGridLines="0" zoomScaleSheetLayoutView="110" zoomScalePageLayoutView="85" workbookViewId="0" topLeftCell="A1">
      <selection activeCell="B11" sqref="B11:F12"/>
    </sheetView>
  </sheetViews>
  <sheetFormatPr defaultColWidth="9.125" defaultRowHeight="12.75"/>
  <cols>
    <col min="1" max="1" width="5.125" style="12" customWidth="1"/>
    <col min="2" max="2" width="23.50390625" style="12" customWidth="1"/>
    <col min="3" max="3" width="13.00390625" style="12" customWidth="1"/>
    <col min="4" max="4" width="20.875" style="12" customWidth="1"/>
    <col min="5" max="5" width="10.50390625" style="13" customWidth="1"/>
    <col min="6" max="6" width="12.875" style="12" customWidth="1"/>
    <col min="7" max="7" width="27.375" style="12" customWidth="1"/>
    <col min="8" max="8" width="17.50390625" style="12" customWidth="1"/>
    <col min="9" max="9" width="15.125" style="12" customWidth="1"/>
    <col min="10" max="10" width="20.50390625" style="12" customWidth="1"/>
    <col min="11" max="14" width="15.375" style="12" customWidth="1"/>
    <col min="15" max="15" width="9.50390625" style="12" customWidth="1"/>
    <col min="16" max="16" width="15.875" style="12" customWidth="1"/>
    <col min="17" max="17" width="15.875" style="30" customWidth="1"/>
    <col min="18" max="18" width="15.875" style="12" customWidth="1"/>
    <col min="19" max="20" width="14.375" style="12" customWidth="1"/>
    <col min="21" max="21" width="15.375" style="12" customWidth="1"/>
    <col min="22" max="16384" width="9.125" style="12" customWidth="1"/>
  </cols>
  <sheetData>
    <row r="1" spans="2:20" ht="14.25">
      <c r="B1" s="28" t="str">
        <f>'formularz oferty'!C4</f>
        <v>DFP.271.194.2018.BM</v>
      </c>
      <c r="N1" s="29" t="s">
        <v>53</v>
      </c>
      <c r="S1" s="28"/>
      <c r="T1" s="28"/>
    </row>
    <row r="2" spans="7:9" ht="14.25">
      <c r="G2" s="112"/>
      <c r="H2" s="112"/>
      <c r="I2" s="112"/>
    </row>
    <row r="3" ht="14.25">
      <c r="N3" s="29" t="s">
        <v>60</v>
      </c>
    </row>
    <row r="4" spans="2:17" ht="14.25">
      <c r="B4" s="19" t="s">
        <v>13</v>
      </c>
      <c r="C4" s="8">
        <v>8</v>
      </c>
      <c r="D4" s="10"/>
      <c r="E4" s="5"/>
      <c r="F4" s="1"/>
      <c r="G4" s="31" t="s">
        <v>18</v>
      </c>
      <c r="H4" s="1"/>
      <c r="I4" s="10"/>
      <c r="J4" s="1"/>
      <c r="K4" s="1"/>
      <c r="L4" s="1"/>
      <c r="M4" s="1"/>
      <c r="N4" s="1"/>
      <c r="Q4" s="12"/>
    </row>
    <row r="5" spans="2:17" ht="14.25">
      <c r="B5" s="19"/>
      <c r="C5" s="10"/>
      <c r="D5" s="10"/>
      <c r="E5" s="5"/>
      <c r="F5" s="1"/>
      <c r="G5" s="31"/>
      <c r="H5" s="1"/>
      <c r="I5" s="10"/>
      <c r="J5" s="1"/>
      <c r="K5" s="1"/>
      <c r="L5" s="1"/>
      <c r="M5" s="1"/>
      <c r="N5" s="1"/>
      <c r="Q5" s="12"/>
    </row>
    <row r="6" spans="1:17" ht="14.25">
      <c r="A6" s="19"/>
      <c r="B6" s="19"/>
      <c r="C6" s="32"/>
      <c r="D6" s="32"/>
      <c r="E6" s="5"/>
      <c r="F6" s="1"/>
      <c r="G6" s="9" t="s">
        <v>0</v>
      </c>
      <c r="H6" s="117">
        <f>SUM(N11:N12)</f>
        <v>0</v>
      </c>
      <c r="I6" s="118"/>
      <c r="Q6" s="12"/>
    </row>
    <row r="7" spans="1:17" ht="14.25">
      <c r="A7" s="19"/>
      <c r="C7" s="1"/>
      <c r="D7" s="1"/>
      <c r="E7" s="5"/>
      <c r="F7" s="1"/>
      <c r="G7" s="1"/>
      <c r="H7" s="1"/>
      <c r="I7" s="1"/>
      <c r="J7" s="1"/>
      <c r="K7" s="1"/>
      <c r="L7" s="1"/>
      <c r="Q7" s="12"/>
    </row>
    <row r="8" spans="1:17" ht="14.2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44"/>
      <c r="M8" s="44"/>
      <c r="N8" s="44"/>
      <c r="O8" s="44"/>
      <c r="Q8" s="12"/>
    </row>
    <row r="9" spans="2:17" ht="14.25">
      <c r="B9" s="19"/>
      <c r="Q9" s="12"/>
    </row>
    <row r="10" spans="1:14" s="19" customFormat="1" ht="78" customHeight="1">
      <c r="A10" s="8" t="s">
        <v>36</v>
      </c>
      <c r="B10" s="8" t="s">
        <v>14</v>
      </c>
      <c r="C10" s="8" t="s">
        <v>15</v>
      </c>
      <c r="D10" s="8" t="s">
        <v>50</v>
      </c>
      <c r="E10" s="35" t="s">
        <v>59</v>
      </c>
      <c r="F10" s="36"/>
      <c r="G10" s="8" t="str">
        <f>"Nazwa handlowa /
"&amp;C10&amp;" / 
"&amp;D10</f>
        <v>Nazwa handlowa /
Dawka / 
Postać /Opakowanie</v>
      </c>
      <c r="H10" s="8" t="s">
        <v>54</v>
      </c>
      <c r="I10" s="8" t="str">
        <f>B10</f>
        <v>Skład</v>
      </c>
      <c r="J10" s="8" t="s">
        <v>55</v>
      </c>
      <c r="K10" s="8" t="s">
        <v>28</v>
      </c>
      <c r="L10" s="49" t="s">
        <v>68</v>
      </c>
      <c r="M10" s="49" t="s">
        <v>65</v>
      </c>
      <c r="N10" s="8" t="s">
        <v>16</v>
      </c>
    </row>
    <row r="11" spans="1:14" ht="42.75">
      <c r="A11" s="51" t="s">
        <v>1</v>
      </c>
      <c r="B11" s="69" t="s">
        <v>223</v>
      </c>
      <c r="C11" s="66" t="s">
        <v>224</v>
      </c>
      <c r="D11" s="66" t="s">
        <v>225</v>
      </c>
      <c r="E11" s="70">
        <v>1300</v>
      </c>
      <c r="F11" s="52" t="s">
        <v>471</v>
      </c>
      <c r="G11" s="37" t="s">
        <v>51</v>
      </c>
      <c r="H11" s="37"/>
      <c r="I11" s="37"/>
      <c r="J11" s="38"/>
      <c r="K11" s="37"/>
      <c r="L11" s="37" t="str">
        <f>IF(K11=0,"0,00",IF(K11&gt;0,ROUND(E11/K11,2)))</f>
        <v>0,00</v>
      </c>
      <c r="M11" s="37"/>
      <c r="N11" s="39">
        <f>ROUND(L11*ROUND(M11,2),2)</f>
        <v>0</v>
      </c>
    </row>
    <row r="12" spans="1:14" ht="42.75">
      <c r="A12" s="51" t="s">
        <v>135</v>
      </c>
      <c r="B12" s="51" t="s">
        <v>223</v>
      </c>
      <c r="C12" s="55" t="s">
        <v>226</v>
      </c>
      <c r="D12" s="54" t="s">
        <v>227</v>
      </c>
      <c r="E12" s="56">
        <v>200</v>
      </c>
      <c r="F12" s="52" t="s">
        <v>471</v>
      </c>
      <c r="G12" s="37" t="s">
        <v>51</v>
      </c>
      <c r="H12" s="37"/>
      <c r="I12" s="37"/>
      <c r="J12" s="38"/>
      <c r="K12" s="37"/>
      <c r="L12" s="37" t="str">
        <f>IF(K12=0,"0,00",IF(K12&gt;0,ROUND(E12/K12,2)))</f>
        <v>0,00</v>
      </c>
      <c r="M12" s="37"/>
      <c r="N12" s="39">
        <f>ROUND(L12*ROUND(M12,2),2)</f>
        <v>0</v>
      </c>
    </row>
    <row r="13" spans="2:17" ht="19.5" customHeight="1">
      <c r="B13" s="50"/>
      <c r="C13" s="50"/>
      <c r="D13" s="50"/>
      <c r="E13" s="50"/>
      <c r="F13" s="50"/>
      <c r="G13" s="41"/>
      <c r="H13" s="41"/>
      <c r="I13" s="41"/>
      <c r="J13" s="42"/>
      <c r="K13" s="41"/>
      <c r="L13" s="41"/>
      <c r="M13" s="41"/>
      <c r="N13" s="43"/>
      <c r="Q13" s="12"/>
    </row>
    <row r="14" spans="2:5" s="28" customFormat="1" ht="14.25">
      <c r="B14" s="125"/>
      <c r="C14" s="125"/>
      <c r="D14" s="125"/>
      <c r="E14" s="48"/>
    </row>
    <row r="15" spans="2:5" s="28" customFormat="1" ht="14.25">
      <c r="B15" s="126"/>
      <c r="C15" s="126"/>
      <c r="D15" s="58"/>
      <c r="E15" s="48"/>
    </row>
    <row r="16" s="28" customFormat="1" ht="14.25">
      <c r="E16" s="48"/>
    </row>
    <row r="17" spans="2:17" ht="14.25">
      <c r="B17" s="28"/>
      <c r="Q17" s="12"/>
    </row>
    <row r="18" spans="2:17" ht="34.5" customHeight="1">
      <c r="B18" s="109"/>
      <c r="C18" s="119"/>
      <c r="D18" s="119"/>
      <c r="E18" s="119"/>
      <c r="F18" s="119"/>
      <c r="Q18" s="12"/>
    </row>
    <row r="19" ht="14.25">
      <c r="Q19" s="12"/>
    </row>
    <row r="20" ht="14.25">
      <c r="Q20" s="12"/>
    </row>
    <row r="21" ht="14.25">
      <c r="Q21" s="12"/>
    </row>
    <row r="22" ht="14.25">
      <c r="Q22" s="12"/>
    </row>
    <row r="23" ht="14.25">
      <c r="Q23" s="12"/>
    </row>
    <row r="24" ht="14.25">
      <c r="Q24" s="12"/>
    </row>
    <row r="25" ht="14.25">
      <c r="Q25" s="12"/>
    </row>
    <row r="26" ht="14.25">
      <c r="Q26" s="12"/>
    </row>
    <row r="27" ht="14.25">
      <c r="Q27" s="12"/>
    </row>
    <row r="28" ht="14.25">
      <c r="Q28" s="12"/>
    </row>
    <row r="29" ht="14.25">
      <c r="Q29" s="12"/>
    </row>
    <row r="30" ht="14.25">
      <c r="Q30" s="12"/>
    </row>
    <row r="31" ht="14.25">
      <c r="Q31" s="12"/>
    </row>
    <row r="32" ht="14.25">
      <c r="Q32" s="12"/>
    </row>
    <row r="33" ht="14.25">
      <c r="Q33" s="12"/>
    </row>
    <row r="34" ht="14.25">
      <c r="Q34" s="12"/>
    </row>
    <row r="35" ht="14.25">
      <c r="Q35" s="12"/>
    </row>
    <row r="36" ht="14.25">
      <c r="Q36" s="12"/>
    </row>
    <row r="37" ht="14.25">
      <c r="Q37" s="12"/>
    </row>
    <row r="38" ht="14.25">
      <c r="Q38" s="12"/>
    </row>
    <row r="39" ht="14.25">
      <c r="Q39" s="12"/>
    </row>
    <row r="40" ht="14.25">
      <c r="Q40" s="12"/>
    </row>
    <row r="41" ht="14.25">
      <c r="Q41" s="12"/>
    </row>
    <row r="42" ht="14.25">
      <c r="Q42" s="12"/>
    </row>
    <row r="43" ht="14.25">
      <c r="Q43" s="12"/>
    </row>
    <row r="44" ht="14.25">
      <c r="Q44" s="12"/>
    </row>
    <row r="45" ht="14.25">
      <c r="Q45" s="12"/>
    </row>
    <row r="46" ht="14.25">
      <c r="Q46" s="12"/>
    </row>
    <row r="47" ht="14.25">
      <c r="Q47" s="12"/>
    </row>
    <row r="48" ht="14.25">
      <c r="Q48" s="12"/>
    </row>
    <row r="49" ht="14.25">
      <c r="Q49" s="12"/>
    </row>
    <row r="50" ht="14.25">
      <c r="Q50" s="12"/>
    </row>
    <row r="51" ht="14.25">
      <c r="Q51" s="12"/>
    </row>
    <row r="52" ht="14.25">
      <c r="Q52" s="12"/>
    </row>
    <row r="53" ht="14.25">
      <c r="Q53" s="12"/>
    </row>
    <row r="54" ht="14.25">
      <c r="Q54" s="12"/>
    </row>
    <row r="55" ht="14.25">
      <c r="Q55" s="12"/>
    </row>
    <row r="56" ht="14.25">
      <c r="Q56" s="12"/>
    </row>
    <row r="57" ht="14.25">
      <c r="Q57" s="12"/>
    </row>
    <row r="58" ht="14.25">
      <c r="Q58" s="12"/>
    </row>
    <row r="59" ht="14.25">
      <c r="Q59" s="12"/>
    </row>
    <row r="60" ht="14.25">
      <c r="Q60" s="12"/>
    </row>
    <row r="61" ht="14.25">
      <c r="Q61" s="12"/>
    </row>
    <row r="62" ht="14.25">
      <c r="Q62" s="12"/>
    </row>
    <row r="63" ht="14.25">
      <c r="Q63" s="12"/>
    </row>
    <row r="64" ht="14.25">
      <c r="Q64" s="12"/>
    </row>
    <row r="65" ht="14.25">
      <c r="Q65" s="12"/>
    </row>
    <row r="66" ht="14.25">
      <c r="Q66" s="12"/>
    </row>
    <row r="67" ht="14.25">
      <c r="Q67" s="12"/>
    </row>
    <row r="68" ht="14.25">
      <c r="Q68" s="12"/>
    </row>
    <row r="69" ht="14.25">
      <c r="Q69" s="12"/>
    </row>
    <row r="70" ht="14.25">
      <c r="Q70" s="12"/>
    </row>
    <row r="71" ht="14.25">
      <c r="Q71" s="12"/>
    </row>
    <row r="72" ht="14.25">
      <c r="Q72" s="12"/>
    </row>
    <row r="73" ht="14.25">
      <c r="Q73" s="12"/>
    </row>
    <row r="74" ht="14.25">
      <c r="Q74" s="12"/>
    </row>
    <row r="75" ht="14.25">
      <c r="Q75" s="12"/>
    </row>
    <row r="76" ht="14.25">
      <c r="Q76" s="12"/>
    </row>
    <row r="77" ht="14.25">
      <c r="Q77" s="12"/>
    </row>
  </sheetData>
  <sheetProtection/>
  <mergeCells count="5">
    <mergeCell ref="G2:I2"/>
    <mergeCell ref="H6:I6"/>
    <mergeCell ref="B14:D14"/>
    <mergeCell ref="B15:C15"/>
    <mergeCell ref="B18:F1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Beata Musiał</cp:lastModifiedBy>
  <cp:lastPrinted>2018-10-19T12:00:53Z</cp:lastPrinted>
  <dcterms:created xsi:type="dcterms:W3CDTF">2003-05-16T10:10:29Z</dcterms:created>
  <dcterms:modified xsi:type="dcterms:W3CDTF">2018-11-06T07:31:15Z</dcterms:modified>
  <cp:category/>
  <cp:version/>
  <cp:contentType/>
  <cp:contentStatus/>
</cp:coreProperties>
</file>