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300" windowWidth="15348" windowHeight="4272" tabRatio="887" firstSheet="9" activeTab="24"/>
  </bookViews>
  <sheets>
    <sheet name="Informacje ogólne" sheetId="1" r:id="rId1"/>
    <sheet name="część (1)" sheetId="2" r:id="rId2"/>
    <sheet name="część (2)" sheetId="48" r:id="rId3"/>
    <sheet name="część (3)" sheetId="49" r:id="rId4"/>
    <sheet name="część (4)" sheetId="50" r:id="rId5"/>
    <sheet name="część (5)" sheetId="77" r:id="rId6"/>
    <sheet name="część (6)" sheetId="64" r:id="rId7"/>
    <sheet name="część (7)" sheetId="65" r:id="rId8"/>
    <sheet name="część (8)" sheetId="51" r:id="rId9"/>
    <sheet name="część (9)" sheetId="52" r:id="rId10"/>
    <sheet name="część (10)" sheetId="66" r:id="rId11"/>
    <sheet name="część (11)" sheetId="67" r:id="rId12"/>
    <sheet name="część (12)" sheetId="68" r:id="rId13"/>
    <sheet name="część (13)" sheetId="69" r:id="rId14"/>
    <sheet name="część (14)" sheetId="70" r:id="rId15"/>
    <sheet name="część (15)" sheetId="71" r:id="rId16"/>
    <sheet name="część (16)" sheetId="72" r:id="rId17"/>
    <sheet name="część (17)" sheetId="73" r:id="rId18"/>
    <sheet name="część (18)" sheetId="39" r:id="rId19"/>
    <sheet name="część (19)" sheetId="74" r:id="rId20"/>
    <sheet name="część (20)" sheetId="75" r:id="rId21"/>
    <sheet name="część (21)" sheetId="78" r:id="rId22"/>
    <sheet name="część (22)" sheetId="76" r:id="rId23"/>
    <sheet name="część (23)" sheetId="54" r:id="rId24"/>
    <sheet name="część (24)" sheetId="45" r:id="rId25"/>
    <sheet name="część (25)" sheetId="55" r:id="rId26"/>
    <sheet name="część (26)" sheetId="56" r:id="rId27"/>
    <sheet name="część (27)" sheetId="79" r:id="rId28"/>
    <sheet name="część (28)" sheetId="80" r:id="rId29"/>
    <sheet name="część (29)" sheetId="81" r:id="rId30"/>
    <sheet name="część (30)" sheetId="82" r:id="rId31"/>
    <sheet name="część (31)" sheetId="83" r:id="rId32"/>
    <sheet name="część (32)" sheetId="84" r:id="rId33"/>
    <sheet name="część (33)" sheetId="85" r:id="rId34"/>
    <sheet name="część (34)" sheetId="86" r:id="rId35"/>
    <sheet name="część (35)" sheetId="87" r:id="rId36"/>
    <sheet name="część (36)" sheetId="88" r:id="rId37"/>
    <sheet name="część (37)" sheetId="89" r:id="rId38"/>
    <sheet name="część (38)" sheetId="90" r:id="rId39"/>
    <sheet name="część (39)" sheetId="91" r:id="rId40"/>
  </sheets>
  <definedNames>
    <definedName name="_xlnm.Print_Area" localSheetId="1">'część (1)'!$A$1:$H$13</definedName>
    <definedName name="_xlnm.Print_Area" localSheetId="10">'część (10)'!$A$1:$H$14</definedName>
    <definedName name="_xlnm.Print_Area" localSheetId="11">'część (11)'!$A$1:$H$11</definedName>
    <definedName name="_xlnm.Print_Area" localSheetId="15">'część (15)'!$A$1:$H$15</definedName>
    <definedName name="_xlnm.Print_Area" localSheetId="18">'część (18)'!$A$1:$H$10</definedName>
    <definedName name="_xlnm.Print_Area" localSheetId="2">'część (2)'!$A$1:$H$12</definedName>
    <definedName name="_xlnm.Print_Area" localSheetId="21">'część (21)'!$A$1:$H$12</definedName>
    <definedName name="_xlnm.Print_Area" localSheetId="22">'część (22)'!$A$1:$H$11</definedName>
    <definedName name="_xlnm.Print_Area" localSheetId="23">'część (23)'!$A$1:$H$11</definedName>
    <definedName name="_xlnm.Print_Area" localSheetId="24">'część (24)'!$A$1:$H$12</definedName>
    <definedName name="_xlnm.Print_Area" localSheetId="25">'część (25)'!$A$1:$H$11</definedName>
    <definedName name="_xlnm.Print_Area" localSheetId="26">'część (26)'!$A$1:$H$14</definedName>
    <definedName name="_xlnm.Print_Area" localSheetId="27">'część (27)'!$A$1:$I$14</definedName>
    <definedName name="_xlnm.Print_Area" localSheetId="28">'część (28)'!$A$1:$H$12</definedName>
    <definedName name="_xlnm.Print_Area" localSheetId="29">'część (29)'!$A$1:$H$16</definedName>
    <definedName name="_xlnm.Print_Area" localSheetId="3">'część (3)'!$A$1:$H$12</definedName>
    <definedName name="_xlnm.Print_Area" localSheetId="30">'część (30)'!$A$1:$H$11</definedName>
    <definedName name="_xlnm.Print_Area" localSheetId="31">'część (31)'!$A$1:$H$11</definedName>
    <definedName name="_xlnm.Print_Area" localSheetId="32">'część (32)'!$A$1:$H$17</definedName>
    <definedName name="_xlnm.Print_Area" localSheetId="33">'część (33)'!$A$1:$H$11</definedName>
    <definedName name="_xlnm.Print_Area" localSheetId="34">'część (34)'!$A$1:$H$11</definedName>
    <definedName name="_xlnm.Print_Area" localSheetId="35">'część (35)'!$A$1:$H$11</definedName>
    <definedName name="_xlnm.Print_Area" localSheetId="36">'część (36)'!$A$1:$H$11</definedName>
    <definedName name="_xlnm.Print_Area" localSheetId="37">'część (37)'!$A$1:$H$11</definedName>
    <definedName name="_xlnm.Print_Area" localSheetId="38">'część (38)'!$A$1:$H$11</definedName>
    <definedName name="_xlnm.Print_Area" localSheetId="39">'część (39)'!$A$1:$H$21</definedName>
    <definedName name="_xlnm.Print_Area" localSheetId="4">'część (4)'!$A$1:$H$11</definedName>
    <definedName name="_xlnm.Print_Area" localSheetId="5">'część (5)'!$A$1:$H$19</definedName>
    <definedName name="_xlnm.Print_Area" localSheetId="6">'część (6)'!$A$1:$H$12</definedName>
    <definedName name="_xlnm.Print_Area" localSheetId="7">'część (7)'!$A$1:$H$13</definedName>
    <definedName name="_xlnm.Print_Area" localSheetId="8">'część (8)'!$A$1:$H$15</definedName>
    <definedName name="_xlnm.Print_Area" localSheetId="9">'część (9)'!$A$1:$H$11</definedName>
    <definedName name="_xlnm.Print_Area" localSheetId="0">'Informacje ogólne'!$A$1:$D$84</definedName>
  </definedNames>
  <calcPr calcId="145621"/>
</workbook>
</file>

<file path=xl/calcChain.xml><?xml version="1.0" encoding="utf-8"?>
<calcChain xmlns="http://schemas.openxmlformats.org/spreadsheetml/2006/main">
  <c r="H11" i="91" l="1"/>
  <c r="H12" i="91"/>
  <c r="H13" i="91"/>
  <c r="H14" i="91"/>
  <c r="H15" i="91"/>
  <c r="H16" i="91"/>
  <c r="H17" i="91"/>
  <c r="H11" i="84"/>
  <c r="H12" i="84"/>
  <c r="H13" i="84"/>
  <c r="H14" i="84"/>
  <c r="H15" i="84"/>
  <c r="H16" i="84"/>
  <c r="H11" i="81"/>
  <c r="H12" i="81"/>
  <c r="H13" i="81"/>
  <c r="H14" i="81"/>
  <c r="H15" i="81"/>
  <c r="H11" i="80"/>
  <c r="H11" i="56"/>
  <c r="H12" i="56"/>
  <c r="H13" i="56"/>
  <c r="H11" i="45"/>
  <c r="H11" i="78"/>
  <c r="H11" i="75"/>
  <c r="H12" i="75"/>
  <c r="H13" i="75"/>
  <c r="H14" i="75"/>
  <c r="H15" i="75"/>
  <c r="H16" i="75"/>
  <c r="H11" i="74"/>
  <c r="H11" i="73"/>
  <c r="H12" i="73"/>
  <c r="H13" i="73"/>
  <c r="H14" i="73"/>
  <c r="H15" i="73"/>
  <c r="H16" i="73"/>
  <c r="H17" i="73"/>
  <c r="I11" i="72"/>
  <c r="H11" i="71"/>
  <c r="H12" i="71"/>
  <c r="H13" i="71"/>
  <c r="H14" i="71"/>
  <c r="H11" i="70"/>
  <c r="H12" i="70"/>
  <c r="H13" i="70"/>
  <c r="H14" i="70"/>
  <c r="H15" i="70"/>
  <c r="H11" i="69"/>
  <c r="H12" i="69"/>
  <c r="H13" i="69"/>
  <c r="H14" i="69"/>
  <c r="H11" i="66"/>
  <c r="H12" i="66"/>
  <c r="H13" i="66"/>
  <c r="H11" i="51"/>
  <c r="H12" i="51"/>
  <c r="H11" i="65"/>
  <c r="H12" i="65"/>
  <c r="H11" i="64"/>
  <c r="H11" i="77"/>
  <c r="H12" i="77"/>
  <c r="H13" i="77"/>
  <c r="H14" i="77"/>
  <c r="H15" i="77"/>
  <c r="H10" i="91"/>
  <c r="H10" i="90"/>
  <c r="H10" i="89"/>
  <c r="H10" i="88"/>
  <c r="H10" i="87"/>
  <c r="H10" i="86"/>
  <c r="H10" i="85"/>
  <c r="H10" i="84"/>
  <c r="H10" i="83"/>
  <c r="H10" i="82"/>
  <c r="H10" i="81"/>
  <c r="H10" i="80"/>
  <c r="I10" i="79"/>
  <c r="H10" i="56"/>
  <c r="H10" i="55"/>
  <c r="H10" i="45"/>
  <c r="H10" i="54"/>
  <c r="H10" i="76"/>
  <c r="H10" i="78"/>
  <c r="H10" i="75"/>
  <c r="H10" i="74"/>
  <c r="H10" i="39"/>
  <c r="H10" i="73"/>
  <c r="I10" i="72"/>
  <c r="H10" i="71"/>
  <c r="H10" i="70"/>
  <c r="H10" i="69"/>
  <c r="H10" i="68"/>
  <c r="H10" i="67"/>
  <c r="H10" i="66"/>
  <c r="H10" i="52"/>
  <c r="H10" i="51"/>
  <c r="H10" i="65"/>
  <c r="H10" i="64"/>
  <c r="H10" i="77"/>
  <c r="H10" i="50"/>
  <c r="H11" i="49"/>
  <c r="H10" i="49"/>
  <c r="H11" i="48"/>
  <c r="H10" i="48"/>
  <c r="H11" i="2"/>
  <c r="H12" i="2"/>
  <c r="H10" i="2"/>
  <c r="B1" i="91" l="1"/>
  <c r="F7" i="90"/>
  <c r="C58" i="1" s="1"/>
  <c r="B1" i="90"/>
  <c r="F7" i="89"/>
  <c r="C57" i="1" s="1"/>
  <c r="B1" i="89"/>
  <c r="F7" i="88"/>
  <c r="C56" i="1" s="1"/>
  <c r="B1" i="88"/>
  <c r="F7" i="87"/>
  <c r="C55" i="1" s="1"/>
  <c r="B1" i="87"/>
  <c r="F7" i="86"/>
  <c r="C54" i="1" s="1"/>
  <c r="B1" i="86"/>
  <c r="F7" i="85"/>
  <c r="C53" i="1" s="1"/>
  <c r="B1" i="85"/>
  <c r="B1" i="84"/>
  <c r="F7" i="83"/>
  <c r="C51" i="1" s="1"/>
  <c r="B1" i="83"/>
  <c r="F7" i="82"/>
  <c r="C50" i="1" s="1"/>
  <c r="B1" i="82"/>
  <c r="F7" i="81"/>
  <c r="C49" i="1" s="1"/>
  <c r="B1" i="81"/>
  <c r="F7" i="80"/>
  <c r="C48" i="1" s="1"/>
  <c r="B1" i="80"/>
  <c r="F7" i="79"/>
  <c r="C47" i="1" s="1"/>
  <c r="B1" i="79"/>
  <c r="F7" i="91" l="1"/>
  <c r="C59" i="1" s="1"/>
  <c r="F7" i="84"/>
  <c r="C52" i="1" s="1"/>
  <c r="F7" i="78"/>
  <c r="C41" i="1" s="1"/>
  <c r="B1" i="78"/>
  <c r="B1" i="77" l="1"/>
  <c r="F7" i="77" l="1"/>
  <c r="C25" i="1" s="1"/>
  <c r="B1" i="76" l="1"/>
  <c r="F7" i="75"/>
  <c r="C40" i="1" s="1"/>
  <c r="B1" i="75"/>
  <c r="F7" i="74"/>
  <c r="C39" i="1" s="1"/>
  <c r="B1" i="74"/>
  <c r="F7" i="73"/>
  <c r="C37" i="1" s="1"/>
  <c r="B1" i="73"/>
  <c r="B1" i="72"/>
  <c r="B1" i="71"/>
  <c r="F7" i="70"/>
  <c r="C34" i="1" s="1"/>
  <c r="B1" i="70"/>
  <c r="B1" i="69"/>
  <c r="F7" i="68"/>
  <c r="C32" i="1" s="1"/>
  <c r="B1" i="68"/>
  <c r="B1" i="67"/>
  <c r="B1" i="66"/>
  <c r="F7" i="65"/>
  <c r="C27" i="1" s="1"/>
  <c r="B1" i="65"/>
  <c r="F7" i="64"/>
  <c r="C26" i="1" s="1"/>
  <c r="B1" i="64"/>
  <c r="F7" i="69" l="1"/>
  <c r="C33" i="1" s="1"/>
  <c r="F7" i="76"/>
  <c r="C42" i="1" s="1"/>
  <c r="F7" i="72"/>
  <c r="C36" i="1" s="1"/>
  <c r="F7" i="71"/>
  <c r="C35" i="1" s="1"/>
  <c r="F7" i="67"/>
  <c r="C31" i="1" s="1"/>
  <c r="F7" i="66"/>
  <c r="C30" i="1" s="1"/>
  <c r="B1" i="2"/>
  <c r="B1" i="48"/>
  <c r="B1" i="49"/>
  <c r="B1" i="50"/>
  <c r="B1" i="51"/>
  <c r="B1" i="52"/>
  <c r="B1" i="39"/>
  <c r="B1" i="54"/>
  <c r="B1" i="45"/>
  <c r="B1" i="55"/>
  <c r="B1" i="56"/>
  <c r="F7" i="55"/>
  <c r="F7" i="52"/>
  <c r="C29" i="1" s="1"/>
  <c r="F7" i="56"/>
  <c r="C46" i="1" s="1"/>
  <c r="F7" i="48"/>
  <c r="C22" i="1" s="1"/>
  <c r="F7" i="45"/>
  <c r="C44" i="1" s="1"/>
  <c r="F7" i="39"/>
  <c r="C38" i="1" s="1"/>
  <c r="C45" i="1" l="1"/>
  <c r="F7" i="51"/>
  <c r="C28" i="1" s="1"/>
  <c r="F7" i="54"/>
  <c r="C43" i="1" s="1"/>
  <c r="F7" i="50"/>
  <c r="C24" i="1" s="1"/>
  <c r="F7" i="49"/>
  <c r="C23" i="1" s="1"/>
  <c r="F7" i="2"/>
  <c r="C21" i="1" s="1"/>
</calcChain>
</file>

<file path=xl/sharedStrings.xml><?xml version="1.0" encoding="utf-8"?>
<sst xmlns="http://schemas.openxmlformats.org/spreadsheetml/2006/main" count="889" uniqueCount="220">
  <si>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</si>
  <si>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</si>
  <si>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</si>
  <si>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</si>
  <si>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</si>
  <si>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</si>
  <si>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</si>
  <si>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</si>
  <si>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</si>
  <si>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</si>
  <si>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</si>
  <si>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</si>
  <si>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</si>
  <si>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</si>
  <si>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</si>
  <si>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</si>
  <si>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</si>
  <si>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</si>
  <si>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</si>
  <si>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</si>
  <si>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</si>
  <si>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</si>
  <si>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</si>
  <si>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</si>
  <si>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</si>
  <si>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</si>
  <si>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</si>
  <si>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</si>
  <si>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</si>
  <si>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</si>
  <si>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</si>
  <si>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</si>
  <si>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</si>
  <si>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</si>
  <si>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</si>
  <si>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</si>
  <si>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</si>
  <si>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</si>
  <si>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</si>
  <si>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</si>
  <si>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</si>
  <si>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</si>
  <si>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</si>
  <si>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</si>
  <si>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</si>
  <si>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</si>
  <si>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</si>
  <si>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</si>
  <si>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</si>
  <si>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</si>
  <si>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</si>
  <si>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</si>
  <si>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</si>
  <si>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</si>
  <si>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t>załącznik nr 1a do specyfikacji</t>
  </si>
  <si>
    <t>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</si>
  <si>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</si>
  <si>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</si>
  <si>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</si>
  <si>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</si>
  <si>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</si>
  <si>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</si>
  <si>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</si>
  <si>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</si>
  <si>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</si>
  <si>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</si>
  <si>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</si>
  <si>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</si>
  <si>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</si>
  <si>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</si>
  <si>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</si>
  <si>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</si>
  <si>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</si>
  <si>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</si>
  <si>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9.</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</si>
  <si>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</si>
  <si>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DFZP-LS-271-226/2017</t>
  </si>
  <si>
    <t>Dostawa podstawowych materiałów medycznych.</t>
  </si>
  <si>
    <t>część 27</t>
  </si>
  <si>
    <t>część 28</t>
  </si>
  <si>
    <t>część 29</t>
  </si>
  <si>
    <t>część 30</t>
  </si>
  <si>
    <t>część 31</t>
  </si>
  <si>
    <t>część 32</t>
  </si>
  <si>
    <t>część 33</t>
  </si>
  <si>
    <t>część 34</t>
  </si>
  <si>
    <t>część 35</t>
  </si>
  <si>
    <t>część 36</t>
  </si>
  <si>
    <t>część 37</t>
  </si>
  <si>
    <t>część 38</t>
  </si>
  <si>
    <t>część 39</t>
  </si>
  <si>
    <t>Załącznik nr …… do umowy</t>
  </si>
  <si>
    <t>Oświadczamy, że zamówienie będziemy wykonywać do czasu wyczerpania ilości asortymentu określonego w załączniku nr 1a do specyfikacji, jednak nie dłużej niż przez 36 miesięcy (dotyczy części 1-26, 28-39) oraz 12 miesięcy (dotyczy części 27), od dnia zawarcia umowy..</t>
  </si>
  <si>
    <t>Dotyczy części 16 poz. 1 i części 27: Okres gwarancji został podany w wypełnionym załączniku nr 1a do specyfikacji.</t>
  </si>
  <si>
    <t>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t>
  </si>
  <si>
    <t>Kaniula do wlewów dożylnych wykonana z PTFE, bez dodatkowego portu bocznego, ze zdejmowanym uchwytem ułatwiajacym wprowadzenie kaniuli do żyły, wyposażona w elastyczne skrzydełka mocujące, o przepływie 13ml/min., sterylna. Pakowana w opakowanie typu tyvec. Nie wywołujące odczynu zapalnego. Rozmiar 24 G i 26G. Potwierdzenie przepływu na opakowaniu jednostkowym.</t>
  </si>
  <si>
    <t>Kaniula bezpieczna, wykonana z poliuretanu, wyposażona w automatyczny zatrzask lub osłonkę igły chroniący personel przed zakłuciem, z wmontowanym przedłużaczem zabezpieczonym łącznikiem z silikonową membraną - umożliwającą wielokrotną podaż leków w sposób bezigłowy. Posiadającą również elastyczne skrzydełka mocujące. Pakowana w opakowanie typu tyvec. Rozmiar 24G.</t>
  </si>
  <si>
    <t>Załącznik nr 1a do specyfikacji</t>
  </si>
  <si>
    <t>Pojemnik jednorazowego użycia na zużyte odpady medyczne o ostrych końcach i krawędziach, charakteryzujęce się następującymi cechami:odporne na wilgoć, przekłucia, przecięcia, zapewniające szczelność zamkniecia, uniemożliwiajace ponowne otwarcie, z nadrukiem wg opisu poniżej*, pojemności 5 l wysokość  40-50cm, średnica podstawy 10-15 cm, w pokrywie pojemnika umieszczony dodatkowy otwór wrzutowy**</t>
  </si>
  <si>
    <t>* Nadruk winien zawierać następującą treść oraz miejsce na dokonanie stosownych wpisów przez użytkownika:
1. kod odpadów ……………………...
2. miejsce wytworzenia ……………………...
3. data otwarcia / data zamknięcia pojemnika ……………………...
4. podpis osoby zamykającej ………………………
oraz oznakowane BIOHAZARD</t>
  </si>
  <si>
    <t>** Zamawiający dopuszcza możłiwość zaoferowania pojemników bez dodatkowego otworu wrzutowego</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</si>
  <si>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</si>
  <si>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</si>
  <si>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</si>
  <si>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12 cm, kolor czerwony, z nadrukiem wg opisu poniżej*, pojemność 2 litry, w pokrywie pojemnika umieszczony dodatkowy otwór wrzutowy</t>
  </si>
  <si>
    <t>litrów</t>
  </si>
  <si>
    <t>par</t>
  </si>
  <si>
    <t>Dodatkowe wymagania:</t>
  </si>
  <si>
    <t>Rękawice foliowe damskie, męskie niesterylne</t>
  </si>
  <si>
    <t>Igły iniekcyjne sterylne rozmiary 1,1 i 1,2</t>
  </si>
  <si>
    <t>Igła z tępym ostrzem lub typu "pencil point" do przekłuwania butelek, fiolek, sterylna z czerwoną lub różową nasadką, rozmiar 18G</t>
  </si>
  <si>
    <t>Igła typu motylek sterylna rozmiary 0,7 i 0,8</t>
  </si>
  <si>
    <t>opak. a 100szt.</t>
  </si>
  <si>
    <t>Igła iniekcyjna sterylne rozmiary: 0,45x16mm, 0,5x25mm, 0,6x25mm, 0,7x30mm, 0,8x40mm, 0,9x40mm</t>
  </si>
  <si>
    <t xml:space="preserve">Mankiet M o rozmiarze 22 – 32 cm kompatybilny do ciśnieniomierza z poz. 1 </t>
  </si>
  <si>
    <t>Okres gwarancji (&gt;/=24 mies.)</t>
  </si>
  <si>
    <t>x</t>
  </si>
  <si>
    <t>Patyczki z wacikiem do wymazów, pakowane pojedynczo, sterylne</t>
  </si>
  <si>
    <t>Szpatułka drewniana do kontroli jamy ustnej, pakowana pojedynczo</t>
  </si>
  <si>
    <t>Kieliszki plastikowe do leków</t>
  </si>
  <si>
    <t>Słój do moczu tulipan plastikowy z przykrywką</t>
  </si>
  <si>
    <t>Steryny zestaw do lewtywy o pojemności worka minimum 1500ml, skłądający się również z kanki doodbytnicznej z otworm centralnym i otwaorami bocznymi. Każdy zestaw pakowany pojedyńczo, czytelnie opisane datą produkcji oraz datą ważności sterylizacji.</t>
  </si>
  <si>
    <t>Słuchawka lekarska</t>
  </si>
  <si>
    <t>Ciśnieniomierz zegarowy wraz ze słuchawkami, dwuprzewodowy, manometr z uchwytem umożliwiającym zamontowanie do mankietu, mankiet dla dorosłych zawijany - bez rzep. Zakres pomiarowy 0-300mmHg, zapakowany w etui.</t>
  </si>
  <si>
    <t>Worki do zbiórki moczu 2 l, ze szczelnym poprzecznym zaworem spustowym, sterylne</t>
  </si>
  <si>
    <t>Uchwyty (wieszaki) do mocowania worków kompatybilne z workami z poz. 4 i 5</t>
  </si>
  <si>
    <t>Sterylna zatyczka do cewników, schodkowa, pakowana pojedynczo, data ważności i numer serii na każdym opakowaniu</t>
  </si>
  <si>
    <t>Ostrze chirurgiczne z trzonkiem jednorazowego użytku. Rączka wykonana z polistyrenu, natomiast ostrze ze stali nierdzewnej. Każdy skalpel hermetycznie zapakowany w indywidualne, sterylne opakowanie, rozmiary 10-24</t>
  </si>
  <si>
    <t xml:space="preserve"> Zaciskacze do pępowiny </t>
  </si>
  <si>
    <t>Elektroda do ekg klamrowa (kończynowa), w 4 kolorach czarny, czerwony, żółty, zielony, kompatybilne z większością aparatów EKG, komplet = 4 sztuki</t>
  </si>
  <si>
    <t>kompletów</t>
  </si>
  <si>
    <t>Żel do USG; opakowanie 0,5 litra lub 1 litr</t>
  </si>
  <si>
    <t>Żel do usg sterylny, pakowany w podwójnych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</si>
  <si>
    <t>opak.</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</si>
  <si>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</si>
  <si>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</si>
  <si>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</si>
  <si>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 miesiące</t>
  </si>
  <si>
    <t>Przenośny, bezdotykowy termomometr na podczerwień, mierzący temperaturę w odległosci ok. 0,5-3 cm od powierzchni ciała w sposób precyzyjny z dokładnością +/-0,2 st. C, wyświetlacz LCD, odczyt temperatury od 1 do 2 sekund zakończony sygnałem dźwiękowym, zakres pomiaru temperatury 34,0-43,0 st. C. Termometr na baterie AAA-, wystarczające na ok. 15 000 pomiarów, o wadze ok. 150 g; okres gwarancji co najmniej 24 miesiące.</t>
  </si>
  <si>
    <t>Zamawiający wymaga udostępnienia na czas obowiązywania umowy jednego urządzenia do kalibracji termometrów oraz przeszkolenia trzech pracowników Zamawiającego z jego obsługi. Ewentualny koszt udostępnienia urządzenia do kalibracji termometrów oraz przeszkolenia trzech pracowników Zamawiającego z jego obsługi, musi być ujęty w cenie oferowanych wyrobów (nie może stanowić dodatkowej pozycji cenowej w Formularzu oferty, ani w Arkuszu cenowym).</t>
  </si>
  <si>
    <t>Wanienka do dezynfekcji sprzętu medycznego, wykonana z tworzywa sztucznego, łatwego do czyszczenia, z pokrywką oraz sitem o pojemności 10L</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</si>
  <si>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</si>
  <si>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3L.</t>
  </si>
  <si>
    <t>Wanienka do dezynfekcji sprzetu medycznego, wykonana z tworzywa sztucznego, łatwego do czyszczenia, z pzreźroczystą lub białą pokrywą oraz sitem o pojemności 30L</t>
  </si>
  <si>
    <t>Wanienka do dezynfekcji sprzetu medycznego, wykonana z tworzywa sztucznego, łatwego do czyszczenia, z pzreźroczystą lub białą pokrywą oraz sitem o pojemności 5L</t>
  </si>
  <si>
    <t>Wanienka do dezynfekcji sprzetu medycznego, wykonana z tworzywa sztucznego, łatwego do czyszczenia, z pzreźroczystą lub białą pokrywą oraz sitem o pojemności 8L</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</si>
  <si>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0,15 x 20mm, 0,20 x 25mm, 0,25 x 40mm, 0,30 x 30mm; opakowanie = 100 szt.</t>
  </si>
  <si>
    <t>Maski typu FFP2 z zaworem, ochrona: pyły i mgły. Mają chronic układ oddechowy przed substancjami niebezpiecznymi, zapewnić szczelne dopasowanie do twarzy oraz łatwość oddychania biorąc pod uwagę konieczność pracy przez kilka godzin dziennie. Jednocześnie maski nie mogą uciskać szyi, nadmiernie wrzynać się w skórę. Zgodne z normą EN 149. Maski pakowane pojedynczo z datą ważności.</t>
  </si>
  <si>
    <t>Kompres żelowy, wiekokrotnego użycia, do stosowania na ciepło (do max. 60 stopni) i zimno (do max. -20 stopni), temperatura wskazana utrzymuje sie przez co najmniej 30 min. Przy zmianie temperatury nadal pozostajacy miękki. Możliwe zginanie pod różnym kątem. Wykonany z nietoksycznych materiałów.orazopakowany w nietoksyczną folię. Możliwość dezynfekcji ogólnie dostępnymi środkami do dezynfekcji, rozmiar od 15 x 26cm</t>
  </si>
  <si>
    <t xml:space="preserve">metrów bieżących </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</si>
  <si>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</si>
  <si>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Osłony do badań ultrasonograficznych śródoperacyjnych. Sterylna polietylenowa teleskopowo składana osłona na sondę ultrasonograficzną do aparatu usg Logiq P5 o wym. 15,2x244 cm (+/- 10 %), z  dopasowaną końcówką na sondę śródoperacyjnej, z gumkami zabezpieczającymi w czasie badania przed zsuwaniem się osłonki.</t>
  </si>
  <si>
    <t>Łącznik między strzykawkowy, umożliwiający podaż płynów miedzy strzykawkami z dodatkowym uchwytem chroniącym przed dotknięciem miejsca połaczenia strzykawek, pakowane pojedynczo</t>
  </si>
  <si>
    <t>Strzykawka 3ml z bardzo szczelnym gumowym tłokiem, umożliwiająca bardzo dokładne dawkowanie, z centralnie położoną końcówką luer-lock, do pomp infuzyjnych dla pracowni cytostatyków, z rozszerzoną skalą, z podziałką co 0,1 ml, kompatybilna z pompą infuzyjną Braun, sterylna, wykonana z polipropylenu</t>
  </si>
  <si>
    <t>Strzykawka 5ml z bardzo szczelnym gumowym tłokiem, z centralnie położoną końcówką luer-lock, umożliwiająca bardzo dokładne dawkowanie, do pomp infuzyjnych dla pracowni cytostatyków, z rozszerzoną skalą, z podziałką co 0,2 ml, kompatybilna z pompą infuzyjną Braun, sterylna, wykonana z polipropylenu; opakowanie = 100 szt.</t>
  </si>
  <si>
    <t>Strzykawka 10ml z bardzo szczelnym gumowym tłokiem, umożliwiająca bardzo dokładne dawkowanie, z centralnie położoną końcówką luer-lock, do pomp infuzyjnych dla pracowni cytostatyków, z rozszerzoną skalą, z podziałką co 0,5 ml, kompatybilna z pompą infuzyjną Braun, sterylna, wykonana z polipropylenu; opakowanie = 100 szt.</t>
  </si>
  <si>
    <t>Strzykawka 20ml z bardzo szczelnym gumowym tłokiem, umożliwiająca bardzo dokładne dawkowanie, z centralnie położoną końcówką luer-lock, do pomp infuzyjnych dla pracowni cytostatyków, z rozszerzoną skalą, z podziałką co 1 ml, sterylna, wykonana z polipropylenu; opakowanie = 100 szt.</t>
  </si>
  <si>
    <t>Strzykawka 30ml z bardzo szczelnym gumowym tłokiem, umożliwiająca bardzo dokładne dawkowanie, z centarlnie położoną końcówką luer-lock, do pomp infuzyjnych dla pracowni cytostatyków, z rozszerzoną skalą, z podziałką co 1 ml, kompatybilna z pompą infuzyjną Braun, sterylna, wykonana z polipropylenu; opakowanie = 100 szt.</t>
  </si>
  <si>
    <t>Strzykawka 50ml z bardzo szczelnym gumowym tłokiem, z centarlnie położoną końcówką luer-lock, umożliwiająca bardzo dokładne dawkowanie, do pomp infuzyjnych dla pracowni cytostatyków, z rozszerzoną skalą z podziałką co 1 ml, kompatybilna z pompą infuzyjną Braun, sterylna, wykonana z polipropylenu</t>
  </si>
  <si>
    <t>Dla wyrobów z poz. 1-6 wymagany jest jeden producent.</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</si>
  <si>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</si>
  <si>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</si>
  <si>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Rękawice nitrylowe, bezpudrowe, diagnostyczne, sterylne; rozmiary S, M, L; pakowane pojedynczo parami</t>
  </si>
  <si>
    <t>Kanka doodbytnicza 10x300mm, atraumatyczna, pakowana pojedynczo</t>
  </si>
  <si>
    <t>Rękawice niesterylne, nitrylowe bezpudrowe, o  AQL=&lt;1,5; zgodne z Normą EN 455-1,2,3; rozmiary XS, S, M, L, XL; opakowanie nie większe niż 100 sztuk/ 50 par</t>
  </si>
  <si>
    <t>Rękawice niesterylne, winylowe bezpudrowe, nie zawierające DEHP, o AQL=&lt;1,5; zgodne z Normą EN 455-1,2,3; rozmiary 6, 7, 8, 9 lub  S, M, L, XL; opakowanie nie większe niż 100 sztuk / 50 par</t>
  </si>
  <si>
    <t>Ciśnieniomierz automatyczny naramienny. Metoda pomiaru oscylometryczna. Rozdzielczość pomiaru 1 [mmHg]. Zakres pomiaru ciśnienia 0 do 299 [mmHg]. Zakres pomiaru tętna 40 do 180 [uderzeń/min]. Dokładność pomiaru ciśnienia +/- 3 mmHg. Dokładność pomiaru tętna +/- 5% odczytu. Wskaźnik prawidłowo założonego mankietu. Mankiet 22 - 32 cm. Zasilanie na baterie 1,5V AA lub zasilacz. Wyłączanie automatyczne. Wskaźnik niskiego poziomu baterii. Standardowe wyposażenie ciśnieniomierz, mankiet M o rozmiarze 22-32 cm baterie AA 1,5V, etui, instrukcja obsługi; okres gwarancji co najmniej 24 miesiące.</t>
  </si>
  <si>
    <t>Sterylna jednorazowa osłona nakładana podczas zabiegu przezskórnej ablacji na kamizelkę urządzenia systemu Zero-Gravity</t>
  </si>
  <si>
    <t>Zatyczka luer-lock do strzykawek z poz. 1-6, bardzo dokładnie zatykająca końcówkę strzykawki, dla pracowni cytostatyków, ze schowanym trzpieniem za boczne krawędzie korka, sterylna, pakowane pojedynczo</t>
  </si>
  <si>
    <r>
      <t xml:space="preserve">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t>
    </r>
    <r>
      <rPr>
        <sz val="11"/>
        <color rgb="FF7030A0"/>
        <rFont val="Garamond"/>
        <family val="1"/>
        <charset val="238"/>
      </rPr>
      <t>Dopuszcza się pojemnika o pojemności 0,7 L przy zachowaniu pozostałych parametrów specyfikacji.</t>
    </r>
  </si>
  <si>
    <r>
      <t xml:space="preserve">Ostrza wymienne do skalpeli wykonane ze stali węglowej - nazwa firmy i numer wygrawerowany na ostrzu, sterylne, rozmiary 10-24
</t>
    </r>
    <r>
      <rPr>
        <sz val="11"/>
        <color rgb="FF7030A0"/>
        <rFont val="Garamond"/>
        <family val="1"/>
        <charset val="238"/>
      </rPr>
      <t>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r>
  </si>
  <si>
    <r>
      <t xml:space="preserve">Opaski identyfikacyjne - wykonane z tworzywa nie powodującego odczynów alergicznych i innych podrażnień skóry, dające się łatwo założyć natomiast ich usunięcie możliwe tylko przy użyciu nożyczek.Wymaga się, aby opaski były w kolorze umożliwiającym odczytanie danych zawartch w kartoniku. W rozmiarach dla dorosłych. Do zakładania na rękę. Kartonik z danymi do uzupełnienia powinien posiadać następującą treść: pesel .............. oraz puste miejsce do wpisanie danych specyficznych dla danego oddziału lub może być kartonik bez treści "pesel" ale z miejsem na dane typu pesel  i danych specyficznych dla danego oddziału.
</t>
    </r>
    <r>
      <rPr>
        <sz val="11"/>
        <color rgb="FF7030A0"/>
        <rFont val="Garamond"/>
        <family val="1"/>
        <charset val="238"/>
      </rPr>
      <t>Dopuszcza się opaski z kartonikiem do uzupełniania danych z trzema linijkami do dyspozycji wystarczającymi do wpisania peselu i danych specyficznych dla danego oddziału przy zachowaniu pozostałych parametrów specyfikacji.</t>
    </r>
  </si>
  <si>
    <r>
      <t xml:space="preserve">Elastyczna siatka opatrunkowa (w stanie nierozciągnietym). Rozmiar: długość 1000 cm, szerokość od  4 cm do 5 cm
</t>
    </r>
    <r>
      <rPr>
        <sz val="11"/>
        <color rgb="FF7030A0"/>
        <rFont val="Garamond"/>
        <family val="1"/>
        <charset val="238"/>
      </rPr>
      <t>Dopuszcza się siatkę opatrunkową o szerokości 3,5-4,5 cm, przy zachowaniu pozostałych parametrów specyfikacji.</t>
    </r>
  </si>
  <si>
    <r>
      <t xml:space="preserve">Dotyczy części 1-4, </t>
    </r>
    <r>
      <rPr>
        <sz val="11"/>
        <color rgb="FF7030A0"/>
        <rFont val="Garamond"/>
        <family val="1"/>
        <charset val="238"/>
      </rPr>
      <t>6-11, 13-17</t>
    </r>
    <r>
      <rPr>
        <sz val="11"/>
        <rFont val="Garamond"/>
        <family val="1"/>
        <charset val="238"/>
      </rPr>
      <t xml:space="preserve">, 19-28, 30-39: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r>
  </si>
  <si>
    <r>
      <t xml:space="preserve">Pojemnik do transportu materiału chirurgicznego, wykonany z plastiku lub białego PP, odpornego na formalinę, wraz ze szczelną pokrywką, uniemożliwiającą powtórne otwiercie i zamknięcie 150-200ml.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</si>
  <si>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330-400ml. Pojemnik może posiadać etykietę z miejscem do opisu oraz z odpowiednim oznakowaniem. 
</t>
    </r>
    <r>
      <rPr>
        <sz val="11"/>
        <color rgb="FF7030A0"/>
        <rFont val="Garamond"/>
        <family val="1"/>
        <charset val="238"/>
      </rPr>
      <t>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</si>
  <si>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500-600 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</si>
  <si>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800-1000 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</si>
  <si>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1500-2500 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</si>
  <si>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r>
  </si>
  <si>
    <r>
      <t xml:space="preserve">Rękawice lateksowo-nitrylowe sterylne, AQL=&lt;1, o zawartości protein &lt;50ug/g, teksturowane, sterylizowane radiacyjnie, rozmiary 6-9  (z rozm. połówkowymi: 6,5; 7,5; 8,5).
</t>
    </r>
    <r>
      <rPr>
        <sz val="11"/>
        <color rgb="FF7030A0"/>
        <rFont val="Garamond"/>
        <family val="1"/>
        <charset val="238"/>
      </rPr>
      <t>Dopuszcza się rękawice nitrylowe, sterylne, AQL=1, bez zawartości protein, z mikroteksturą, sterylizowane radiacyjnie, rozmiary 6-9 co pół rozmiaru przy zachowaniu pozostałych parametrów specyfikacji.</t>
    </r>
  </si>
  <si>
    <r>
      <t xml:space="preserve">Jednorazowy zestaw do lewatyw składający się z worka o pojemności minimum 1500 ml ze skalowaniem co 250 ml i miękkiego drenu 16x250mm, na końcu zaokrąglonego z dwoma  otworami bocznymi, wyposażony w zacisk zabezpieczający przed wypływem płynu lub zestaw jednorazowy z workiem o pojemności 1750 ml ze skalowaniem co 250 ml, dren długości 1500 mm i średnicy 6 mm, zakończony kanką z otworem centralnym i dwoma otworami bocznymi. niesterylne
</t>
    </r>
    <r>
      <rPr>
        <sz val="11"/>
        <color rgb="FF7030A0"/>
        <rFont val="Garamond"/>
        <family val="1"/>
        <charset val="238"/>
      </rPr>
      <t>Dopuszcza się zestawy do lewatywy z workiem o pojemności 1750 ml ze skalowaniem co 250 ml, dren o długości 120 cm i średnicy wewnętrznej: 5.0 ± 0.3mm/ zewnętrznej: 7.0 ± 0.3mm zakończony otworem centralnym i dwoma otworami bocznymi, bez plastikowej kanki, niesterylny przy zachowaniu pozostałych parametrów specyfikacji.</t>
    </r>
  </si>
  <si>
    <r>
      <t xml:space="preserve">Przewód do cystoskopu lub resektoskopu pojedynczy, sterylny, wyposażony w jednokanałową igłę biorczą z osłonką, komorę do wytwarzania ciśnienia, precyzyjny rolkowy regulator przepływu, łącznik stożkowy oraz mięką końcówkę wykonaną z PCV
</t>
    </r>
    <r>
      <rPr>
        <sz val="11"/>
        <color rgb="FF7030A0"/>
        <rFont val="Garamond"/>
        <family val="1"/>
        <charset val="238"/>
      </rPr>
      <t>Dopuszcza się przewody do cystoskopu i resektoskopu posiadające w zestawie osobno pakowaną przedłużkę wykonaną z miękkiego silikonu, przy zachowaniu pozostałych parametrów specyfikacji.</t>
    </r>
  </si>
  <si>
    <r>
      <t xml:space="preserve">Przewód do cystoskopu lub resektoskopu podwójny, sterylny, wyposażony w dwie jednokanałowe igły biorcze z osłonkami, komorę do wytwarzania ciśnienia, precyzyjny rolkowy regulator przepływu, łącznik stożkowy oraz mięką końcówkę wykonaną z PCV
</t>
    </r>
    <r>
      <rPr>
        <sz val="11"/>
        <color rgb="FF7030A0"/>
        <rFont val="Garamond"/>
        <family val="1"/>
        <charset val="238"/>
      </rPr>
      <t>Dopuszcza się przewody do cystoskopu i resektoskopu posiadające w zestawie osobno pakowaną przedłużkę wykonaną z miękkiego silikonu, przy zachowaniu pozostałych parametrów specyfikacji.</t>
    </r>
  </si>
  <si>
    <r>
      <t xml:space="preserve">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5cm x 17m lub 5cm x 32m.
</t>
    </r>
    <r>
      <rPr>
        <sz val="11"/>
        <color rgb="FF7030A0"/>
        <rFont val="Garamond"/>
        <family val="1"/>
        <charset val="238"/>
      </rPr>
      <t>Dopuszcza się produkt w opakowaniu detalicznym 5cm x 5m przy zachowaniu pozostałych parametrów specyfikacji.</t>
    </r>
  </si>
  <si>
    <r>
      <t xml:space="preserve">Przyrząd do podawania leków cytostatycznych światłoczułych, wykonany z materiału  zapewniającego ochronę leku przed światłem ultrafioletowym, elastyczna komora kroplowa z filtrem 15 mikrometra, jednorazowy, jałowy, z drenem o długości &gt; 150 cm, wyposażony w odpowietrznik z filtrem przeciwbakteryjnym, z zakończeniem luer lok.
</t>
    </r>
    <r>
      <rPr>
        <sz val="11"/>
        <color rgb="FF7030A0"/>
        <rFont val="Garamond"/>
        <family val="1"/>
        <charset val="238"/>
      </rPr>
      <t>Dopuszcza się przyrząd z drenem o długości = 150 cm przy zachowaniu pozostałych parametrów specyfikacji.</t>
    </r>
  </si>
  <si>
    <r>
      <t xml:space="preserve">W okresie obowiązywania umowy Zamawiający wymaga dostarczenia 1000 sztuk:
- uchwytów na opakowania z rękawiczkami wykonanych z drutu stalowego z blaszką montażową, całość pokryta farbą antybakteryjną; 
</t>
    </r>
    <r>
      <rPr>
        <sz val="11"/>
        <color rgb="FF7030A0"/>
        <rFont val="Garamond"/>
        <family val="1"/>
        <charset val="238"/>
      </rPr>
      <t>lub 
- dozowników na rękawice wykonanych z trwałego tworzywa sztucznego (ABS), łatwych w dezynfekcji, z możliwością powieszenia na ścianie</t>
    </r>
    <r>
      <rPr>
        <sz val="11"/>
        <rFont val="Garamond"/>
        <family val="1"/>
        <charset val="238"/>
      </rPr>
      <t>.
Ewentualny koszt niniejszych uchwytów</t>
    </r>
    <r>
      <rPr>
        <sz val="11"/>
        <color rgb="FF7030A0"/>
        <rFont val="Garamond"/>
        <family val="1"/>
        <charset val="238"/>
      </rPr>
      <t>/ dozowników</t>
    </r>
    <r>
      <rPr>
        <sz val="11"/>
        <rFont val="Garamond"/>
        <family val="1"/>
        <charset val="238"/>
      </rPr>
      <t xml:space="preserve"> (wraz z ich dostarczeniem) musi być ujęty w cenie oferowanych wyrobów (nie może stanowić dodatkowej pozycji cenowej w Formularzu oferty, ani w Arkuszu cenowym).</t>
    </r>
  </si>
  <si>
    <r>
      <t xml:space="preserve">Okulary ochronne z powłoką nieparującą, z podwyższoną odpornością na zarysowania, posiadające gumowe elastyczne zauszniki
</t>
    </r>
    <r>
      <rPr>
        <sz val="11"/>
        <color rgb="FF7030A0"/>
        <rFont val="Garamond"/>
        <family val="1"/>
        <charset val="238"/>
      </rPr>
      <t>Dopuszcza się okulary ochronne posiadające wyprofilowane plastikowe zauszniki z możliwością regulacji przy zachowaniu pozostałych parametrów specyfikacji.
Dopuszcza się okulary ochronne z powłoką nieparującą, posiadające plastikowe elastyczne zauszniki przy zachowaniu pozostałych parametrów specyfikacji.</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</si>
  <si>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t>
    </r>
    <r>
      <rPr>
        <sz val="11"/>
        <color rgb="FF7030A0"/>
        <rFont val="Garamond"/>
        <family val="1"/>
        <charset val="238"/>
      </rPr>
      <t>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t>
    </r>
  </si>
  <si>
    <r>
      <t xml:space="preserve">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t>
    </r>
    <r>
      <rPr>
        <sz val="11"/>
        <color rgb="FF7030A0"/>
        <rFont val="Garamond"/>
        <family val="1"/>
        <charset val="238"/>
      </rPr>
      <t>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r>
  </si>
  <si>
    <r>
      <t xml:space="preserve">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200 cm., wolny od ftalanów. Opakowanie oznakowane w sposób umożliwiajacy na szybką identyfikację. Konstrukcja kolca zapewniajacego szczelność pomiędzy przyrządem a workiem, sterylny.
</t>
    </r>
    <r>
      <rPr>
        <sz val="11"/>
        <color rgb="FF7030A0"/>
        <rFont val="Garamond"/>
        <family val="1"/>
        <charset val="238"/>
      </rPr>
      <t>Dopuszcza się przyrząd do przetaczania płynów z komorą kroplową wykonaną z medycznego PVC/PCV przy zachowaniu pozostałych parametrów specyfikacji.
Dopuszcza się przyrząd z komorą kroplową wykonaną z medycznego PVC (bez DEHP) przy zachowaniu pozostałych parametrów specyfikacji.</t>
    </r>
  </si>
  <si>
    <r>
      <t xml:space="preserve">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t>
    </r>
    <r>
      <rPr>
        <sz val="11"/>
        <color rgb="FF7030A0"/>
        <rFont val="Garamond"/>
        <family val="1"/>
        <charset val="238"/>
      </rPr>
      <t>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Dopyuszcza sie przyrząd z drenem o długości min. 150 cm przy zachowaniu pozostałych parametrów specyfikacji.</t>
    </r>
  </si>
  <si>
    <r>
      <t xml:space="preserve">Igła do pena, sterylna, kompatybilna z penami wszystkich producentów insuliny, rozmiar 29G, 30G, 31G, długość igieł od 5 mm do 8 mm.
</t>
    </r>
    <r>
      <rPr>
        <sz val="11"/>
        <color rgb="FF7030A0"/>
        <rFont val="Garamond"/>
        <family val="1"/>
        <charset val="238"/>
      </rPr>
      <t>Dopuszcza się igły do pena w następujących rozmiarach 30G do 31G długość igieł od 5 mm do 8 mm przy zachowaniu pozostałych parametrów specyfikacji.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t>
    </r>
  </si>
  <si>
    <r>
      <t xml:space="preserve">Strzykawka szczelna, skala niezmywalna czytelna, z podziałką co 0,1 ml, sterylna, 2ml. Strzykawka może posiadać rozszerzoną skalą. Tłok strzykawki może być w kolorze kontrastującym. Strzykawka może posiadać logo producenta na cylindrze. opakowanie = 100szt.
</t>
    </r>
    <r>
      <rPr>
        <sz val="11"/>
        <color rgb="FF7030A0"/>
        <rFont val="Garamond"/>
        <family val="1"/>
        <charset val="238"/>
      </rPr>
      <t>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r>
  </si>
  <si>
    <r>
      <t xml:space="preserve">Strzykawka szczelna, skala niezmywalna czytelna, z podziałką co 0,2 ml, sterylna, 5ml. Strzykawka może posiadać rozszerzoną skalę. Tłok strzykawki może być w kolorze kontrastującym. Strzykawka może posiadać logo producenta na cylindrze. opakowanie = 100szt.
</t>
    </r>
    <r>
      <rPr>
        <sz val="11"/>
        <color rgb="FF7030A0"/>
        <rFont val="Garamond"/>
        <family val="1"/>
        <charset val="238"/>
      </rPr>
      <t>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r>
  </si>
  <si>
    <r>
      <t xml:space="preserve">Strzykawka szczelna, skala niezmywalna czytelna, z podziałką co 0,5 ml lub 0,2 ml sterylna, 10ml. Strzykawka może posiadać rozszerzoną skalę. Tłok strzykawki może być w kolorze kontrastującym. Strzykawka może posiadać logo producenta na cylindrze. opakowanie = 100szt.
</t>
    </r>
    <r>
      <rPr>
        <sz val="11"/>
        <color rgb="FF7030A0"/>
        <rFont val="Garamond"/>
        <family val="1"/>
        <charset val="238"/>
      </rPr>
      <t>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r>
  </si>
  <si>
    <r>
      <t xml:space="preserve">Strzykawka szczelna, skala z podziałką co 1 ml, niezmywalna, czytelna, sterylna, z końcówką wtykową, 20ml; opakowanie = 100szt. lub </t>
    </r>
    <r>
      <rPr>
        <sz val="11"/>
        <color rgb="FF7030A0"/>
        <rFont val="Garamond"/>
        <family val="1"/>
        <charset val="238"/>
      </rPr>
      <t>80 szt.</t>
    </r>
    <r>
      <rPr>
        <sz val="11"/>
        <rFont val="Garamond"/>
        <family val="1"/>
        <charset val="238"/>
      </rPr>
      <t xml:space="preserve"> lub 50 szt. Strzykawka może posiadać rozszerzoną skalę. Tłok strzykawki może być w kolorze kontrastującym. Strzykawka może posiadać logo producenta na cylindrze.
</t>
    </r>
    <r>
      <rPr>
        <sz val="11"/>
        <color rgb="FF7030A0"/>
        <rFont val="Garamond"/>
        <family val="1"/>
        <charset val="238"/>
      </rPr>
      <t>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r>
  </si>
  <si>
    <r>
      <t xml:space="preserve">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r>
  </si>
  <si>
    <r>
      <t xml:space="preserve">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r>
  </si>
  <si>
    <r>
      <t xml:space="preserve">Strzykawka tuberkulinowa z gumowym tłokiem oraz igłą (winna umożliwiać precyzyjne dozowanie małych ilości leku), igła 0,45 o długości od 10 mm do 13 mm, sterylna.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r>
  </si>
  <si>
    <r>
      <t xml:space="preserve">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Alaris, Pilot A2, Pro Sp 125, Medfusion 3500, oraz podaż leku w całości, z nazwą producenta na cylindrze strzykawki.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t>
    </r>
  </si>
  <si>
    <r>
      <t xml:space="preserve">Torba izolacyjna, sterylna zakończona tasiemką umożliwiajacą zamknięcie 49x49cm lub 50x50cm.
</t>
    </r>
    <r>
      <rPr>
        <sz val="11"/>
        <color rgb="FF7030A0"/>
        <rFont val="Garamond"/>
        <family val="1"/>
        <charset val="238"/>
      </rPr>
      <t>Dopuszcza się torbę izolacyjną w rozmiarze 51x51cm przy zachowaniu pozostałych parametrów specyfikacji.</t>
    </r>
  </si>
  <si>
    <r>
      <t xml:space="preserve">Sterylny cewnik Foleya, dwudrożny z balonem szczelnym ok. 5-15 ml, balon odporny na rozerwania, łatwy do napełniania i opróżniania, lateksowy obustronnie silikonowany, posiadający gładką powierzchnię, ułatwiającą wprowadzenie, dł. min. 40cm, oznaczenie kolorystyczne rozmiarów na końcówce uszczelniającej, pakowane pojedynczo, rozmiary Ch 12-30
</t>
    </r>
    <r>
      <rPr>
        <sz val="11"/>
        <color rgb="FF7030A0"/>
        <rFont val="Garamond"/>
        <family val="1"/>
        <charset val="238"/>
      </rPr>
      <t>Dopuszcza się sterylne cewniki Foleya o pojemności balonów: CH 12-24- balon 5-10 ml; CH 26-30- balon 30 ml przy zachowaniu pozostałych parametrów specyfikacji.
Dopuszcza się cewnik z balonem 5-10ml przy zachowaniu pozostałych parametrów specyfikacji.</t>
    </r>
  </si>
  <si>
    <r>
      <t xml:space="preserve">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12-18  (z balonem 5-10 ml) oraz rozmiary Ch 20-24 (z balonem 10-20 ml)
</t>
    </r>
    <r>
      <rPr>
        <sz val="11"/>
        <color rgb="FF7030A0"/>
        <rFont val="Garamond"/>
        <family val="1"/>
        <charset val="238"/>
      </rPr>
      <t>Dopuszcza się sterylne cewniki Foleya o pojemności balonów 5-10 ml dla rozmiarów CH 12-24 lub o pojemności balonów 30 ml dla rozmiarów CH 20-24 przy zachowaniu pozostałych parametrów specyfikacji.
Dopuszcza się cewnik w rozmiarze CH12-14 z balonem 10ml, Ch 16-24 z balonem 15ml przy zachowaniu pozostałych parametrów specyfikacji.
Dopuszcza się cewnik Foley 100% silikon w rozmiarach 12-24Ch z balonem 10 ml przy zachowaniu pozostałych parametrów specyfikacji.</t>
    </r>
  </si>
  <si>
    <r>
      <t xml:space="preserve">Zestaw do godzinowej zbiórki moczu z komorą pomiarową o pojem. 400-500 ml. z dokładnością 1-40 ml, z workiem zbiorczym o pojem. 2000 ml z drenem dwuświatłowym (z odpowietrzaniem) z dwoma zastawkami antyrefluksyjnymi, z czego 1 zastawka w łączniku z cewnikiem, oraz z bezigłowym portem do pobierania próbek, sterylny
</t>
    </r>
    <r>
      <rPr>
        <sz val="11"/>
        <color rgb="FF7030A0"/>
        <rFont val="Garamond"/>
        <family val="1"/>
        <charset val="238"/>
      </rPr>
      <t>Dopuszcza się zestaw do godzinowej zbiórki moczu z komorą pomiarową z dokładnością co 1 ml od 3 ml do 40 ml, co 5 ml od 40 do 100 ml, co 10 ml od 100 do 500 ml, z dwoma zastawkami antyrefluksyjnymi (w worku oraz pomiędzy komorą pomiarową a drenem) przy zachowaniu pozostałych parametrów specyfikacji.
Dopuszcza się zestaw do godzinowej zbiórki moczu z bezigłowym portem do pobierania próbek z przezroczystym okienkiem podglądu do kontroli obecności moczu i procesu pobierania próbek przy zachowaniu pozostałych parametrów specyfikacji.
Dopuszcza się zestaw do godzinowej zbiórki moczu wyposażony w cylindryczną komorę precyzyjnego pomiaru wyskalowana linearnie od 1 do 40 ml co 1 ml przy zachowaniu pozostałych parametrów specyfikacji.</t>
    </r>
  </si>
  <si>
    <r>
      <t xml:space="preserve">Rękawice niesterylne, nitrylowe bezpudrowe, grubsze, przeznaczone do pracy przy cytostatykach, z przedłużonym mankietem o AQL=&lt;1,5; zgodne z Normą EN 455-1,2,3; rozmiary XS, S, M, L,; opakowanie nie większe niż 100 sztuk / 50 par
</t>
    </r>
    <r>
      <rPr>
        <sz val="11"/>
        <color rgb="FF7030A0"/>
        <rFont val="Garamond"/>
        <family val="1"/>
        <charset val="238"/>
      </rPr>
      <t>Dopuszcza się rękawice w rozmiarach S-XL przy zachowaniu pozostałych parametrów specyfikacji.
Dopuszcza się rękawiczki o długości min 30 cm +/-5 cm, przy zachowaniu pozostałych parametrów specyfikacji.</t>
    </r>
  </si>
  <si>
    <r>
      <t xml:space="preserve">Rękawice bezlateksowe sterylne, syntetyczne lub neoprenowe, teksturowane, bezpudrowe, o AQL=&lt;1,5; sterylizowane radiacyjnie, lub promieniami gamma; rozmiary 6,0-9,0  (z rozm. połówkowymi: 6,5; 7,5; 8,5).
</t>
    </r>
    <r>
      <rPr>
        <sz val="11"/>
        <color rgb="FF7030A0"/>
        <rFont val="Garamond"/>
        <family val="1"/>
        <charset val="238"/>
      </rPr>
      <t>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r>
  </si>
  <si>
    <r>
      <t xml:space="preserve">Rękawice lateksowe sterylne bezpudrowe, z wewnętrzną warstwą polimerową, teksturowane, o zawartości protein poniżej 50ug/g, o AQL=&lt;1,5; sterylizowane radiacyjnie, rozmiary 6-9 (z rozm. połówkowymi: 6,5; 7,5; 8,5).
</t>
    </r>
    <r>
      <rPr>
        <sz val="11"/>
        <color rgb="FF7030A0"/>
        <rFont val="Garamond"/>
        <family val="1"/>
        <charset val="238"/>
      </rPr>
      <t>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r>
  </si>
  <si>
    <r>
      <t xml:space="preserve">Rękawiczki w systemie podwójnego zakładania, sterylne lateksowe, teksturowane, w kolorze zielonym lub niebieskim, o zawartości protein&lt;30ug/g, rozmiary 6-9  (z rozm. połówkowymi: 6,5; 7,5; 8,5).
</t>
    </r>
    <r>
      <rPr>
        <sz val="11"/>
        <color rgb="FF7030A0"/>
        <rFont val="Garamond"/>
        <family val="1"/>
        <charset val="238"/>
      </rPr>
      <t>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r>
  </si>
  <si>
    <r>
      <t xml:space="preserve">Rękawice sterylne, lateksowe, lekko pudrowane lub bezpudrowe, teksturowane, o długości </t>
    </r>
    <r>
      <rPr>
        <sz val="11"/>
        <color rgb="FF7030A0"/>
        <rFont val="Garamond"/>
        <family val="1"/>
        <charset val="238"/>
      </rPr>
      <t>całkowitej rękawicy</t>
    </r>
    <r>
      <rPr>
        <sz val="11"/>
        <rFont val="Garamond"/>
        <family val="1"/>
        <charset val="238"/>
      </rPr>
      <t xml:space="preserve"> 45-55 cm, sterylizowane radiacyjnie o zmniejszonej zawartości protein, o AQL =&lt;1,5; rozmiary 7-8 (z rozm. połówkowym: 7,5).
</t>
    </r>
    <r>
      <rPr>
        <sz val="11"/>
        <color rgb="FF7030A0"/>
        <rFont val="Garamond"/>
        <family val="1"/>
        <charset val="238"/>
      </rPr>
      <t>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r>
  </si>
  <si>
    <r>
      <t xml:space="preserve">Strzykawka 1ml insulinówka z gumowym tłokiem oraz igłą (winna umożliwiać precyzyjne dozowanie małych ilości leku), igła 0,29 o długości 13 mm lub igła 0,30 o długości od 12 mm do 13 mm od sterylna.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strzykawkę 1 ml do insuliny z igłą 0,33 od 12 do 13 mm przy zachowaniu pozostałych parametrów specyfikacji.</t>
    </r>
  </si>
  <si>
    <r>
      <t xml:space="preserve">Sterylny worek do zbiórki moczu 2 l, do stosowania co najmniej przez 5 dni, ze szczelnym zaworem spustowyn i zastawka antyrefluksyjną, z bezigłowym portem do pobierania próbek, z uchwytem do mocowania.
</t>
    </r>
    <r>
      <rPr>
        <sz val="11"/>
        <color rgb="FF7030A0"/>
        <rFont val="Garamond"/>
        <family val="1"/>
        <charset val="238"/>
      </rPr>
      <t>Dopuszcza się aby port do pobierania próbek posiadał przezroczyste okienko podglądu do kontroli obecności moczu i procesu pobierania próbek.</t>
    </r>
  </si>
  <si>
    <r>
      <t>Pojemnik do transportu materiału chirurgicznego, wykonany z plastiku lub białego PP, odpornego na formalinę, wraz ze szczelną pokrywką, uniemożliwiającą powtórne otwiercie i zamknięcie 5000-6000 ml. Pojemnik może posiadać etykietę z miejscem do opisu oraz z odpowiednim oznakowaniem.</t>
    </r>
    <r>
      <rPr>
        <sz val="11"/>
        <color rgb="FF7030A0"/>
        <rFont val="Garamond"/>
        <family val="1"/>
        <charset val="238"/>
      </rPr>
      <t xml:space="preserve">
Dopuszcza się aby pojemniki posiadały na stałe przytwierdzone oznakowanie np. w postaci: wysokiej, jakości etykiety chemoodpornej lub nadruk lub oznakowania w postaci techniki IML.</t>
    </r>
  </si>
  <si>
    <r>
      <t>Butla na mocz PP lub z polietylenu bezbarwna min. 2l, z zakrętką.</t>
    </r>
    <r>
      <rPr>
        <sz val="11"/>
        <color rgb="FF7030A0"/>
        <rFont val="Garamond"/>
        <family val="1"/>
        <charset val="238"/>
      </rPr>
      <t xml:space="preserve">
Dopuszcza się butelkę na mocz wykonaną z mlecznego polietylenu przy zachowaniu pozostałych parametrów specyfikacji.
Dopuszcza się butlę na mocz w kolorze mlecznym z uchwytem oraz wyposażoną w port do pobierania próbek przy zachowaniu pozostałych parametrów specyfikacji.</t>
    </r>
  </si>
  <si>
    <r>
      <t xml:space="preserve">Kaniula dożylna z portem bocznym umieszczonym nad skrzydełkami mocującymi, skrzydełka elastyczne, ułatwiajace umocowanie wkłucia, wykonana z poliuretanu, posiadająca minimum 4 paski kontrastujące widoczne w promieniach w rtg,  sterylna. Nie wywołująca odczynu zapalnego, długość kaniul przynajmniej w dwóch rozmiarach, pakowana w opakowania typu blister, z zawartą na nich nazwą materiału z którego jest wykonana dana kaniula. Posiadająca następujące przepływy 14G - minimum 270 ml/min., 16G - minimum 190 ml/min., 17G - minimum 125 ml/min., 18G dłuższa - minium 95 ml/min., 18G krótsza - minimum 100 ml/min, 20G - minimum 60 ml/min., 22G - minimum 35-45 ml/min. </t>
    </r>
    <r>
      <rPr>
        <sz val="11"/>
        <color rgb="FF7030A0"/>
        <rFont val="Garamond"/>
        <family val="1"/>
        <charset val="238"/>
      </rPr>
      <t>Wymaga się aby kaniule były oznakowane nazwą producenta (umieszczoną bezpośrednio na kaniuli).</t>
    </r>
    <r>
      <rPr>
        <sz val="11"/>
        <rFont val="Garamond"/>
        <family val="1"/>
        <charset val="238"/>
      </rPr>
      <t xml:space="preserve">
</t>
    </r>
    <r>
      <rPr>
        <sz val="11"/>
        <color rgb="FF7030A0"/>
        <rFont val="Garamond"/>
        <family val="1"/>
        <charset val="238"/>
      </rPr>
      <t>Dopuszcza się umieszczenie portu bocznego nad skrzydełkami mocującymi kaniuli na skrzyżowaniu osi skrzydełek przy zachowaniu pozostałych parametrów specyfikacji.
Dopuszcza się aby port boczny kaniuli posiadał koreczek wyposażony w mechanizm zabezpieczający przed niezamierzonym i niekontrolowanym otwieraniem się przy zachowaniu pozostałych parametrów specyfikacji.
Dopuszcza się, aby skrzydełka kaniuli były uelastycznione poprzez nacięcie ułatwiające dostosowanie do powierzchni skóry przy zachowaniu pozostałych parametrów specyfikacji.
Dopuszcza się kaniulę z portem bocznym umieszczonym nad skrzydełkami, ale nie centralnie miedzy skrzydełkami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r>
  </si>
  <si>
    <r>
      <t xml:space="preserve">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t>
    </r>
    <r>
      <rPr>
        <sz val="11"/>
        <color rgb="FF7030A0"/>
        <rFont val="Garamond"/>
        <family val="1"/>
        <charset val="238"/>
      </rPr>
      <t>Wymaga się aby kaniule były oznakowane nazwą producenta (umieszczoną bezpośrednio na kaniuli).</t>
    </r>
    <r>
      <rPr>
        <sz val="11"/>
        <rFont val="Garamond"/>
        <family val="1"/>
        <charset val="238"/>
      </rPr>
      <t xml:space="preserve">
</t>
    </r>
    <r>
      <rPr>
        <sz val="11"/>
        <color rgb="FF7030A0"/>
        <rFont val="Garamond"/>
        <family val="1"/>
        <charset val="238"/>
      </rPr>
      <t>Dopuszcza się umieszczenie portu bocznego nad skrzydełkami mocującymi kaniuli na skrzyżowaniu osi skrzydełek przy zachowaniu pozostałych parametrów specyfikacji.
Dopuszcza się aby port boczny kaniuli posiadał koreczek wyposażony w mechanizm zabezpieczający przed niezamierzonym i niekontrolowanym otwieraniem się przy zachowaniu pozostałych parametrów specyfikacji.
Dopuszcza się, aby skrzydełka kaniuli były uelastycznione poprzez nacięcie ułatwiające dostosowanie do powierzchni skóry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r>
  </si>
  <si>
    <r>
      <t xml:space="preserve">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Długość drenu min. 180 cm, wolny od ftalanów. Konstrukcja kolca zapewniająca szczelność pomiędzy przyrządem a butelką/workiem, sterylny.
</t>
    </r>
    <r>
      <rPr>
        <sz val="11"/>
        <color rgb="FF7030A0"/>
        <rFont val="Garamond"/>
        <family val="1"/>
        <charset val="238"/>
      </rPr>
      <t>Dopuszcza się przyrząd z komorą kroplową wykonaną z medycznego PVC/PCV przy zachowaniu pozostałych parametrów specyfikacji.
Dopuszcza się przyrząd z komorą kroplową wykonaną z medycznego PVC (bez DEHP) przy zachowaniu pozostałych parametrów specyfikacji.</t>
    </r>
  </si>
  <si>
    <r>
      <t xml:space="preserve">Strzykawka szczelna, skala z podziałką co 1 ml, niezmywalna, czytelna, sterylna, z końcówką wtykową </t>
    </r>
    <r>
      <rPr>
        <sz val="11"/>
        <color rgb="FF7030A0"/>
        <rFont val="Garamond"/>
        <family val="1"/>
        <charset val="238"/>
      </rPr>
      <t>luer</t>
    </r>
    <r>
      <rPr>
        <sz val="11"/>
        <rFont val="Garamond"/>
        <family val="1"/>
        <charset val="238"/>
      </rPr>
      <t>, 50ml z możliwością wypełnienia do 60ml. Strzykawka może posiadać logo producenta na cylindrze.</t>
    </r>
  </si>
  <si>
    <t xml:space="preserve">Strzykawka typu Janeta z końcówką do cewnika lub sondy, sterylna, szczelna, wyposażona w dodatkowy łącznik typu luer, 100ml. Strzykawka może posiadać logo producenta. Skala może być umieszczona po obu stronach cylindra. </t>
  </si>
  <si>
    <r>
      <t xml:space="preserve">Elektroda przedsercowa </t>
    </r>
    <r>
      <rPr>
        <sz val="11"/>
        <color rgb="FF7030A0"/>
        <rFont val="Garamond"/>
        <family val="1"/>
        <charset val="238"/>
      </rPr>
      <t xml:space="preserve">metalowa, gruszkowa - przyssawkowa, </t>
    </r>
    <r>
      <rPr>
        <sz val="11"/>
        <rFont val="Garamond"/>
        <family val="1"/>
        <charset val="238"/>
      </rPr>
      <t>dla dorosłych, w komplecie 6 sztuk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</si>
</sst>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_-* #,##0\ _z_ł_-;\-* #,##0\ _z_ł_-;_-* &quot;-&quot;??\ _z_ł_-;_-@_-"/>
    <numFmt numFmtId="165" formatCode="#,##0.0000"/>
    <numFmt numFmtId="166" formatCode="#,##0.000"/>
  </numFmts>
  <fonts count="12"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8"/>
      <name val="Arial CE"/>
      <charset val="238"/>
    </font>
    <font>
      <sz val="10"/>
      <name val="Arial CE"/>
      <family val="2"/>
      <charset val="238"/>
    </font>
    <font>
      <sz val="11"/>
      <color theme="1"/>
      <name val="Calibri"/>
      <family val="2"/>
      <scheme val="minor"/>
    </font>
    <font>
      <i/>
      <sz val="11"/>
      <name val="Garamond"/>
      <family val="1"/>
      <charset val="238"/>
    </font>
    <font>
      <sz val="11"/>
      <color theme="1"/>
      <name val="Garamond"/>
      <family val="1"/>
      <charset val="238"/>
    </font>
    <font>
      <sz val="11"/>
      <color rgb="FF7030A0"/>
      <name val="Garamond"/>
      <family val="1"/>
      <charset val="23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8" fillId="0" borderId="0"/>
    <xf numFmtId="0" fontId="7" fillId="0" borderId="0"/>
    <xf numFmtId="0" fontId="3" fillId="0" borderId="0"/>
    <xf numFmtId="0" fontId="7" fillId="0" borderId="0"/>
    <xf numFmtId="44" fontId="1" fillId="0" borderId="0" applyFont="0" applyFill="0" applyBorder="0" applyAlignment="0" applyProtection="0"/>
    <xf numFmtId="44" fontId="3" fillId="0" borderId="0" applyFont="0" applyFill="0" applyBorder="0" applyAlignment="0" applyProtection="0"/>
    <xf numFmtId="0" fontId="7" fillId="0" borderId="0"/>
    <xf numFmtId="0" fontId="1" fillId="0" borderId="0"/>
  </cellStyleXfs>
  <cellXfs count="111">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4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3" fontId="4" fillId="0" borderId="0" xfId="0" applyNumberFormat="1" applyFont="1" applyFill="1" applyBorder="1" applyAlignment="1" applyProtection="1">
      <alignment horizontal="righ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locked="0"/>
    </xf>
    <xf numFmtId="0" fontId="4" fillId="0" borderId="1" xfId="0" applyFont="1" applyBorder="1" applyAlignment="1">
      <alignment horizontal="left" vertical="center" wrapText="1"/>
    </xf>
    <xf numFmtId="0" fontId="4" fillId="2" borderId="5" xfId="0"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9" fontId="4" fillId="0" borderId="0" xfId="0" applyNumberFormat="1" applyFont="1" applyFill="1" applyAlignment="1" applyProtection="1">
      <alignment horizontal="left" vertical="top" wrapText="1"/>
      <protection locked="0"/>
    </xf>
    <xf numFmtId="3" fontId="4" fillId="2" borderId="5" xfId="0" applyNumberFormat="1" applyFont="1" applyFill="1" applyBorder="1" applyAlignment="1" applyProtection="1">
      <alignment horizontal="center" vertical="center" wrapText="1"/>
      <protection locked="0"/>
    </xf>
    <xf numFmtId="0" fontId="4" fillId="0" borderId="1" xfId="10" applyFont="1" applyFill="1" applyBorder="1" applyAlignment="1">
      <alignment horizontal="left" vertical="center" wrapText="1"/>
    </xf>
    <xf numFmtId="3" fontId="4" fillId="0" borderId="1" xfId="10" applyNumberFormat="1" applyFont="1" applyFill="1" applyBorder="1" applyAlignment="1" applyProtection="1">
      <alignment horizontal="center" vertical="center" wrapText="1"/>
    </xf>
    <xf numFmtId="3" fontId="4" fillId="2" borderId="1" xfId="1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2"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44" fontId="4" fillId="0" borderId="0" xfId="11"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44" fontId="4" fillId="2" borderId="0" xfId="0" applyNumberFormat="1"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center" wrapText="1"/>
      <protection locked="0"/>
    </xf>
    <xf numFmtId="3" fontId="10" fillId="0" borderId="1" xfId="10" applyNumberFormat="1"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protection locked="0"/>
    </xf>
    <xf numFmtId="3" fontId="10" fillId="2" borderId="1" xfId="10" applyNumberFormat="1" applyFont="1" applyFill="1" applyBorder="1" applyAlignment="1" applyProtection="1">
      <alignment horizontal="center" vertical="center" wrapText="1"/>
    </xf>
    <xf numFmtId="0" fontId="10" fillId="0" borderId="1" xfId="10" applyFont="1" applyFill="1" applyBorder="1" applyAlignment="1">
      <alignment horizontal="left" vertical="center" wrapText="1"/>
    </xf>
    <xf numFmtId="165" fontId="4" fillId="0" borderId="1" xfId="0" applyNumberFormat="1" applyFont="1" applyFill="1" applyBorder="1" applyAlignment="1" applyProtection="1">
      <alignment horizontal="center" vertical="center" wrapText="1" shrinkToFit="1"/>
      <protection locked="0"/>
    </xf>
    <xf numFmtId="166" fontId="4" fillId="0" borderId="1" xfId="0" applyNumberFormat="1" applyFont="1" applyFill="1" applyBorder="1" applyAlignment="1" applyProtection="1">
      <alignment horizontal="center" vertical="center" wrapText="1" shrinkToFi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0" borderId="7" xfId="0" applyNumberFormat="1" applyFont="1" applyFill="1" applyBorder="1" applyAlignment="1" applyProtection="1">
      <alignment horizontal="left" vertical="top" wrapText="1"/>
      <protection locked="0"/>
    </xf>
    <xf numFmtId="0" fontId="4" fillId="0" borderId="8" xfId="0" applyFont="1" applyBorder="1" applyAlignment="1">
      <alignment horizontal="left" vertical="top" wrapText="1"/>
    </xf>
    <xf numFmtId="49" fontId="4" fillId="0" borderId="0" xfId="0" applyNumberFormat="1" applyFont="1" applyFill="1" applyBorder="1" applyAlignment="1" applyProtection="1">
      <alignment vertical="top" wrapText="1"/>
      <protection locked="0"/>
    </xf>
    <xf numFmtId="0" fontId="4" fillId="0" borderId="0" xfId="0" applyFont="1" applyFill="1" applyAlignment="1" applyProtection="1">
      <alignment horizontal="justify" vertical="top" wrapText="1"/>
      <protection locked="0"/>
    </xf>
    <xf numFmtId="0" fontId="4" fillId="0" borderId="0" xfId="0" applyFont="1" applyAlignment="1">
      <alignment horizontal="justify" vertical="top" wrapText="1"/>
    </xf>
    <xf numFmtId="0" fontId="4" fillId="0" borderId="0" xfId="0" applyFont="1" applyFill="1" applyAlignment="1">
      <alignment vertical="top" wrapText="1"/>
    </xf>
    <xf numFmtId="0" fontId="4" fillId="0" borderId="0" xfId="0" applyFont="1" applyFill="1" applyAlignment="1" applyProtection="1">
      <alignment horizontal="right" vertical="top" wrapText="1"/>
      <protection locked="0"/>
    </xf>
  </cellXfs>
  <cellStyles count="15">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87"/>
  <sheetViews>
    <sheetView showGridLines="0" view="pageBreakPreview" topLeftCell="A58" zoomScaleNormal="100" zoomScaleSheetLayoutView="100" zoomScalePageLayoutView="115" workbookViewId="0">
      <selection activeCell="B61" sqref="B61:D61"/>
    </sheetView>
  </sheetViews>
  <sheetFormatPr defaultColWidth="9.109375" defaultRowHeight="14.4" x14ac:dyDescent="0.25"/>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x14ac:dyDescent="0.25">
      <c r="D1" s="2" t="s">
        <v>53</v>
      </c>
    </row>
    <row r="2" spans="2:6" ht="18" customHeight="1" x14ac:dyDescent="0.25">
      <c r="B2" s="3"/>
      <c r="C2" s="3" t="s">
        <v>47</v>
      </c>
      <c r="D2" s="3"/>
    </row>
    <row r="3" spans="2:6" ht="18" customHeight="1" x14ac:dyDescent="0.25"/>
    <row r="4" spans="2:6" ht="18" customHeight="1" x14ac:dyDescent="0.25">
      <c r="B4" s="1" t="s">
        <v>38</v>
      </c>
      <c r="C4" s="1" t="s">
        <v>76</v>
      </c>
      <c r="E4" s="5"/>
    </row>
    <row r="5" spans="2:6" ht="18" customHeight="1" x14ac:dyDescent="0.25">
      <c r="E5" s="5"/>
    </row>
    <row r="6" spans="2:6" ht="15.75" customHeight="1" x14ac:dyDescent="0.25">
      <c r="B6" s="1" t="s">
        <v>37</v>
      </c>
      <c r="C6" s="98" t="s">
        <v>77</v>
      </c>
      <c r="D6" s="98"/>
      <c r="E6" s="6"/>
      <c r="F6" s="7"/>
    </row>
    <row r="7" spans="2:6" ht="14.25" customHeight="1" x14ac:dyDescent="0.25"/>
    <row r="8" spans="2:6" ht="14.25" customHeight="1" x14ac:dyDescent="0.25">
      <c r="B8" s="8" t="s">
        <v>32</v>
      </c>
      <c r="C8" s="101"/>
      <c r="D8" s="91"/>
      <c r="E8" s="5"/>
    </row>
    <row r="9" spans="2:6" ht="31.5" customHeight="1" x14ac:dyDescent="0.25">
      <c r="B9" s="8" t="s">
        <v>39</v>
      </c>
      <c r="C9" s="102"/>
      <c r="D9" s="103"/>
      <c r="E9" s="5"/>
    </row>
    <row r="10" spans="2:6" ht="18" customHeight="1" x14ac:dyDescent="0.25">
      <c r="B10" s="8" t="s">
        <v>31</v>
      </c>
      <c r="C10" s="99"/>
      <c r="D10" s="100"/>
      <c r="E10" s="5"/>
    </row>
    <row r="11" spans="2:6" ht="18" customHeight="1" x14ac:dyDescent="0.25">
      <c r="B11" s="8" t="s">
        <v>41</v>
      </c>
      <c r="C11" s="99"/>
      <c r="D11" s="100"/>
      <c r="E11" s="5"/>
    </row>
    <row r="12" spans="2:6" ht="18" customHeight="1" x14ac:dyDescent="0.25">
      <c r="B12" s="8" t="s">
        <v>42</v>
      </c>
      <c r="C12" s="99"/>
      <c r="D12" s="100"/>
      <c r="E12" s="5"/>
    </row>
    <row r="13" spans="2:6" ht="18" customHeight="1" x14ac:dyDescent="0.25">
      <c r="B13" s="8" t="s">
        <v>43</v>
      </c>
      <c r="C13" s="99"/>
      <c r="D13" s="100"/>
      <c r="E13" s="5"/>
    </row>
    <row r="14" spans="2:6" ht="18" customHeight="1" x14ac:dyDescent="0.25">
      <c r="B14" s="8" t="s">
        <v>44</v>
      </c>
      <c r="C14" s="99"/>
      <c r="D14" s="100"/>
      <c r="E14" s="5"/>
    </row>
    <row r="15" spans="2:6" ht="18" customHeight="1" x14ac:dyDescent="0.25">
      <c r="B15" s="8" t="s">
        <v>45</v>
      </c>
      <c r="C15" s="99"/>
      <c r="D15" s="100"/>
      <c r="E15" s="5"/>
    </row>
    <row r="16" spans="2:6" ht="18" customHeight="1" x14ac:dyDescent="0.25">
      <c r="B16" s="8" t="s">
        <v>46</v>
      </c>
      <c r="C16" s="99"/>
      <c r="D16" s="100"/>
      <c r="E16" s="5"/>
    </row>
    <row r="17" spans="1:5" ht="18" customHeight="1" x14ac:dyDescent="0.25">
      <c r="C17" s="5"/>
      <c r="D17" s="10"/>
      <c r="E17" s="5"/>
    </row>
    <row r="18" spans="1:5" ht="18" customHeight="1" x14ac:dyDescent="0.25">
      <c r="B18" s="89" t="s">
        <v>40</v>
      </c>
      <c r="C18" s="90"/>
      <c r="D18" s="11"/>
      <c r="E18" s="7"/>
    </row>
    <row r="19" spans="1:5" ht="18" customHeight="1" thickBot="1" x14ac:dyDescent="0.3">
      <c r="C19" s="7"/>
      <c r="D19" s="11"/>
      <c r="E19" s="7"/>
    </row>
    <row r="20" spans="1:5" ht="18" customHeight="1" thickBot="1" x14ac:dyDescent="0.3">
      <c r="B20" s="12" t="s">
        <v>14</v>
      </c>
      <c r="C20" s="104" t="s">
        <v>0</v>
      </c>
      <c r="D20" s="105"/>
    </row>
    <row r="21" spans="1:5" ht="18" customHeight="1" x14ac:dyDescent="0.25">
      <c r="A21" s="13"/>
      <c r="B21" s="14" t="s">
        <v>20</v>
      </c>
      <c r="C21" s="87">
        <f>'część (1)'!$F$7</f>
        <v>0</v>
      </c>
      <c r="D21" s="88"/>
    </row>
    <row r="22" spans="1:5" ht="18" customHeight="1" x14ac:dyDescent="0.25">
      <c r="A22" s="13"/>
      <c r="B22" s="15" t="s">
        <v>21</v>
      </c>
      <c r="C22" s="87">
        <f>'część (2)'!$F$7</f>
        <v>0</v>
      </c>
      <c r="D22" s="88"/>
    </row>
    <row r="23" spans="1:5" ht="18" customHeight="1" x14ac:dyDescent="0.25">
      <c r="A23" s="13"/>
      <c r="B23" s="14" t="s">
        <v>22</v>
      </c>
      <c r="C23" s="87">
        <f>'część (3)'!$F$7</f>
        <v>0</v>
      </c>
      <c r="D23" s="88"/>
    </row>
    <row r="24" spans="1:5" ht="18" customHeight="1" x14ac:dyDescent="0.25">
      <c r="A24" s="13"/>
      <c r="B24" s="15" t="s">
        <v>23</v>
      </c>
      <c r="C24" s="87">
        <f>'część (4)'!$F$7</f>
        <v>0</v>
      </c>
      <c r="D24" s="88"/>
    </row>
    <row r="25" spans="1:5" ht="18" customHeight="1" x14ac:dyDescent="0.25">
      <c r="A25" s="13"/>
      <c r="B25" s="14" t="s">
        <v>24</v>
      </c>
      <c r="C25" s="87">
        <f>'część (5)'!$F$7</f>
        <v>0</v>
      </c>
      <c r="D25" s="88"/>
    </row>
    <row r="26" spans="1:5" ht="18" customHeight="1" x14ac:dyDescent="0.25">
      <c r="A26" s="13"/>
      <c r="B26" s="15" t="s">
        <v>25</v>
      </c>
      <c r="C26" s="87">
        <f>'część (6)'!$F$7</f>
        <v>0</v>
      </c>
      <c r="D26" s="88"/>
    </row>
    <row r="27" spans="1:5" ht="18" customHeight="1" x14ac:dyDescent="0.25">
      <c r="A27" s="13"/>
      <c r="B27" s="14" t="s">
        <v>26</v>
      </c>
      <c r="C27" s="87">
        <f>'część (7)'!$F$7</f>
        <v>0</v>
      </c>
      <c r="D27" s="88"/>
    </row>
    <row r="28" spans="1:5" ht="18" customHeight="1" x14ac:dyDescent="0.25">
      <c r="A28" s="13"/>
      <c r="B28" s="14" t="s">
        <v>27</v>
      </c>
      <c r="C28" s="87">
        <f>'część (8)'!$F$7</f>
        <v>0</v>
      </c>
      <c r="D28" s="88"/>
    </row>
    <row r="29" spans="1:5" ht="18" customHeight="1" x14ac:dyDescent="0.25">
      <c r="A29" s="13"/>
      <c r="B29" s="15" t="s">
        <v>56</v>
      </c>
      <c r="C29" s="87">
        <f>'część (9)'!$F$7</f>
        <v>0</v>
      </c>
      <c r="D29" s="88"/>
    </row>
    <row r="30" spans="1:5" ht="18" customHeight="1" x14ac:dyDescent="0.25">
      <c r="A30" s="13"/>
      <c r="B30" s="14" t="s">
        <v>57</v>
      </c>
      <c r="C30" s="87">
        <f>'część (10)'!$F$7</f>
        <v>0</v>
      </c>
      <c r="D30" s="88"/>
    </row>
    <row r="31" spans="1:5" ht="18" customHeight="1" x14ac:dyDescent="0.25">
      <c r="A31" s="13"/>
      <c r="B31" s="14" t="s">
        <v>58</v>
      </c>
      <c r="C31" s="87">
        <f>'część (11)'!$F$7</f>
        <v>0</v>
      </c>
      <c r="D31" s="88"/>
    </row>
    <row r="32" spans="1:5" ht="18" customHeight="1" x14ac:dyDescent="0.25">
      <c r="A32" s="13"/>
      <c r="B32" s="15" t="s">
        <v>59</v>
      </c>
      <c r="C32" s="87">
        <f>'część (12)'!$F$7</f>
        <v>0</v>
      </c>
      <c r="D32" s="88"/>
    </row>
    <row r="33" spans="1:4" ht="18" customHeight="1" x14ac:dyDescent="0.25">
      <c r="A33" s="13"/>
      <c r="B33" s="14" t="s">
        <v>60</v>
      </c>
      <c r="C33" s="87">
        <f>'część (13)'!$F$7</f>
        <v>0</v>
      </c>
      <c r="D33" s="88"/>
    </row>
    <row r="34" spans="1:4" ht="18" customHeight="1" x14ac:dyDescent="0.25">
      <c r="A34" s="13"/>
      <c r="B34" s="14" t="s">
        <v>61</v>
      </c>
      <c r="C34" s="87">
        <f>'część (14)'!$F$7</f>
        <v>0</v>
      </c>
      <c r="D34" s="88"/>
    </row>
    <row r="35" spans="1:4" ht="18" customHeight="1" x14ac:dyDescent="0.25">
      <c r="A35" s="13"/>
      <c r="B35" s="14" t="s">
        <v>62</v>
      </c>
      <c r="C35" s="87">
        <f>'część (15)'!$F$7</f>
        <v>0</v>
      </c>
      <c r="D35" s="88"/>
    </row>
    <row r="36" spans="1:4" ht="18" customHeight="1" x14ac:dyDescent="0.25">
      <c r="A36" s="13"/>
      <c r="B36" s="14" t="s">
        <v>63</v>
      </c>
      <c r="C36" s="87">
        <f>'część (16)'!$F$7</f>
        <v>0</v>
      </c>
      <c r="D36" s="88"/>
    </row>
    <row r="37" spans="1:4" ht="18" customHeight="1" x14ac:dyDescent="0.25">
      <c r="A37" s="13"/>
      <c r="B37" s="14" t="s">
        <v>64</v>
      </c>
      <c r="C37" s="87">
        <f>'część (17)'!$F$7</f>
        <v>0</v>
      </c>
      <c r="D37" s="88"/>
    </row>
    <row r="38" spans="1:4" ht="18" customHeight="1" x14ac:dyDescent="0.25">
      <c r="A38" s="13"/>
      <c r="B38" s="14" t="s">
        <v>65</v>
      </c>
      <c r="C38" s="87">
        <f>'część (18)'!$F$7</f>
        <v>0</v>
      </c>
      <c r="D38" s="88"/>
    </row>
    <row r="39" spans="1:4" ht="18" customHeight="1" x14ac:dyDescent="0.25">
      <c r="A39" s="13"/>
      <c r="B39" s="14" t="s">
        <v>66</v>
      </c>
      <c r="C39" s="87">
        <f>'część (19)'!$F$7</f>
        <v>0</v>
      </c>
      <c r="D39" s="88"/>
    </row>
    <row r="40" spans="1:4" ht="18" customHeight="1" x14ac:dyDescent="0.25">
      <c r="A40" s="13"/>
      <c r="B40" s="14" t="s">
        <v>67</v>
      </c>
      <c r="C40" s="87">
        <f>'część (20)'!$F$7</f>
        <v>0</v>
      </c>
      <c r="D40" s="88"/>
    </row>
    <row r="41" spans="1:4" ht="18" customHeight="1" x14ac:dyDescent="0.25">
      <c r="A41" s="13"/>
      <c r="B41" s="14" t="s">
        <v>68</v>
      </c>
      <c r="C41" s="87">
        <f>'część (21)'!$F$7</f>
        <v>0</v>
      </c>
      <c r="D41" s="88"/>
    </row>
    <row r="42" spans="1:4" ht="18" customHeight="1" x14ac:dyDescent="0.25">
      <c r="A42" s="13"/>
      <c r="B42" s="14" t="s">
        <v>69</v>
      </c>
      <c r="C42" s="87">
        <f>'część (22)'!$F$7</f>
        <v>0</v>
      </c>
      <c r="D42" s="88"/>
    </row>
    <row r="43" spans="1:4" ht="18" customHeight="1" x14ac:dyDescent="0.25">
      <c r="A43" s="13"/>
      <c r="B43" s="14" t="s">
        <v>70</v>
      </c>
      <c r="C43" s="87">
        <f>'część (23)'!$F$7</f>
        <v>0</v>
      </c>
      <c r="D43" s="88"/>
    </row>
    <row r="44" spans="1:4" ht="18" customHeight="1" x14ac:dyDescent="0.25">
      <c r="A44" s="13"/>
      <c r="B44" s="14" t="s">
        <v>71</v>
      </c>
      <c r="C44" s="87">
        <f>'część (24)'!$F$7</f>
        <v>0</v>
      </c>
      <c r="D44" s="88"/>
    </row>
    <row r="45" spans="1:4" ht="18" customHeight="1" x14ac:dyDescent="0.25">
      <c r="A45" s="13"/>
      <c r="B45" s="14" t="s">
        <v>72</v>
      </c>
      <c r="C45" s="87">
        <f>'część (25)'!$F$7</f>
        <v>0</v>
      </c>
      <c r="D45" s="88"/>
    </row>
    <row r="46" spans="1:4" s="70" customFormat="1" ht="18" customHeight="1" x14ac:dyDescent="0.25">
      <c r="A46" s="13"/>
      <c r="B46" s="14" t="s">
        <v>73</v>
      </c>
      <c r="C46" s="87">
        <f>'część (26)'!$F$7</f>
        <v>0</v>
      </c>
      <c r="D46" s="88"/>
    </row>
    <row r="47" spans="1:4" s="70" customFormat="1" ht="18" customHeight="1" x14ac:dyDescent="0.25">
      <c r="A47" s="13"/>
      <c r="B47" s="14" t="s">
        <v>78</v>
      </c>
      <c r="C47" s="87">
        <f>'część (27)'!$F$7</f>
        <v>0</v>
      </c>
      <c r="D47" s="88"/>
    </row>
    <row r="48" spans="1:4" s="70" customFormat="1" ht="18" customHeight="1" x14ac:dyDescent="0.25">
      <c r="A48" s="13"/>
      <c r="B48" s="14" t="s">
        <v>79</v>
      </c>
      <c r="C48" s="87">
        <f>'część (28)'!$F$7</f>
        <v>0</v>
      </c>
      <c r="D48" s="88"/>
    </row>
    <row r="49" spans="1:6" s="70" customFormat="1" ht="18" customHeight="1" x14ac:dyDescent="0.25">
      <c r="A49" s="13"/>
      <c r="B49" s="14" t="s">
        <v>80</v>
      </c>
      <c r="C49" s="87">
        <f>'część (29)'!$F$7</f>
        <v>0</v>
      </c>
      <c r="D49" s="88"/>
    </row>
    <row r="50" spans="1:6" s="70" customFormat="1" ht="18" customHeight="1" x14ac:dyDescent="0.25">
      <c r="A50" s="13"/>
      <c r="B50" s="14" t="s">
        <v>81</v>
      </c>
      <c r="C50" s="87">
        <f>'część (30)'!$F$7</f>
        <v>0</v>
      </c>
      <c r="D50" s="88"/>
    </row>
    <row r="51" spans="1:6" s="70" customFormat="1" ht="18" customHeight="1" x14ac:dyDescent="0.25">
      <c r="A51" s="13"/>
      <c r="B51" s="14" t="s">
        <v>82</v>
      </c>
      <c r="C51" s="87">
        <f>'część (31)'!$F$7</f>
        <v>0</v>
      </c>
      <c r="D51" s="88"/>
    </row>
    <row r="52" spans="1:6" s="70" customFormat="1" ht="18" customHeight="1" x14ac:dyDescent="0.25">
      <c r="A52" s="13"/>
      <c r="B52" s="14" t="s">
        <v>83</v>
      </c>
      <c r="C52" s="87">
        <f>'część (32)'!$F$7</f>
        <v>0</v>
      </c>
      <c r="D52" s="88"/>
    </row>
    <row r="53" spans="1:6" s="70" customFormat="1" ht="18" customHeight="1" x14ac:dyDescent="0.25">
      <c r="A53" s="13"/>
      <c r="B53" s="14" t="s">
        <v>84</v>
      </c>
      <c r="C53" s="87">
        <f>'część (33)'!$F$7</f>
        <v>0</v>
      </c>
      <c r="D53" s="88"/>
    </row>
    <row r="54" spans="1:6" s="70" customFormat="1" ht="18" customHeight="1" x14ac:dyDescent="0.25">
      <c r="A54" s="13"/>
      <c r="B54" s="14" t="s">
        <v>85</v>
      </c>
      <c r="C54" s="87">
        <f>'część (34)'!$F$7</f>
        <v>0</v>
      </c>
      <c r="D54" s="88"/>
    </row>
    <row r="55" spans="1:6" s="70" customFormat="1" ht="18" customHeight="1" x14ac:dyDescent="0.25">
      <c r="A55" s="13"/>
      <c r="B55" s="14" t="s">
        <v>86</v>
      </c>
      <c r="C55" s="87">
        <f>'część (35)'!$F$7</f>
        <v>0</v>
      </c>
      <c r="D55" s="88"/>
    </row>
    <row r="56" spans="1:6" s="70" customFormat="1" ht="18" customHeight="1" x14ac:dyDescent="0.25">
      <c r="A56" s="13"/>
      <c r="B56" s="14" t="s">
        <v>87</v>
      </c>
      <c r="C56" s="87">
        <f>'część (36)'!$F$7</f>
        <v>0</v>
      </c>
      <c r="D56" s="88"/>
    </row>
    <row r="57" spans="1:6" s="70" customFormat="1" ht="18" customHeight="1" x14ac:dyDescent="0.25">
      <c r="A57" s="13"/>
      <c r="B57" s="14" t="s">
        <v>88</v>
      </c>
      <c r="C57" s="87">
        <f>'część (37)'!$F$7</f>
        <v>0</v>
      </c>
      <c r="D57" s="88"/>
    </row>
    <row r="58" spans="1:6" s="70" customFormat="1" ht="18" customHeight="1" x14ac:dyDescent="0.25">
      <c r="A58" s="13"/>
      <c r="B58" s="14" t="s">
        <v>89</v>
      </c>
      <c r="C58" s="87">
        <f>'część (38)'!$F$7</f>
        <v>0</v>
      </c>
      <c r="D58" s="88"/>
    </row>
    <row r="59" spans="1:6" ht="18" customHeight="1" x14ac:dyDescent="0.25">
      <c r="A59" s="13"/>
      <c r="B59" s="14" t="s">
        <v>90</v>
      </c>
      <c r="C59" s="87">
        <f>'część (39)'!$F$7</f>
        <v>0</v>
      </c>
      <c r="D59" s="88"/>
    </row>
    <row r="60" spans="1:6" s="59" customFormat="1" ht="15" customHeight="1" x14ac:dyDescent="0.25">
      <c r="A60" s="13"/>
      <c r="B60" s="65"/>
      <c r="C60" s="66"/>
      <c r="D60" s="66"/>
    </row>
    <row r="61" spans="1:6" ht="21" customHeight="1" x14ac:dyDescent="0.25">
      <c r="A61" s="1" t="s">
        <v>1</v>
      </c>
      <c r="B61" s="90" t="s">
        <v>36</v>
      </c>
      <c r="C61" s="89"/>
      <c r="D61" s="109"/>
      <c r="E61" s="16"/>
    </row>
    <row r="62" spans="1:6" ht="49.95" customHeight="1" x14ac:dyDescent="0.25">
      <c r="A62" s="1" t="s">
        <v>2</v>
      </c>
      <c r="B62" s="106" t="s">
        <v>92</v>
      </c>
      <c r="C62" s="106"/>
      <c r="D62" s="106"/>
      <c r="E62" s="17"/>
      <c r="F62" s="7"/>
    </row>
    <row r="63" spans="1:6" s="67" customFormat="1" ht="27" customHeight="1" x14ac:dyDescent="0.25">
      <c r="A63" s="67" t="s">
        <v>3</v>
      </c>
      <c r="B63" s="106" t="s">
        <v>93</v>
      </c>
      <c r="C63" s="106"/>
      <c r="D63" s="106"/>
      <c r="E63" s="17"/>
      <c r="F63" s="68"/>
    </row>
    <row r="64" spans="1:6" s="18" customFormat="1" ht="62.4" customHeight="1" x14ac:dyDescent="0.25">
      <c r="A64" s="18" t="s">
        <v>4</v>
      </c>
      <c r="B64" s="98" t="s">
        <v>173</v>
      </c>
      <c r="C64" s="98"/>
      <c r="D64" s="98"/>
      <c r="E64" s="19"/>
    </row>
    <row r="65" spans="1:6" ht="40.5" customHeight="1" x14ac:dyDescent="0.25">
      <c r="A65" s="1" t="s">
        <v>28</v>
      </c>
      <c r="B65" s="98" t="s">
        <v>18</v>
      </c>
      <c r="C65" s="107"/>
      <c r="D65" s="107"/>
      <c r="E65" s="16"/>
      <c r="F65" s="7"/>
    </row>
    <row r="66" spans="1:6" ht="27.75" customHeight="1" x14ac:dyDescent="0.25">
      <c r="A66" s="1" t="s">
        <v>34</v>
      </c>
      <c r="B66" s="89" t="s">
        <v>29</v>
      </c>
      <c r="C66" s="90"/>
      <c r="D66" s="90"/>
      <c r="E66" s="16"/>
      <c r="F66" s="7"/>
    </row>
    <row r="67" spans="1:6" ht="39.75" customHeight="1" x14ac:dyDescent="0.25">
      <c r="A67" s="1" t="s">
        <v>5</v>
      </c>
      <c r="B67" s="98" t="s">
        <v>30</v>
      </c>
      <c r="C67" s="107"/>
      <c r="D67" s="107"/>
      <c r="E67" s="16"/>
      <c r="F67" s="7"/>
    </row>
    <row r="68" spans="1:6" ht="89.4" customHeight="1" x14ac:dyDescent="0.25">
      <c r="A68" s="1" t="s">
        <v>55</v>
      </c>
      <c r="B68" s="98" t="s">
        <v>75</v>
      </c>
      <c r="C68" s="108"/>
      <c r="D68" s="108"/>
      <c r="E68" s="16"/>
      <c r="F68" s="7"/>
    </row>
    <row r="69" spans="1:6" ht="18" customHeight="1" x14ac:dyDescent="0.25">
      <c r="A69" s="20" t="s">
        <v>74</v>
      </c>
      <c r="B69" s="6" t="s">
        <v>6</v>
      </c>
      <c r="C69" s="7"/>
      <c r="D69" s="1"/>
      <c r="E69" s="21"/>
    </row>
    <row r="70" spans="1:6" ht="11.4" customHeight="1" x14ac:dyDescent="0.25">
      <c r="B70" s="7"/>
      <c r="C70" s="7"/>
      <c r="D70" s="22"/>
      <c r="E70" s="21"/>
    </row>
    <row r="71" spans="1:6" ht="18" customHeight="1" x14ac:dyDescent="0.25">
      <c r="B71" s="93" t="s">
        <v>16</v>
      </c>
      <c r="C71" s="97"/>
      <c r="D71" s="94"/>
      <c r="E71" s="21"/>
    </row>
    <row r="72" spans="1:6" ht="18" customHeight="1" x14ac:dyDescent="0.25">
      <c r="B72" s="93" t="s">
        <v>7</v>
      </c>
      <c r="C72" s="94"/>
      <c r="D72" s="8"/>
      <c r="E72" s="21"/>
    </row>
    <row r="73" spans="1:6" ht="18" customHeight="1" x14ac:dyDescent="0.25">
      <c r="B73" s="95"/>
      <c r="C73" s="96"/>
      <c r="D73" s="8"/>
      <c r="E73" s="21"/>
    </row>
    <row r="74" spans="1:6" ht="18" customHeight="1" x14ac:dyDescent="0.25">
      <c r="B74" s="95"/>
      <c r="C74" s="96"/>
      <c r="D74" s="8"/>
      <c r="E74" s="21"/>
    </row>
    <row r="75" spans="1:6" ht="18" customHeight="1" x14ac:dyDescent="0.25">
      <c r="B75" s="95"/>
      <c r="C75" s="96"/>
      <c r="D75" s="8"/>
      <c r="E75" s="21"/>
    </row>
    <row r="76" spans="1:6" ht="15" customHeight="1" x14ac:dyDescent="0.25">
      <c r="B76" s="24" t="s">
        <v>9</v>
      </c>
      <c r="C76" s="24"/>
      <c r="D76" s="22"/>
      <c r="E76" s="21"/>
    </row>
    <row r="77" spans="1:6" ht="18" customHeight="1" x14ac:dyDescent="0.25">
      <c r="B77" s="93" t="s">
        <v>17</v>
      </c>
      <c r="C77" s="97"/>
      <c r="D77" s="94"/>
      <c r="E77" s="21"/>
    </row>
    <row r="78" spans="1:6" ht="18" customHeight="1" x14ac:dyDescent="0.25">
      <c r="B78" s="25" t="s">
        <v>7</v>
      </c>
      <c r="C78" s="23" t="s">
        <v>8</v>
      </c>
      <c r="D78" s="26" t="s">
        <v>10</v>
      </c>
      <c r="E78" s="21"/>
    </row>
    <row r="79" spans="1:6" ht="18" customHeight="1" x14ac:dyDescent="0.25">
      <c r="B79" s="27"/>
      <c r="C79" s="23"/>
      <c r="D79" s="28"/>
      <c r="E79" s="21"/>
    </row>
    <row r="80" spans="1:6" ht="18" customHeight="1" x14ac:dyDescent="0.25">
      <c r="B80" s="27"/>
      <c r="C80" s="23"/>
      <c r="D80" s="28"/>
      <c r="E80" s="21"/>
    </row>
    <row r="81" spans="2:5" ht="18" customHeight="1" x14ac:dyDescent="0.25">
      <c r="B81" s="24"/>
      <c r="C81" s="24"/>
      <c r="D81" s="22"/>
      <c r="E81" s="21"/>
    </row>
    <row r="82" spans="2:5" ht="18" customHeight="1" x14ac:dyDescent="0.25">
      <c r="B82" s="93" t="s">
        <v>19</v>
      </c>
      <c r="C82" s="97"/>
      <c r="D82" s="94"/>
      <c r="E82" s="21"/>
    </row>
    <row r="83" spans="2:5" ht="18" customHeight="1" x14ac:dyDescent="0.25">
      <c r="B83" s="92" t="s">
        <v>11</v>
      </c>
      <c r="C83" s="92"/>
      <c r="D83" s="8"/>
    </row>
    <row r="84" spans="2:5" ht="18" customHeight="1" x14ac:dyDescent="0.25">
      <c r="B84" s="91"/>
      <c r="C84" s="91"/>
      <c r="D84" s="8"/>
    </row>
    <row r="85" spans="2:5" ht="18" customHeight="1" x14ac:dyDescent="0.25"/>
    <row r="86" spans="2:5" ht="18" customHeight="1" x14ac:dyDescent="0.25"/>
    <row r="87" spans="2:5" ht="18" customHeight="1" x14ac:dyDescent="0.25">
      <c r="D87" s="1"/>
    </row>
  </sheetData>
  <mergeCells count="68">
    <mergeCell ref="C56:D56"/>
    <mergeCell ref="C57:D57"/>
    <mergeCell ref="C58:D58"/>
    <mergeCell ref="C39:D39"/>
    <mergeCell ref="C41:D41"/>
    <mergeCell ref="C51:D51"/>
    <mergeCell ref="C52:D52"/>
    <mergeCell ref="C53:D53"/>
    <mergeCell ref="C54:D54"/>
    <mergeCell ref="C55:D55"/>
    <mergeCell ref="C46:D46"/>
    <mergeCell ref="C47:D47"/>
    <mergeCell ref="C48:D48"/>
    <mergeCell ref="C49:D49"/>
    <mergeCell ref="C50:D50"/>
    <mergeCell ref="C16:D16"/>
    <mergeCell ref="B71:D71"/>
    <mergeCell ref="B62:D62"/>
    <mergeCell ref="B65:D65"/>
    <mergeCell ref="C40:D40"/>
    <mergeCell ref="C44:D44"/>
    <mergeCell ref="C43:D43"/>
    <mergeCell ref="C42:D42"/>
    <mergeCell ref="C45:D45"/>
    <mergeCell ref="C59:D59"/>
    <mergeCell ref="B68:D68"/>
    <mergeCell ref="B61:D61"/>
    <mergeCell ref="B67:D67"/>
    <mergeCell ref="B63:D63"/>
    <mergeCell ref="B66:D66"/>
    <mergeCell ref="B64:D64"/>
    <mergeCell ref="C37:D37"/>
    <mergeCell ref="C6:D6"/>
    <mergeCell ref="C27:D27"/>
    <mergeCell ref="C11:D11"/>
    <mergeCell ref="C8:D8"/>
    <mergeCell ref="C9:D9"/>
    <mergeCell ref="C10:D10"/>
    <mergeCell ref="C12:D12"/>
    <mergeCell ref="C14:D14"/>
    <mergeCell ref="C13:D13"/>
    <mergeCell ref="C23:D23"/>
    <mergeCell ref="C24:D24"/>
    <mergeCell ref="C20:D20"/>
    <mergeCell ref="C22:D22"/>
    <mergeCell ref="C21:D21"/>
    <mergeCell ref="C15:D15"/>
    <mergeCell ref="C32:D32"/>
    <mergeCell ref="C33:D33"/>
    <mergeCell ref="C30:D30"/>
    <mergeCell ref="C35:D35"/>
    <mergeCell ref="C36:D36"/>
    <mergeCell ref="C25:D25"/>
    <mergeCell ref="C26:D26"/>
    <mergeCell ref="B18:C18"/>
    <mergeCell ref="B84:C84"/>
    <mergeCell ref="B83:C83"/>
    <mergeCell ref="B72:C72"/>
    <mergeCell ref="B73:C73"/>
    <mergeCell ref="B75:C75"/>
    <mergeCell ref="B82:D82"/>
    <mergeCell ref="B77:D77"/>
    <mergeCell ref="B74:C74"/>
    <mergeCell ref="C38:D38"/>
    <mergeCell ref="C28:D28"/>
    <mergeCell ref="C31:D31"/>
    <mergeCell ref="C29:D29"/>
    <mergeCell ref="C34:D34"/>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5"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0"/>
      <c r="F2" s="90"/>
      <c r="G2" s="110" t="s">
        <v>91</v>
      </c>
      <c r="H2" s="110"/>
    </row>
    <row r="4" spans="1:10" x14ac:dyDescent="0.25">
      <c r="B4" s="6" t="s">
        <v>12</v>
      </c>
      <c r="C4" s="9">
        <v>9</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54" customHeight="1" x14ac:dyDescent="0.25">
      <c r="A10" s="48" t="s">
        <v>1</v>
      </c>
      <c r="B10" s="56" t="s">
        <v>162</v>
      </c>
      <c r="C10" s="57">
        <v>280000</v>
      </c>
      <c r="D10" s="50" t="s">
        <v>106</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3"/>
  <sheetViews>
    <sheetView showGridLines="0" view="pageBreakPreview" topLeftCell="A12" zoomScaleNormal="100" zoomScaleSheetLayoutView="100" zoomScalePageLayoutView="85" workbookViewId="0">
      <selection activeCell="B12" sqref="B12"/>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10</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SUM(H10:H13)</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54.80000000000001" customHeight="1" x14ac:dyDescent="0.25">
      <c r="A10" s="48" t="s">
        <v>1</v>
      </c>
      <c r="B10" s="56" t="s">
        <v>206</v>
      </c>
      <c r="C10" s="57">
        <v>170000</v>
      </c>
      <c r="D10" s="64" t="s">
        <v>106</v>
      </c>
      <c r="E10" s="51"/>
      <c r="F10" s="51"/>
      <c r="G10" s="85"/>
      <c r="H10" s="52">
        <f>ROUND(ROUND(C10,2)*ROUND(G10,4),2)</f>
        <v>0</v>
      </c>
    </row>
    <row r="11" spans="1:10" s="47" customFormat="1" ht="151.19999999999999" customHeight="1" x14ac:dyDescent="0.25">
      <c r="A11" s="48" t="s">
        <v>2</v>
      </c>
      <c r="B11" s="56" t="s">
        <v>207</v>
      </c>
      <c r="C11" s="58">
        <v>331000</v>
      </c>
      <c r="D11" s="64" t="s">
        <v>106</v>
      </c>
      <c r="E11" s="51"/>
      <c r="F11" s="51"/>
      <c r="G11" s="85"/>
      <c r="H11" s="52">
        <f t="shared" ref="H11:H13" si="0">ROUND(ROUND(C11,2)*ROUND(G11,4),2)</f>
        <v>0</v>
      </c>
    </row>
    <row r="12" spans="1:10" s="47" customFormat="1" ht="217.2" customHeight="1" x14ac:dyDescent="0.25">
      <c r="A12" s="48" t="s">
        <v>3</v>
      </c>
      <c r="B12" s="56" t="s">
        <v>209</v>
      </c>
      <c r="C12" s="58">
        <v>200</v>
      </c>
      <c r="D12" s="64" t="s">
        <v>106</v>
      </c>
      <c r="E12" s="51"/>
      <c r="F12" s="51"/>
      <c r="G12" s="85"/>
      <c r="H12" s="52">
        <f t="shared" si="0"/>
        <v>0</v>
      </c>
    </row>
    <row r="13" spans="1:10" s="47" customFormat="1" ht="138.6" customHeight="1" x14ac:dyDescent="0.25">
      <c r="A13" s="48" t="s">
        <v>4</v>
      </c>
      <c r="B13" s="56" t="s">
        <v>208</v>
      </c>
      <c r="C13" s="58">
        <v>2000</v>
      </c>
      <c r="D13" s="64" t="s">
        <v>106</v>
      </c>
      <c r="E13" s="51"/>
      <c r="F13" s="51"/>
      <c r="G13" s="85"/>
      <c r="H13"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11</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07.4" customHeight="1" x14ac:dyDescent="0.25">
      <c r="A10" s="48" t="s">
        <v>1</v>
      </c>
      <c r="B10" s="56" t="s">
        <v>180</v>
      </c>
      <c r="C10" s="57">
        <v>230000</v>
      </c>
      <c r="D10" s="64" t="s">
        <v>106</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4" zoomScaleNormal="100" zoomScaleSheetLayoutView="100" zoomScalePageLayoutView="85" workbookViewId="0">
      <selection activeCell="H10" sqref="H10"/>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12</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5.4" customHeight="1" x14ac:dyDescent="0.25">
      <c r="A10" s="48" t="s">
        <v>1</v>
      </c>
      <c r="B10" s="56" t="s">
        <v>108</v>
      </c>
      <c r="C10" s="57">
        <v>106000</v>
      </c>
      <c r="D10" s="64" t="s">
        <v>106</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
  <sheetViews>
    <sheetView showGridLines="0" view="pageBreakPreview" topLeftCell="A6" zoomScaleNormal="100" zoomScaleSheetLayoutView="100" zoomScalePageLayoutView="85" workbookViewId="0">
      <selection activeCell="G14" sqref="G14"/>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13</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SUM(H10:H14)</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5.6" customHeight="1" x14ac:dyDescent="0.25">
      <c r="A10" s="48" t="s">
        <v>1</v>
      </c>
      <c r="B10" s="56" t="s">
        <v>113</v>
      </c>
      <c r="C10" s="81">
        <v>21000</v>
      </c>
      <c r="D10" s="82" t="s">
        <v>112</v>
      </c>
      <c r="E10" s="51"/>
      <c r="F10" s="51"/>
      <c r="G10" s="86"/>
      <c r="H10" s="52">
        <f>ROUND(ROUND(C10,2)*ROUND(G10,4),2)</f>
        <v>0</v>
      </c>
    </row>
    <row r="11" spans="1:10" s="47" customFormat="1" ht="28.8" x14ac:dyDescent="0.25">
      <c r="A11" s="48" t="s">
        <v>2</v>
      </c>
      <c r="B11" s="56" t="s">
        <v>109</v>
      </c>
      <c r="C11" s="83">
        <v>8000</v>
      </c>
      <c r="D11" s="82" t="s">
        <v>112</v>
      </c>
      <c r="E11" s="51"/>
      <c r="F11" s="51"/>
      <c r="G11" s="86"/>
      <c r="H11" s="52">
        <f t="shared" ref="H11:H14" si="0">ROUND(ROUND(C11,2)*ROUND(G11,4),2)</f>
        <v>0</v>
      </c>
    </row>
    <row r="12" spans="1:10" s="47" customFormat="1" ht="46.2" customHeight="1" x14ac:dyDescent="0.25">
      <c r="A12" s="48" t="s">
        <v>3</v>
      </c>
      <c r="B12" s="56" t="s">
        <v>110</v>
      </c>
      <c r="C12" s="58">
        <v>1100000</v>
      </c>
      <c r="D12" s="64" t="s">
        <v>52</v>
      </c>
      <c r="E12" s="51"/>
      <c r="F12" s="51"/>
      <c r="G12" s="86"/>
      <c r="H12" s="52">
        <f t="shared" si="0"/>
        <v>0</v>
      </c>
    </row>
    <row r="13" spans="1:10" s="47" customFormat="1" ht="195.6" customHeight="1" x14ac:dyDescent="0.25">
      <c r="A13" s="48" t="s">
        <v>4</v>
      </c>
      <c r="B13" s="56" t="s">
        <v>192</v>
      </c>
      <c r="C13" s="58">
        <v>140000</v>
      </c>
      <c r="D13" s="64" t="s">
        <v>52</v>
      </c>
      <c r="E13" s="51"/>
      <c r="F13" s="51"/>
      <c r="G13" s="86"/>
      <c r="H13" s="52">
        <f t="shared" si="0"/>
        <v>0</v>
      </c>
    </row>
    <row r="14" spans="1:10" s="47" customFormat="1" ht="34.950000000000003" customHeight="1" x14ac:dyDescent="0.25">
      <c r="A14" s="48" t="s">
        <v>28</v>
      </c>
      <c r="B14" s="56" t="s">
        <v>111</v>
      </c>
      <c r="C14" s="58">
        <v>5500</v>
      </c>
      <c r="D14" s="64" t="s">
        <v>52</v>
      </c>
      <c r="E14" s="51"/>
      <c r="F14" s="51"/>
      <c r="G14" s="86"/>
      <c r="H14"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5"/>
  <sheetViews>
    <sheetView showGridLines="0" view="pageBreakPreview" topLeftCell="A13" zoomScaleNormal="100" zoomScaleSheetLayoutView="100" zoomScalePageLayoutView="85" workbookViewId="0">
      <selection activeCell="B16" sqref="B16"/>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14</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79.4" customHeight="1" x14ac:dyDescent="0.25">
      <c r="A10" s="48" t="s">
        <v>1</v>
      </c>
      <c r="B10" s="56" t="s">
        <v>193</v>
      </c>
      <c r="C10" s="57">
        <v>2400000</v>
      </c>
      <c r="D10" s="64" t="s">
        <v>52</v>
      </c>
      <c r="E10" s="51"/>
      <c r="F10" s="51"/>
      <c r="G10" s="85"/>
      <c r="H10" s="52">
        <f>ROUND(ROUND(C10,2)*ROUND(G10,4),2)</f>
        <v>0</v>
      </c>
    </row>
    <row r="11" spans="1:10" s="47" customFormat="1" ht="175.8" customHeight="1" x14ac:dyDescent="0.25">
      <c r="A11" s="48" t="s">
        <v>2</v>
      </c>
      <c r="B11" s="56" t="s">
        <v>194</v>
      </c>
      <c r="C11" s="58">
        <v>2700000</v>
      </c>
      <c r="D11" s="64" t="s">
        <v>52</v>
      </c>
      <c r="E11" s="51"/>
      <c r="F11" s="51"/>
      <c r="G11" s="85"/>
      <c r="H11" s="52">
        <f t="shared" ref="H11:H15" si="0">ROUND(ROUND(C11,2)*ROUND(G11,4),2)</f>
        <v>0</v>
      </c>
    </row>
    <row r="12" spans="1:10" s="47" customFormat="1" ht="193.2" customHeight="1" x14ac:dyDescent="0.25">
      <c r="A12" s="48" t="s">
        <v>3</v>
      </c>
      <c r="B12" s="56" t="s">
        <v>195</v>
      </c>
      <c r="C12" s="58">
        <v>2800000</v>
      </c>
      <c r="D12" s="64" t="s">
        <v>52</v>
      </c>
      <c r="E12" s="51"/>
      <c r="F12" s="51"/>
      <c r="G12" s="85"/>
      <c r="H12" s="52">
        <f t="shared" si="0"/>
        <v>0</v>
      </c>
    </row>
    <row r="13" spans="1:10" s="47" customFormat="1" ht="186" customHeight="1" x14ac:dyDescent="0.25">
      <c r="A13" s="48" t="s">
        <v>4</v>
      </c>
      <c r="B13" s="56" t="s">
        <v>196</v>
      </c>
      <c r="C13" s="58">
        <v>3000000</v>
      </c>
      <c r="D13" s="64" t="s">
        <v>52</v>
      </c>
      <c r="E13" s="51"/>
      <c r="F13" s="51"/>
      <c r="G13" s="85"/>
      <c r="H13" s="52">
        <f t="shared" si="0"/>
        <v>0</v>
      </c>
    </row>
    <row r="14" spans="1:10" s="47" customFormat="1" ht="78.599999999999994" customHeight="1" x14ac:dyDescent="0.25">
      <c r="A14" s="48" t="s">
        <v>28</v>
      </c>
      <c r="B14" s="56" t="s">
        <v>217</v>
      </c>
      <c r="C14" s="58">
        <v>20000</v>
      </c>
      <c r="D14" s="64" t="s">
        <v>52</v>
      </c>
      <c r="E14" s="51"/>
      <c r="F14" s="51"/>
      <c r="G14" s="85"/>
      <c r="H14" s="52">
        <f t="shared" si="0"/>
        <v>0</v>
      </c>
    </row>
    <row r="15" spans="1:10" s="47" customFormat="1" ht="77.400000000000006" customHeight="1" x14ac:dyDescent="0.25">
      <c r="A15" s="48" t="s">
        <v>34</v>
      </c>
      <c r="B15" s="56" t="s">
        <v>218</v>
      </c>
      <c r="C15" s="58">
        <v>160000</v>
      </c>
      <c r="D15" s="64" t="s">
        <v>52</v>
      </c>
      <c r="E15" s="51"/>
      <c r="F15" s="51"/>
      <c r="G15" s="85"/>
      <c r="H15"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
  <sheetViews>
    <sheetView showGridLines="0" view="pageBreakPreview" topLeftCell="A13" zoomScaleNormal="100" zoomScaleSheetLayoutView="100" zoomScalePageLayoutView="85" workbookViewId="0">
      <selection activeCell="B14" sqref="B14"/>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15</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SUM(H10:H14)</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57.19999999999999" customHeight="1" x14ac:dyDescent="0.25">
      <c r="A10" s="48" t="s">
        <v>1</v>
      </c>
      <c r="B10" s="56" t="s">
        <v>197</v>
      </c>
      <c r="C10" s="57">
        <v>45000</v>
      </c>
      <c r="D10" s="64" t="s">
        <v>52</v>
      </c>
      <c r="E10" s="51"/>
      <c r="F10" s="51"/>
      <c r="G10" s="85"/>
      <c r="H10" s="52">
        <f>ROUND(ROUND(C10,2)*ROUND(G10,4),2)</f>
        <v>0</v>
      </c>
    </row>
    <row r="11" spans="1:10" s="47" customFormat="1" ht="168.6" customHeight="1" x14ac:dyDescent="0.25">
      <c r="A11" s="48" t="s">
        <v>2</v>
      </c>
      <c r="B11" s="56" t="s">
        <v>198</v>
      </c>
      <c r="C11" s="58">
        <v>820000</v>
      </c>
      <c r="D11" s="64" t="s">
        <v>52</v>
      </c>
      <c r="E11" s="51"/>
      <c r="F11" s="51"/>
      <c r="G11" s="85"/>
      <c r="H11" s="52">
        <f t="shared" ref="H11:H14" si="0">ROUND(ROUND(C11,2)*ROUND(G11,4),2)</f>
        <v>0</v>
      </c>
    </row>
    <row r="12" spans="1:10" s="47" customFormat="1" ht="198.6" customHeight="1" x14ac:dyDescent="0.25">
      <c r="A12" s="48" t="s">
        <v>3</v>
      </c>
      <c r="B12" s="56" t="s">
        <v>200</v>
      </c>
      <c r="C12" s="58">
        <v>75000</v>
      </c>
      <c r="D12" s="64" t="s">
        <v>52</v>
      </c>
      <c r="E12" s="51"/>
      <c r="F12" s="51"/>
      <c r="G12" s="85"/>
      <c r="H12" s="52">
        <f t="shared" si="0"/>
        <v>0</v>
      </c>
    </row>
    <row r="13" spans="1:10" s="47" customFormat="1" ht="121.2" customHeight="1" x14ac:dyDescent="0.25">
      <c r="A13" s="48" t="s">
        <v>4</v>
      </c>
      <c r="B13" s="56" t="s">
        <v>199</v>
      </c>
      <c r="C13" s="58">
        <v>270000</v>
      </c>
      <c r="D13" s="64" t="s">
        <v>52</v>
      </c>
      <c r="E13" s="51"/>
      <c r="F13" s="51"/>
      <c r="G13" s="85"/>
      <c r="H13" s="52">
        <f t="shared" si="0"/>
        <v>0</v>
      </c>
    </row>
    <row r="14" spans="1:10" s="47" customFormat="1" ht="174" customHeight="1" x14ac:dyDescent="0.25">
      <c r="A14" s="48" t="s">
        <v>28</v>
      </c>
      <c r="B14" s="84" t="s">
        <v>210</v>
      </c>
      <c r="C14" s="58">
        <v>37000</v>
      </c>
      <c r="D14" s="64" t="s">
        <v>52</v>
      </c>
      <c r="E14" s="51"/>
      <c r="F14" s="51"/>
      <c r="G14" s="85"/>
      <c r="H14"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11"/>
  <sheetViews>
    <sheetView showGridLines="0" view="pageBreakPreview" topLeftCell="A4" zoomScaleNormal="100" zoomScaleSheetLayoutView="100" zoomScalePageLayoutView="85" workbookViewId="0">
      <selection activeCell="H22" sqref="H22"/>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9.109375" style="73" customWidth="1"/>
    <col min="8" max="8" width="15.109375" style="62" customWidth="1"/>
    <col min="9" max="9" width="19" style="62" customWidth="1"/>
    <col min="10" max="11" width="14.33203125" style="62" customWidth="1"/>
    <col min="12" max="16384" width="9.109375" style="62"/>
  </cols>
  <sheetData>
    <row r="1" spans="1:11" x14ac:dyDescent="0.25">
      <c r="B1" s="29" t="str">
        <f>'Informacje ogólne'!C4</f>
        <v>DFZP-LS-271-226/2017</v>
      </c>
      <c r="C1" s="62"/>
      <c r="I1" s="31" t="s">
        <v>97</v>
      </c>
      <c r="J1" s="31"/>
      <c r="K1" s="31"/>
    </row>
    <row r="2" spans="1:11" x14ac:dyDescent="0.25">
      <c r="E2" s="90"/>
      <c r="F2" s="90"/>
      <c r="H2" s="110" t="s">
        <v>91</v>
      </c>
      <c r="I2" s="110"/>
    </row>
    <row r="4" spans="1:11" x14ac:dyDescent="0.25">
      <c r="B4" s="6" t="s">
        <v>12</v>
      </c>
      <c r="C4" s="60">
        <v>16</v>
      </c>
      <c r="D4" s="33"/>
      <c r="E4" s="34" t="s">
        <v>15</v>
      </c>
      <c r="F4" s="5"/>
      <c r="G4" s="5"/>
      <c r="H4" s="61"/>
      <c r="I4" s="61"/>
    </row>
    <row r="5" spans="1:11" x14ac:dyDescent="0.25">
      <c r="B5" s="6"/>
      <c r="C5" s="35"/>
      <c r="D5" s="33"/>
      <c r="E5" s="34"/>
      <c r="F5" s="5"/>
      <c r="G5" s="5"/>
      <c r="H5" s="61"/>
      <c r="I5" s="61"/>
    </row>
    <row r="6" spans="1:11" x14ac:dyDescent="0.25">
      <c r="A6" s="6"/>
      <c r="C6" s="35"/>
      <c r="D6" s="33"/>
      <c r="E6" s="61"/>
      <c r="F6" s="61"/>
      <c r="G6" s="74"/>
      <c r="H6" s="61"/>
      <c r="I6" s="61"/>
    </row>
    <row r="7" spans="1:11" x14ac:dyDescent="0.25">
      <c r="A7" s="36"/>
      <c r="B7" s="36"/>
      <c r="C7" s="37"/>
      <c r="D7" s="38"/>
      <c r="E7" s="39" t="s">
        <v>0</v>
      </c>
      <c r="F7" s="40">
        <f>SUM(I10:I11)</f>
        <v>0</v>
      </c>
      <c r="G7" s="79"/>
      <c r="H7" s="41"/>
      <c r="I7" s="41"/>
    </row>
    <row r="8" spans="1:11" ht="12.75" customHeight="1" x14ac:dyDescent="0.25">
      <c r="A8" s="41"/>
      <c r="B8" s="36"/>
      <c r="C8" s="42"/>
      <c r="D8" s="43"/>
      <c r="E8" s="41"/>
      <c r="F8" s="41"/>
      <c r="G8" s="41"/>
      <c r="H8" s="41"/>
      <c r="I8" s="41"/>
    </row>
    <row r="9" spans="1:11" s="47" customFormat="1" ht="43.2" customHeight="1" x14ac:dyDescent="0.25">
      <c r="A9" s="44" t="s">
        <v>33</v>
      </c>
      <c r="B9" s="44" t="s">
        <v>48</v>
      </c>
      <c r="C9" s="45" t="s">
        <v>35</v>
      </c>
      <c r="D9" s="46"/>
      <c r="E9" s="44" t="s">
        <v>49</v>
      </c>
      <c r="F9" s="44" t="s">
        <v>50</v>
      </c>
      <c r="G9" s="44" t="s">
        <v>115</v>
      </c>
      <c r="H9" s="44" t="s">
        <v>51</v>
      </c>
      <c r="I9" s="44" t="s">
        <v>13</v>
      </c>
    </row>
    <row r="10" spans="1:11" s="47" customFormat="1" ht="125.4" customHeight="1" x14ac:dyDescent="0.25">
      <c r="A10" s="48" t="s">
        <v>1</v>
      </c>
      <c r="B10" s="84" t="s">
        <v>166</v>
      </c>
      <c r="C10" s="57">
        <v>400</v>
      </c>
      <c r="D10" s="64" t="s">
        <v>52</v>
      </c>
      <c r="E10" s="51"/>
      <c r="F10" s="51"/>
      <c r="G10" s="51" t="s">
        <v>137</v>
      </c>
      <c r="H10" s="85"/>
      <c r="I10" s="52">
        <f>ROUND(ROUND(C10,2)*ROUND(H10,4),2)</f>
        <v>0</v>
      </c>
    </row>
    <row r="11" spans="1:11" s="47" customFormat="1" ht="38.4" customHeight="1" x14ac:dyDescent="0.25">
      <c r="A11" s="48" t="s">
        <v>2</v>
      </c>
      <c r="B11" s="84" t="s">
        <v>114</v>
      </c>
      <c r="C11" s="58">
        <v>600</v>
      </c>
      <c r="D11" s="64" t="s">
        <v>52</v>
      </c>
      <c r="E11" s="51"/>
      <c r="F11" s="51"/>
      <c r="G11" s="51" t="s">
        <v>116</v>
      </c>
      <c r="H11" s="85"/>
      <c r="I11" s="52">
        <f>ROUND(ROUND(C11,2)*ROUND(H11,4),2)</f>
        <v>0</v>
      </c>
    </row>
  </sheetData>
  <mergeCells count="2">
    <mergeCell ref="E2:F2"/>
    <mergeCell ref="H2:I2"/>
  </mergeCells>
  <printOptions horizontalCentered="1"/>
  <pageMargins left="0.19685039370078741" right="0.19685039370078741" top="1.3779527559055118" bottom="0.98425196850393704" header="0.51181102362204722" footer="0.51181102362204722"/>
  <pageSetup paperSize="9" scale="76"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7"/>
  <sheetViews>
    <sheetView showGridLines="0" view="pageBreakPreview" topLeftCell="A12" zoomScaleNormal="100" zoomScaleSheetLayoutView="100" zoomScalePageLayoutView="85" workbookViewId="0">
      <selection activeCell="I20" sqref="I20"/>
    </sheetView>
  </sheetViews>
  <sheetFormatPr defaultColWidth="9.109375" defaultRowHeight="14.4" x14ac:dyDescent="0.25"/>
  <cols>
    <col min="1" max="1" width="5.33203125" style="62" customWidth="1"/>
    <col min="2" max="2" width="74.88671875" style="62" customWidth="1"/>
    <col min="3" max="3" width="10.88671875" style="32" customWidth="1"/>
    <col min="4" max="4" width="9"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17</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SUM(H10:H17)</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28.2" customHeight="1" x14ac:dyDescent="0.25">
      <c r="A10" s="48" t="s">
        <v>1</v>
      </c>
      <c r="B10" s="56" t="s">
        <v>117</v>
      </c>
      <c r="C10" s="57">
        <v>230000</v>
      </c>
      <c r="D10" s="64" t="s">
        <v>52</v>
      </c>
      <c r="E10" s="51"/>
      <c r="F10" s="51"/>
      <c r="G10" s="85"/>
      <c r="H10" s="52">
        <f>ROUND(ROUND(C10,2)*ROUND(G10,4),2)</f>
        <v>0</v>
      </c>
    </row>
    <row r="11" spans="1:10" s="47" customFormat="1" ht="29.4" customHeight="1" x14ac:dyDescent="0.25">
      <c r="A11" s="48" t="s">
        <v>2</v>
      </c>
      <c r="B11" s="56" t="s">
        <v>118</v>
      </c>
      <c r="C11" s="58">
        <v>2700</v>
      </c>
      <c r="D11" s="64" t="s">
        <v>52</v>
      </c>
      <c r="E11" s="51"/>
      <c r="F11" s="51"/>
      <c r="G11" s="85"/>
      <c r="H11" s="52">
        <f t="shared" ref="H11:H17" si="0">ROUND(ROUND(C11,2)*ROUND(G11,4),2)</f>
        <v>0</v>
      </c>
    </row>
    <row r="12" spans="1:10" s="47" customFormat="1" ht="27.6" customHeight="1" x14ac:dyDescent="0.25">
      <c r="A12" s="48" t="s">
        <v>3</v>
      </c>
      <c r="B12" s="56" t="s">
        <v>119</v>
      </c>
      <c r="C12" s="58">
        <v>3100000</v>
      </c>
      <c r="D12" s="64" t="s">
        <v>52</v>
      </c>
      <c r="E12" s="51"/>
      <c r="F12" s="51"/>
      <c r="G12" s="85"/>
      <c r="H12" s="52">
        <f t="shared" si="0"/>
        <v>0</v>
      </c>
    </row>
    <row r="13" spans="1:10" s="47" customFormat="1" ht="30.6" customHeight="1" x14ac:dyDescent="0.25">
      <c r="A13" s="48" t="s">
        <v>4</v>
      </c>
      <c r="B13" s="56" t="s">
        <v>120</v>
      </c>
      <c r="C13" s="58">
        <v>1100</v>
      </c>
      <c r="D13" s="64" t="s">
        <v>52</v>
      </c>
      <c r="E13" s="51"/>
      <c r="F13" s="51"/>
      <c r="G13" s="85"/>
      <c r="H13" s="52">
        <f t="shared" si="0"/>
        <v>0</v>
      </c>
    </row>
    <row r="14" spans="1:10" s="47" customFormat="1" ht="98.4" customHeight="1" x14ac:dyDescent="0.25">
      <c r="A14" s="48" t="s">
        <v>28</v>
      </c>
      <c r="B14" s="56" t="s">
        <v>213</v>
      </c>
      <c r="C14" s="58">
        <v>250</v>
      </c>
      <c r="D14" s="64" t="s">
        <v>52</v>
      </c>
      <c r="E14" s="51"/>
      <c r="F14" s="51"/>
      <c r="G14" s="85"/>
      <c r="H14" s="52">
        <f t="shared" si="0"/>
        <v>0</v>
      </c>
    </row>
    <row r="15" spans="1:10" s="47" customFormat="1" ht="27.6" customHeight="1" x14ac:dyDescent="0.25">
      <c r="A15" s="48" t="s">
        <v>34</v>
      </c>
      <c r="B15" s="56" t="s">
        <v>163</v>
      </c>
      <c r="C15" s="58">
        <v>1200</v>
      </c>
      <c r="D15" s="64" t="s">
        <v>52</v>
      </c>
      <c r="E15" s="51"/>
      <c r="F15" s="51"/>
      <c r="G15" s="85"/>
      <c r="H15" s="52">
        <f t="shared" si="0"/>
        <v>0</v>
      </c>
    </row>
    <row r="16" spans="1:10" s="47" customFormat="1" ht="173.4" customHeight="1" x14ac:dyDescent="0.25">
      <c r="A16" s="48" t="s">
        <v>5</v>
      </c>
      <c r="B16" s="56" t="s">
        <v>181</v>
      </c>
      <c r="C16" s="58">
        <v>6100</v>
      </c>
      <c r="D16" s="64" t="s">
        <v>52</v>
      </c>
      <c r="E16" s="51"/>
      <c r="F16" s="51"/>
      <c r="G16" s="85"/>
      <c r="H16" s="52">
        <f t="shared" si="0"/>
        <v>0</v>
      </c>
    </row>
    <row r="17" spans="1:8" s="47" customFormat="1" ht="63" customHeight="1" x14ac:dyDescent="0.25">
      <c r="A17" s="48" t="s">
        <v>55</v>
      </c>
      <c r="B17" s="56" t="s">
        <v>121</v>
      </c>
      <c r="C17" s="58">
        <v>500</v>
      </c>
      <c r="D17" s="64" t="s">
        <v>52</v>
      </c>
      <c r="E17" s="51"/>
      <c r="F17" s="51"/>
      <c r="G17" s="85"/>
      <c r="H17"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4"/>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4"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10" t="s">
        <v>54</v>
      </c>
      <c r="H1" s="110"/>
      <c r="M1" s="31"/>
      <c r="N1" s="31"/>
    </row>
    <row r="2" spans="1:14" x14ac:dyDescent="0.25">
      <c r="E2" s="90"/>
      <c r="F2" s="90"/>
      <c r="G2" s="110" t="s">
        <v>91</v>
      </c>
      <c r="H2" s="110"/>
    </row>
    <row r="4" spans="1:14" x14ac:dyDescent="0.25">
      <c r="B4" s="6" t="s">
        <v>12</v>
      </c>
      <c r="C4" s="9">
        <v>18</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SUM(H10:H10)</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114.6" customHeight="1" x14ac:dyDescent="0.25">
      <c r="A10" s="48" t="s">
        <v>1</v>
      </c>
      <c r="B10" s="49" t="s">
        <v>187</v>
      </c>
      <c r="C10" s="55">
        <v>600</v>
      </c>
      <c r="D10" s="50" t="s">
        <v>52</v>
      </c>
      <c r="E10" s="51"/>
      <c r="F10" s="51"/>
      <c r="G10" s="85"/>
      <c r="H10" s="52">
        <f>ROUND(ROUND(C10,2)*ROUND(G10,4),2)</f>
        <v>0</v>
      </c>
    </row>
    <row r="11" spans="1:14" x14ac:dyDescent="0.25">
      <c r="K11" s="7"/>
    </row>
    <row r="12" spans="1:14" x14ac:dyDescent="0.25">
      <c r="K12" s="7"/>
    </row>
    <row r="13" spans="1:14" x14ac:dyDescent="0.25">
      <c r="K13" s="7"/>
    </row>
    <row r="14" spans="1:14" x14ac:dyDescent="0.25">
      <c r="K14" s="7"/>
    </row>
  </sheetData>
  <mergeCells count="3">
    <mergeCell ref="G1:H1"/>
    <mergeCell ref="E2:F2"/>
    <mergeCell ref="G2:H2"/>
  </mergeCells>
  <phoneticPr fontId="6" type="noConversion"/>
  <printOptions horizontalCentered="1"/>
  <pageMargins left="0.19685039370078741" right="0.19685039370078741" top="1.3779527559055118" bottom="0.98425196850393704" header="0.51181102362204722" footer="0.51181102362204722"/>
  <pageSetup paperSize="9" scale="85"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0" tint="-0.34998626667073579"/>
    <pageSetUpPr fitToPage="1"/>
  </sheetPr>
  <dimension ref="A1:J12"/>
  <sheetViews>
    <sheetView showGridLines="0" view="pageBreakPreview" topLeftCell="A10" zoomScaleNormal="100" zoomScaleSheetLayoutView="100" zoomScalePageLayoutView="85" workbookViewId="0">
      <selection activeCell="B12" sqref="B12"/>
    </sheetView>
  </sheetViews>
  <sheetFormatPr defaultColWidth="9.109375" defaultRowHeight="14.4" x14ac:dyDescent="0.25"/>
  <cols>
    <col min="1" max="1" width="5.33203125" style="7" customWidth="1"/>
    <col min="2" max="2" width="74.88671875" style="7" customWidth="1"/>
    <col min="3" max="3" width="9.6640625" style="32" customWidth="1"/>
    <col min="4" max="4" width="10.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0"/>
      <c r="F2" s="90"/>
      <c r="G2" s="110" t="s">
        <v>91</v>
      </c>
      <c r="H2" s="110"/>
    </row>
    <row r="4" spans="1:10" x14ac:dyDescent="0.25">
      <c r="B4" s="6" t="s">
        <v>12</v>
      </c>
      <c r="C4" s="9">
        <v>1</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SUM(H10:H12)</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00.95" customHeight="1" x14ac:dyDescent="0.25">
      <c r="A10" s="48" t="s">
        <v>1</v>
      </c>
      <c r="B10" s="56" t="s">
        <v>94</v>
      </c>
      <c r="C10" s="57">
        <v>900</v>
      </c>
      <c r="D10" s="50" t="s">
        <v>52</v>
      </c>
      <c r="E10" s="51"/>
      <c r="F10" s="51"/>
      <c r="G10" s="85"/>
      <c r="H10" s="52">
        <f>ROUND(ROUND(C10,2)*ROUND(G10,4),2)</f>
        <v>0</v>
      </c>
    </row>
    <row r="11" spans="1:10" s="47" customFormat="1" ht="105.6" customHeight="1" x14ac:dyDescent="0.25">
      <c r="A11" s="48" t="s">
        <v>2</v>
      </c>
      <c r="B11" s="56" t="s">
        <v>185</v>
      </c>
      <c r="C11" s="58">
        <v>900</v>
      </c>
      <c r="D11" s="50" t="s">
        <v>52</v>
      </c>
      <c r="E11" s="51"/>
      <c r="F11" s="51"/>
      <c r="G11" s="85"/>
      <c r="H11" s="52">
        <f t="shared" ref="H11:H12" si="0">ROUND(ROUND(C11,2)*ROUND(G11,4),2)</f>
        <v>0</v>
      </c>
    </row>
    <row r="12" spans="1:10" s="47" customFormat="1" ht="244.8" customHeight="1" x14ac:dyDescent="0.25">
      <c r="A12" s="48" t="s">
        <v>3</v>
      </c>
      <c r="B12" s="56" t="s">
        <v>188</v>
      </c>
      <c r="C12" s="58">
        <v>63000</v>
      </c>
      <c r="D12" s="50" t="s">
        <v>52</v>
      </c>
      <c r="E12" s="51"/>
      <c r="F12" s="51"/>
      <c r="G12" s="85"/>
      <c r="H12" s="52">
        <f t="shared" si="0"/>
        <v>0</v>
      </c>
    </row>
  </sheetData>
  <mergeCells count="2">
    <mergeCell ref="E2:F2"/>
    <mergeCell ref="G2:H2"/>
  </mergeCells>
  <phoneticPr fontId="0" type="noConversion"/>
  <printOptions horizontalCentered="1"/>
  <pageMargins left="0.19685039370078741" right="0.19685039370078741" top="1.3779527559055118" bottom="0.98425196850393704" header="0.51181102362204722" footer="0.51181102362204722"/>
  <pageSetup paperSize="9" scale="83"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topLeftCell="A4" zoomScaleNormal="100" zoomScaleSheetLayoutView="100" zoomScalePageLayoutView="85" workbookViewId="0">
      <selection activeCell="H18" sqref="H18"/>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19</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0" customHeight="1" x14ac:dyDescent="0.25">
      <c r="A10" s="48" t="s">
        <v>1</v>
      </c>
      <c r="B10" s="56" t="s">
        <v>122</v>
      </c>
      <c r="C10" s="57">
        <v>230</v>
      </c>
      <c r="D10" s="64" t="s">
        <v>52</v>
      </c>
      <c r="E10" s="51"/>
      <c r="F10" s="51"/>
      <c r="G10" s="85"/>
      <c r="H10" s="52">
        <f>ROUND(ROUND(C10,2)*ROUND(G10,4),2)</f>
        <v>0</v>
      </c>
    </row>
    <row r="11" spans="1:10" s="47" customFormat="1" ht="73.95" customHeight="1" x14ac:dyDescent="0.25">
      <c r="A11" s="48" t="s">
        <v>2</v>
      </c>
      <c r="B11" s="56" t="s">
        <v>123</v>
      </c>
      <c r="C11" s="58">
        <v>200</v>
      </c>
      <c r="D11" s="64" t="s">
        <v>52</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6"/>
  <sheetViews>
    <sheetView showGridLines="0" view="pageBreakPreview" topLeftCell="A12" zoomScaleNormal="100" zoomScaleSheetLayoutView="100" zoomScalePageLayoutView="85" workbookViewId="0">
      <selection activeCell="H18" sqref="H18"/>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20</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SUM(H10:H16)</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47.6" customHeight="1" x14ac:dyDescent="0.25">
      <c r="A10" s="48" t="s">
        <v>1</v>
      </c>
      <c r="B10" s="56" t="s">
        <v>202</v>
      </c>
      <c r="C10" s="57">
        <v>125000</v>
      </c>
      <c r="D10" s="64" t="s">
        <v>52</v>
      </c>
      <c r="E10" s="51"/>
      <c r="F10" s="51"/>
      <c r="G10" s="85"/>
      <c r="H10" s="52">
        <f>ROUND(ROUND(C10,2)*ROUND(G10,4),2)</f>
        <v>0</v>
      </c>
    </row>
    <row r="11" spans="1:10" s="47" customFormat="1" ht="205.2" customHeight="1" x14ac:dyDescent="0.25">
      <c r="A11" s="48" t="s">
        <v>2</v>
      </c>
      <c r="B11" s="56" t="s">
        <v>203</v>
      </c>
      <c r="C11" s="58">
        <v>4000</v>
      </c>
      <c r="D11" s="64" t="s">
        <v>52</v>
      </c>
      <c r="E11" s="51"/>
      <c r="F11" s="51"/>
      <c r="G11" s="85"/>
      <c r="H11" s="52">
        <f t="shared" ref="H11:H16" si="0">ROUND(ROUND(C11,2)*ROUND(G11,4),2)</f>
        <v>0</v>
      </c>
    </row>
    <row r="12" spans="1:10" s="47" customFormat="1" ht="235.8" customHeight="1" x14ac:dyDescent="0.25">
      <c r="A12" s="48" t="s">
        <v>3</v>
      </c>
      <c r="B12" s="56" t="s">
        <v>204</v>
      </c>
      <c r="C12" s="58">
        <v>9700</v>
      </c>
      <c r="D12" s="64" t="s">
        <v>52</v>
      </c>
      <c r="E12" s="51"/>
      <c r="F12" s="51"/>
      <c r="G12" s="85"/>
      <c r="H12" s="52">
        <f t="shared" si="0"/>
        <v>0</v>
      </c>
    </row>
    <row r="13" spans="1:10" s="47" customFormat="1" ht="96.6" customHeight="1" x14ac:dyDescent="0.25">
      <c r="A13" s="48" t="s">
        <v>4</v>
      </c>
      <c r="B13" s="56" t="s">
        <v>211</v>
      </c>
      <c r="C13" s="58">
        <v>21000</v>
      </c>
      <c r="D13" s="64" t="s">
        <v>52</v>
      </c>
      <c r="E13" s="51"/>
      <c r="F13" s="51"/>
      <c r="G13" s="85"/>
      <c r="H13" s="52">
        <f t="shared" si="0"/>
        <v>0</v>
      </c>
    </row>
    <row r="14" spans="1:10" s="47" customFormat="1" ht="32.4" customHeight="1" x14ac:dyDescent="0.25">
      <c r="A14" s="48" t="s">
        <v>28</v>
      </c>
      <c r="B14" s="56" t="s">
        <v>124</v>
      </c>
      <c r="C14" s="58">
        <v>172000</v>
      </c>
      <c r="D14" s="64" t="s">
        <v>52</v>
      </c>
      <c r="E14" s="51"/>
      <c r="F14" s="51"/>
      <c r="G14" s="85"/>
      <c r="H14" s="52">
        <f t="shared" si="0"/>
        <v>0</v>
      </c>
    </row>
    <row r="15" spans="1:10" s="47" customFormat="1" ht="32.4" customHeight="1" x14ac:dyDescent="0.25">
      <c r="A15" s="48" t="s">
        <v>34</v>
      </c>
      <c r="B15" s="56" t="s">
        <v>125</v>
      </c>
      <c r="C15" s="58">
        <v>19000</v>
      </c>
      <c r="D15" s="64" t="s">
        <v>52</v>
      </c>
      <c r="E15" s="51"/>
      <c r="F15" s="51"/>
      <c r="G15" s="85"/>
      <c r="H15" s="52">
        <f t="shared" si="0"/>
        <v>0</v>
      </c>
    </row>
    <row r="16" spans="1:10" s="47" customFormat="1" ht="51" customHeight="1" x14ac:dyDescent="0.25">
      <c r="A16" s="48" t="s">
        <v>5</v>
      </c>
      <c r="B16" s="56" t="s">
        <v>126</v>
      </c>
      <c r="C16" s="58">
        <v>105000</v>
      </c>
      <c r="D16" s="64" t="s">
        <v>52</v>
      </c>
      <c r="E16" s="51"/>
      <c r="F16" s="51"/>
      <c r="G16" s="85"/>
      <c r="H16"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H14" sqref="H14"/>
    </sheetView>
  </sheetViews>
  <sheetFormatPr defaultColWidth="9.109375" defaultRowHeight="14.4" x14ac:dyDescent="0.25"/>
  <cols>
    <col min="1" max="1" width="5.33203125" style="76" customWidth="1"/>
    <col min="2" max="2" width="74.88671875" style="76" customWidth="1"/>
    <col min="3" max="3" width="9.6640625" style="32" customWidth="1"/>
    <col min="4" max="4" width="8.554687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21</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57.80000000000001" customHeight="1" x14ac:dyDescent="0.25">
      <c r="A10" s="48" t="s">
        <v>1</v>
      </c>
      <c r="B10" s="56" t="s">
        <v>170</v>
      </c>
      <c r="C10" s="57">
        <v>3300</v>
      </c>
      <c r="D10" s="82" t="s">
        <v>112</v>
      </c>
      <c r="E10" s="51"/>
      <c r="F10" s="51"/>
      <c r="G10" s="85"/>
      <c r="H10" s="52">
        <f>ROUND(ROUND(C10,2)*ROUND(G10,4),2)</f>
        <v>0</v>
      </c>
    </row>
    <row r="11" spans="1:10" s="47" customFormat="1" ht="63" customHeight="1" x14ac:dyDescent="0.25">
      <c r="A11" s="48" t="s">
        <v>2</v>
      </c>
      <c r="B11" s="56" t="s">
        <v>127</v>
      </c>
      <c r="C11" s="58">
        <v>5200</v>
      </c>
      <c r="D11" s="64" t="s">
        <v>52</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6" sqref="H16"/>
    </sheetView>
  </sheetViews>
  <sheetFormatPr defaultColWidth="9.109375" defaultRowHeight="14.4" x14ac:dyDescent="0.25"/>
  <cols>
    <col min="1" max="1" width="5.33203125" style="62" customWidth="1"/>
    <col min="2" max="2" width="72.5546875" style="62" customWidth="1"/>
    <col min="3" max="3" width="12.33203125" style="32" customWidth="1"/>
    <col min="4" max="4" width="7.6640625" style="63" customWidth="1"/>
    <col min="5" max="5" width="26.33203125" style="62" customWidth="1"/>
    <col min="6" max="6" width="23.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22</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6.6" customHeight="1" x14ac:dyDescent="0.25">
      <c r="A10" s="48" t="s">
        <v>1</v>
      </c>
      <c r="B10" s="56" t="s">
        <v>128</v>
      </c>
      <c r="C10" s="57">
        <v>16000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0"/>
      <c r="F2" s="90"/>
      <c r="G2" s="110" t="s">
        <v>91</v>
      </c>
      <c r="H2" s="110"/>
    </row>
    <row r="4" spans="1:10" x14ac:dyDescent="0.25">
      <c r="B4" s="6" t="s">
        <v>12</v>
      </c>
      <c r="C4" s="9">
        <v>23</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69.2" customHeight="1" x14ac:dyDescent="0.25">
      <c r="A10" s="48" t="s">
        <v>1</v>
      </c>
      <c r="B10" s="56" t="s">
        <v>171</v>
      </c>
      <c r="C10" s="57">
        <v>410000</v>
      </c>
      <c r="D10" s="50"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6"/>
  <sheetViews>
    <sheetView showGridLines="0" tabSelected="1" view="pageBreakPreview" zoomScaleNormal="100" zoomScaleSheetLayoutView="100" zoomScalePageLayoutView="85" workbookViewId="0">
      <selection activeCell="B16" sqref="B16"/>
    </sheetView>
  </sheetViews>
  <sheetFormatPr defaultColWidth="9.109375" defaultRowHeight="14.4" x14ac:dyDescent="0.25"/>
  <cols>
    <col min="1" max="1" width="5.33203125" style="7" customWidth="1"/>
    <col min="2" max="2" width="74.88671875" style="7" customWidth="1"/>
    <col min="3" max="3" width="9.6640625" style="32" customWidth="1"/>
    <col min="4" max="4" width="11.4414062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4"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10" t="s">
        <v>54</v>
      </c>
      <c r="H1" s="110"/>
      <c r="M1" s="31"/>
      <c r="N1" s="31"/>
    </row>
    <row r="2" spans="1:14" x14ac:dyDescent="0.25">
      <c r="E2" s="90"/>
      <c r="F2" s="90"/>
      <c r="G2" s="110" t="s">
        <v>91</v>
      </c>
      <c r="H2" s="110"/>
    </row>
    <row r="4" spans="1:14" x14ac:dyDescent="0.25">
      <c r="B4" s="6" t="s">
        <v>12</v>
      </c>
      <c r="C4" s="9">
        <v>24</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SUM(H10:H11)</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50.4" customHeight="1" x14ac:dyDescent="0.25">
      <c r="A10" s="48" t="s">
        <v>1</v>
      </c>
      <c r="B10" s="49" t="s">
        <v>129</v>
      </c>
      <c r="C10" s="55">
        <v>80</v>
      </c>
      <c r="D10" s="50" t="s">
        <v>130</v>
      </c>
      <c r="E10" s="51"/>
      <c r="F10" s="51"/>
      <c r="G10" s="85"/>
      <c r="H10" s="52">
        <f>ROUND(ROUND(C10,2)*ROUND(G10,4),2)</f>
        <v>0</v>
      </c>
    </row>
    <row r="11" spans="1:14" s="53" customFormat="1" ht="34.200000000000003" customHeight="1" x14ac:dyDescent="0.25">
      <c r="A11" s="48" t="s">
        <v>2</v>
      </c>
      <c r="B11" s="49" t="s">
        <v>219</v>
      </c>
      <c r="C11" s="55">
        <v>240</v>
      </c>
      <c r="D11" s="64" t="s">
        <v>130</v>
      </c>
      <c r="E11" s="51"/>
      <c r="F11" s="51"/>
      <c r="G11" s="85"/>
      <c r="H11" s="52">
        <f>ROUND(ROUND(C11,2)*ROUND(G11,4),2)</f>
        <v>0</v>
      </c>
    </row>
    <row r="12" spans="1:14" x14ac:dyDescent="0.25">
      <c r="K12" s="7"/>
    </row>
    <row r="13" spans="1:14" x14ac:dyDescent="0.25">
      <c r="K13" s="7"/>
    </row>
    <row r="14" spans="1:14" x14ac:dyDescent="0.25">
      <c r="K14" s="7"/>
    </row>
    <row r="15" spans="1:14" x14ac:dyDescent="0.25">
      <c r="K15" s="7"/>
    </row>
    <row r="16" spans="1:14" x14ac:dyDescent="0.25">
      <c r="K16" s="7"/>
    </row>
  </sheetData>
  <mergeCells count="3">
    <mergeCell ref="G1:H1"/>
    <mergeCell ref="E2:F2"/>
    <mergeCell ref="G2:H2"/>
  </mergeCells>
  <phoneticPr fontId="6" type="noConversion"/>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5"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0"/>
      <c r="F2" s="90"/>
      <c r="G2" s="110" t="s">
        <v>91</v>
      </c>
      <c r="H2" s="110"/>
    </row>
    <row r="4" spans="1:10" x14ac:dyDescent="0.25">
      <c r="B4" s="6" t="s">
        <v>12</v>
      </c>
      <c r="C4" s="9">
        <v>25</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9.4" customHeight="1" x14ac:dyDescent="0.25">
      <c r="A10" s="48" t="s">
        <v>1</v>
      </c>
      <c r="B10" s="56" t="s">
        <v>201</v>
      </c>
      <c r="C10" s="57">
        <v>520</v>
      </c>
      <c r="D10" s="50"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9"/>
  <sheetViews>
    <sheetView showGridLines="0" view="pageBreakPreview" zoomScaleNormal="100" zoomScaleSheetLayoutView="100" zoomScalePageLayoutView="85" workbookViewId="0">
      <selection activeCell="H15" sqref="H15"/>
    </sheetView>
  </sheetViews>
  <sheetFormatPr defaultColWidth="9.109375" defaultRowHeight="14.4" x14ac:dyDescent="0.25"/>
  <cols>
    <col min="1" max="1" width="5.33203125" style="7" customWidth="1"/>
    <col min="2" max="2" width="74.88671875" style="7" customWidth="1"/>
    <col min="3" max="3" width="9.6640625" style="32" customWidth="1"/>
    <col min="4" max="4" width="9.8867187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4"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10" t="s">
        <v>54</v>
      </c>
      <c r="H1" s="110"/>
      <c r="M1" s="31"/>
      <c r="N1" s="31"/>
    </row>
    <row r="2" spans="1:14" x14ac:dyDescent="0.25">
      <c r="E2" s="90"/>
      <c r="F2" s="90"/>
      <c r="G2" s="110" t="s">
        <v>91</v>
      </c>
      <c r="H2" s="110"/>
    </row>
    <row r="4" spans="1:14" x14ac:dyDescent="0.25">
      <c r="B4" s="6" t="s">
        <v>12</v>
      </c>
      <c r="C4" s="9">
        <v>26</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SUM(H10:H13)</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28.95" customHeight="1" x14ac:dyDescent="0.25">
      <c r="A10" s="48" t="s">
        <v>1</v>
      </c>
      <c r="B10" s="49" t="s">
        <v>131</v>
      </c>
      <c r="C10" s="55">
        <v>5500</v>
      </c>
      <c r="D10" s="50" t="s">
        <v>105</v>
      </c>
      <c r="E10" s="51"/>
      <c r="F10" s="51"/>
      <c r="G10" s="85"/>
      <c r="H10" s="52">
        <f>ROUND(ROUND(C10,2)*ROUND(G10,4),2)</f>
        <v>0</v>
      </c>
    </row>
    <row r="11" spans="1:14" s="47" customFormat="1" ht="32.4" customHeight="1" x14ac:dyDescent="0.25">
      <c r="A11" s="48" t="s">
        <v>2</v>
      </c>
      <c r="B11" s="49" t="s">
        <v>134</v>
      </c>
      <c r="C11" s="55">
        <v>950</v>
      </c>
      <c r="D11" s="64" t="s">
        <v>133</v>
      </c>
      <c r="E11" s="51"/>
      <c r="F11" s="51"/>
      <c r="G11" s="85"/>
      <c r="H11" s="52">
        <f t="shared" ref="H11:H13" si="0">ROUND(ROUND(C11,2)*ROUND(G11,4),2)</f>
        <v>0</v>
      </c>
    </row>
    <row r="12" spans="1:14" s="47" customFormat="1" ht="104.4" customHeight="1" x14ac:dyDescent="0.25">
      <c r="A12" s="48" t="s">
        <v>3</v>
      </c>
      <c r="B12" s="49" t="s">
        <v>135</v>
      </c>
      <c r="C12" s="55">
        <v>180</v>
      </c>
      <c r="D12" s="64" t="s">
        <v>136</v>
      </c>
      <c r="E12" s="51"/>
      <c r="F12" s="51"/>
      <c r="G12" s="85"/>
      <c r="H12" s="52">
        <f t="shared" si="0"/>
        <v>0</v>
      </c>
    </row>
    <row r="13" spans="1:14" s="53" customFormat="1" ht="78.599999999999994" customHeight="1" x14ac:dyDescent="0.25">
      <c r="A13" s="48" t="s">
        <v>4</v>
      </c>
      <c r="B13" s="49" t="s">
        <v>132</v>
      </c>
      <c r="C13" s="55">
        <v>3900</v>
      </c>
      <c r="D13" s="64" t="s">
        <v>133</v>
      </c>
      <c r="E13" s="51"/>
      <c r="F13" s="51"/>
      <c r="G13" s="85"/>
      <c r="H13" s="52">
        <f t="shared" si="0"/>
        <v>0</v>
      </c>
    </row>
    <row r="14" spans="1:14" x14ac:dyDescent="0.25">
      <c r="K14" s="7"/>
    </row>
    <row r="15" spans="1:14" x14ac:dyDescent="0.25">
      <c r="K15" s="7"/>
    </row>
    <row r="16" spans="1:14" x14ac:dyDescent="0.25">
      <c r="K16" s="7"/>
    </row>
    <row r="17" spans="11:11" x14ac:dyDescent="0.25">
      <c r="K17" s="7"/>
    </row>
    <row r="18" spans="11:11" x14ac:dyDescent="0.25">
      <c r="K18" s="7"/>
    </row>
    <row r="19" spans="11:11" x14ac:dyDescent="0.25">
      <c r="K19" s="7"/>
    </row>
  </sheetData>
  <mergeCells count="3">
    <mergeCell ref="G1:H1"/>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13"/>
  <sheetViews>
    <sheetView showGridLines="0" view="pageBreakPreview" zoomScaleNormal="100" zoomScaleSheetLayoutView="100" zoomScalePageLayoutView="85" workbookViewId="0">
      <selection activeCell="I10" sqref="I10"/>
    </sheetView>
  </sheetViews>
  <sheetFormatPr defaultColWidth="9.109375" defaultRowHeight="14.4" x14ac:dyDescent="0.25"/>
  <cols>
    <col min="1" max="1" width="5.33203125" style="76" customWidth="1"/>
    <col min="2" max="2" width="74.88671875" style="76" customWidth="1"/>
    <col min="3" max="3" width="9.6640625" style="32" customWidth="1"/>
    <col min="4" max="4" width="7.33203125" style="78" customWidth="1"/>
    <col min="5" max="5" width="22.33203125" style="76" customWidth="1"/>
    <col min="6" max="7" width="19.109375" style="76" customWidth="1"/>
    <col min="8" max="8" width="15.109375" style="76" customWidth="1"/>
    <col min="9" max="9" width="19" style="76" customWidth="1"/>
    <col min="10" max="11" width="14.33203125" style="76" customWidth="1"/>
    <col min="12" max="16384" width="9.109375" style="76"/>
  </cols>
  <sheetData>
    <row r="1" spans="1:11" x14ac:dyDescent="0.25">
      <c r="B1" s="29" t="str">
        <f>'Informacje ogólne'!C4</f>
        <v>DFZP-LS-271-226/2017</v>
      </c>
      <c r="C1" s="76"/>
      <c r="I1" s="31" t="s">
        <v>97</v>
      </c>
      <c r="J1" s="31"/>
      <c r="K1" s="31"/>
    </row>
    <row r="2" spans="1:11" x14ac:dyDescent="0.25">
      <c r="E2" s="90"/>
      <c r="F2" s="90"/>
      <c r="H2" s="110" t="s">
        <v>91</v>
      </c>
      <c r="I2" s="110"/>
    </row>
    <row r="4" spans="1:11" x14ac:dyDescent="0.25">
      <c r="B4" s="6" t="s">
        <v>12</v>
      </c>
      <c r="C4" s="77">
        <v>27</v>
      </c>
      <c r="D4" s="33"/>
      <c r="E4" s="34" t="s">
        <v>15</v>
      </c>
      <c r="F4" s="5"/>
      <c r="G4" s="5"/>
      <c r="H4" s="75"/>
      <c r="I4" s="75"/>
    </row>
    <row r="5" spans="1:11" x14ac:dyDescent="0.25">
      <c r="B5" s="6"/>
      <c r="C5" s="35"/>
      <c r="D5" s="33"/>
      <c r="E5" s="34"/>
      <c r="F5" s="5"/>
      <c r="G5" s="5"/>
      <c r="H5" s="75"/>
      <c r="I5" s="75"/>
    </row>
    <row r="6" spans="1:11" x14ac:dyDescent="0.25">
      <c r="A6" s="6"/>
      <c r="C6" s="35"/>
      <c r="D6" s="33"/>
      <c r="E6" s="75"/>
      <c r="F6" s="75"/>
      <c r="G6" s="75"/>
      <c r="H6" s="75"/>
      <c r="I6" s="75"/>
    </row>
    <row r="7" spans="1:11" x14ac:dyDescent="0.25">
      <c r="A7" s="36"/>
      <c r="B7" s="36"/>
      <c r="C7" s="37"/>
      <c r="D7" s="38"/>
      <c r="E7" s="39" t="s">
        <v>0</v>
      </c>
      <c r="F7" s="40">
        <f>SUM(I10:I10)</f>
        <v>0</v>
      </c>
      <c r="G7" s="79"/>
      <c r="H7" s="41"/>
      <c r="I7" s="41"/>
    </row>
    <row r="8" spans="1:11" ht="12.75" customHeight="1" x14ac:dyDescent="0.25">
      <c r="A8" s="41"/>
      <c r="B8" s="36"/>
      <c r="C8" s="42"/>
      <c r="D8" s="43"/>
      <c r="E8" s="41"/>
      <c r="F8" s="41"/>
      <c r="G8" s="41"/>
      <c r="H8" s="41"/>
      <c r="I8" s="41"/>
    </row>
    <row r="9" spans="1:11" s="47" customFormat="1" ht="43.2" customHeight="1" x14ac:dyDescent="0.25">
      <c r="A9" s="44" t="s">
        <v>33</v>
      </c>
      <c r="B9" s="44" t="s">
        <v>48</v>
      </c>
      <c r="C9" s="45" t="s">
        <v>35</v>
      </c>
      <c r="D9" s="46"/>
      <c r="E9" s="44" t="s">
        <v>49</v>
      </c>
      <c r="F9" s="44" t="s">
        <v>50</v>
      </c>
      <c r="G9" s="44" t="s">
        <v>115</v>
      </c>
      <c r="H9" s="44" t="s">
        <v>51</v>
      </c>
      <c r="I9" s="44" t="s">
        <v>13</v>
      </c>
    </row>
    <row r="10" spans="1:11" s="47" customFormat="1" ht="88.2" customHeight="1" x14ac:dyDescent="0.25">
      <c r="A10" s="48" t="s">
        <v>1</v>
      </c>
      <c r="B10" s="56" t="s">
        <v>138</v>
      </c>
      <c r="C10" s="57">
        <v>100</v>
      </c>
      <c r="D10" s="64" t="s">
        <v>52</v>
      </c>
      <c r="E10" s="51"/>
      <c r="F10" s="51"/>
      <c r="G10" s="51" t="s">
        <v>137</v>
      </c>
      <c r="H10" s="85"/>
      <c r="I10" s="52">
        <f>ROUND(ROUND(C10,2)*ROUND(H10,4),2)</f>
        <v>0</v>
      </c>
    </row>
    <row r="12" spans="1:11" ht="21" customHeight="1" x14ac:dyDescent="0.25">
      <c r="B12" s="6" t="s">
        <v>107</v>
      </c>
    </row>
    <row r="13" spans="1:11" ht="98.4" customHeight="1" x14ac:dyDescent="0.25">
      <c r="B13" s="76" t="s">
        <v>139</v>
      </c>
    </row>
  </sheetData>
  <mergeCells count="2">
    <mergeCell ref="E2:F2"/>
    <mergeCell ref="H2:I2"/>
  </mergeCells>
  <printOptions horizontalCentered="1"/>
  <pageMargins left="0.19685039370078741" right="0.19685039370078741" top="1.3779527559055118" bottom="0.98425196850393704" header="0.51181102362204722" footer="0.51181102362204722"/>
  <pageSetup paperSize="9" scale="76"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6"/>
  <sheetViews>
    <sheetView showGridLines="0" view="pageBreakPreview" zoomScaleNormal="100" zoomScaleSheetLayoutView="100" zoomScalePageLayoutView="85" workbookViewId="0">
      <selection activeCell="H14" sqref="H14"/>
    </sheetView>
  </sheetViews>
  <sheetFormatPr defaultColWidth="9.109375" defaultRowHeight="14.4" x14ac:dyDescent="0.25"/>
  <cols>
    <col min="1" max="1" width="5.33203125" style="76" customWidth="1"/>
    <col min="2" max="2" width="74.88671875" style="76" customWidth="1"/>
    <col min="3" max="3" width="9.6640625" style="32" customWidth="1"/>
    <col min="4" max="4" width="11.44140625" style="78" customWidth="1"/>
    <col min="5" max="5" width="22.33203125" style="76" customWidth="1"/>
    <col min="6" max="6" width="19.109375" style="76" customWidth="1"/>
    <col min="7" max="7" width="15.109375" style="76" customWidth="1"/>
    <col min="8" max="8" width="19" style="76" customWidth="1"/>
    <col min="9" max="9" width="8" style="76" customWidth="1"/>
    <col min="10" max="10" width="15.88671875" style="76" customWidth="1"/>
    <col min="11" max="11" width="15.88671875" style="54" customWidth="1"/>
    <col min="12" max="12" width="15.88671875" style="76" customWidth="1"/>
    <col min="13" max="14" width="14.33203125" style="76" customWidth="1"/>
    <col min="15" max="15" width="15.33203125" style="76" customWidth="1"/>
    <col min="16" max="16384" width="9.109375" style="76"/>
  </cols>
  <sheetData>
    <row r="1" spans="1:14" x14ac:dyDescent="0.25">
      <c r="B1" s="29" t="str">
        <f>'Informacje ogólne'!C4</f>
        <v>DFZP-LS-271-226/2017</v>
      </c>
      <c r="C1" s="76"/>
      <c r="G1" s="110" t="s">
        <v>54</v>
      </c>
      <c r="H1" s="110"/>
      <c r="M1" s="31"/>
      <c r="N1" s="31"/>
    </row>
    <row r="2" spans="1:14" x14ac:dyDescent="0.25">
      <c r="E2" s="90"/>
      <c r="F2" s="90"/>
      <c r="G2" s="110" t="s">
        <v>91</v>
      </c>
      <c r="H2" s="110"/>
    </row>
    <row r="4" spans="1:14" x14ac:dyDescent="0.25">
      <c r="B4" s="6" t="s">
        <v>12</v>
      </c>
      <c r="C4" s="77">
        <v>28</v>
      </c>
      <c r="D4" s="33"/>
      <c r="E4" s="34" t="s">
        <v>15</v>
      </c>
      <c r="F4" s="5"/>
      <c r="G4" s="5"/>
      <c r="H4" s="5"/>
      <c r="N4" s="29"/>
    </row>
    <row r="5" spans="1:14" x14ac:dyDescent="0.25">
      <c r="B5" s="6"/>
      <c r="C5" s="35"/>
      <c r="D5" s="33"/>
      <c r="E5" s="34"/>
      <c r="F5" s="5"/>
      <c r="G5" s="5"/>
      <c r="H5" s="5"/>
      <c r="N5" s="29"/>
    </row>
    <row r="6" spans="1:14" x14ac:dyDescent="0.25">
      <c r="A6" s="6"/>
      <c r="C6" s="35"/>
      <c r="D6" s="33"/>
      <c r="E6" s="75"/>
      <c r="F6" s="75"/>
      <c r="G6" s="75"/>
      <c r="H6" s="75"/>
    </row>
    <row r="7" spans="1:14" x14ac:dyDescent="0.25">
      <c r="A7" s="36"/>
      <c r="B7" s="36"/>
      <c r="C7" s="37"/>
      <c r="D7" s="38"/>
      <c r="E7" s="39" t="s">
        <v>0</v>
      </c>
      <c r="F7" s="40">
        <f>SUM(H10:H11)</f>
        <v>0</v>
      </c>
      <c r="G7" s="41"/>
      <c r="H7" s="41"/>
      <c r="K7" s="76"/>
    </row>
    <row r="8" spans="1:14" ht="12.75" customHeight="1" x14ac:dyDescent="0.25">
      <c r="A8" s="41"/>
      <c r="B8" s="36"/>
      <c r="C8" s="42"/>
      <c r="D8" s="43"/>
      <c r="E8" s="41"/>
      <c r="F8" s="41"/>
      <c r="G8" s="41"/>
      <c r="H8" s="41"/>
      <c r="K8" s="76"/>
    </row>
    <row r="9" spans="1:14" s="47" customFormat="1" ht="43.2" customHeight="1" x14ac:dyDescent="0.25">
      <c r="A9" s="44" t="s">
        <v>33</v>
      </c>
      <c r="B9" s="44" t="s">
        <v>48</v>
      </c>
      <c r="C9" s="45" t="s">
        <v>35</v>
      </c>
      <c r="D9" s="46"/>
      <c r="E9" s="44" t="s">
        <v>49</v>
      </c>
      <c r="F9" s="44" t="s">
        <v>50</v>
      </c>
      <c r="G9" s="44" t="s">
        <v>51</v>
      </c>
      <c r="H9" s="44" t="s">
        <v>13</v>
      </c>
    </row>
    <row r="10" spans="1:14" s="47" customFormat="1" ht="111.6" customHeight="1" x14ac:dyDescent="0.25">
      <c r="A10" s="48" t="s">
        <v>1</v>
      </c>
      <c r="B10" s="49" t="s">
        <v>182</v>
      </c>
      <c r="C10" s="55">
        <v>3000</v>
      </c>
      <c r="D10" s="64" t="s">
        <v>52</v>
      </c>
      <c r="E10" s="51"/>
      <c r="F10" s="51"/>
      <c r="G10" s="85"/>
      <c r="H10" s="52">
        <f>ROUND(ROUND(C10,2)*ROUND(G10,4),2)</f>
        <v>0</v>
      </c>
    </row>
    <row r="11" spans="1:14" s="53" customFormat="1" ht="105.6" customHeight="1" x14ac:dyDescent="0.25">
      <c r="A11" s="48" t="s">
        <v>2</v>
      </c>
      <c r="B11" s="49" t="s">
        <v>183</v>
      </c>
      <c r="C11" s="55">
        <v>1200</v>
      </c>
      <c r="D11" s="64" t="s">
        <v>52</v>
      </c>
      <c r="E11" s="51"/>
      <c r="F11" s="51"/>
      <c r="G11" s="85"/>
      <c r="H11" s="52">
        <f>ROUND(ROUND(C11,2)*ROUND(G11,4),2)</f>
        <v>0</v>
      </c>
    </row>
    <row r="12" spans="1:14" x14ac:dyDescent="0.25">
      <c r="K12" s="76"/>
    </row>
    <row r="13" spans="1:14" x14ac:dyDescent="0.25">
      <c r="K13" s="76"/>
    </row>
    <row r="14" spans="1:14" x14ac:dyDescent="0.25">
      <c r="K14" s="76"/>
    </row>
    <row r="15" spans="1:14" x14ac:dyDescent="0.25">
      <c r="K15" s="76"/>
    </row>
    <row r="16" spans="1:14" x14ac:dyDescent="0.25">
      <c r="K16" s="76"/>
    </row>
  </sheetData>
  <mergeCells count="3">
    <mergeCell ref="G1:H1"/>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H11" sqref="H11"/>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0"/>
      <c r="F2" s="90"/>
      <c r="G2" s="110" t="s">
        <v>91</v>
      </c>
      <c r="H2" s="110"/>
    </row>
    <row r="4" spans="1:10" x14ac:dyDescent="0.25">
      <c r="B4" s="6" t="s">
        <v>12</v>
      </c>
      <c r="C4" s="9">
        <v>2</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4" customHeight="1" x14ac:dyDescent="0.25">
      <c r="A10" s="48" t="s">
        <v>1</v>
      </c>
      <c r="B10" s="56" t="s">
        <v>96</v>
      </c>
      <c r="C10" s="57">
        <v>500</v>
      </c>
      <c r="D10" s="50" t="s">
        <v>52</v>
      </c>
      <c r="E10" s="51"/>
      <c r="F10" s="51"/>
      <c r="G10" s="85"/>
      <c r="H10" s="52">
        <f>ROUND(ROUND(C10,2)*ROUND(G10,4),2)</f>
        <v>0</v>
      </c>
    </row>
    <row r="11" spans="1:10" s="47" customFormat="1" ht="88.95" customHeight="1" x14ac:dyDescent="0.25">
      <c r="A11" s="48" t="s">
        <v>2</v>
      </c>
      <c r="B11" s="56" t="s">
        <v>95</v>
      </c>
      <c r="C11" s="58">
        <v>27000</v>
      </c>
      <c r="D11" s="50" t="s">
        <v>52</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5"/>
  <sheetViews>
    <sheetView showGridLines="0" view="pageBreakPreview" topLeftCell="A7"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10.88671875" style="32" customWidth="1"/>
    <col min="4" max="4" width="9"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29</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6.95" customHeight="1" x14ac:dyDescent="0.25">
      <c r="A10" s="48" t="s">
        <v>1</v>
      </c>
      <c r="B10" s="56" t="s">
        <v>140</v>
      </c>
      <c r="C10" s="57">
        <v>10</v>
      </c>
      <c r="D10" s="64" t="s">
        <v>52</v>
      </c>
      <c r="E10" s="51"/>
      <c r="F10" s="51"/>
      <c r="G10" s="85"/>
      <c r="H10" s="52">
        <f>ROUND(ROUND(C10,2)*ROUND(G10,4),2)</f>
        <v>0</v>
      </c>
    </row>
    <row r="11" spans="1:10" s="47" customFormat="1" ht="46.95" customHeight="1" x14ac:dyDescent="0.25">
      <c r="A11" s="48" t="s">
        <v>2</v>
      </c>
      <c r="B11" s="56" t="s">
        <v>141</v>
      </c>
      <c r="C11" s="58">
        <v>40</v>
      </c>
      <c r="D11" s="64" t="s">
        <v>52</v>
      </c>
      <c r="E11" s="51"/>
      <c r="F11" s="51"/>
      <c r="G11" s="85"/>
      <c r="H11" s="52">
        <f t="shared" ref="H11:H15" si="0">ROUND(ROUND(C11,2)*ROUND(G11,4),2)</f>
        <v>0</v>
      </c>
    </row>
    <row r="12" spans="1:10" s="47" customFormat="1" ht="46.95" customHeight="1" x14ac:dyDescent="0.25">
      <c r="A12" s="48" t="s">
        <v>3</v>
      </c>
      <c r="B12" s="56" t="s">
        <v>142</v>
      </c>
      <c r="C12" s="58">
        <v>10</v>
      </c>
      <c r="D12" s="64" t="s">
        <v>52</v>
      </c>
      <c r="E12" s="51"/>
      <c r="F12" s="51"/>
      <c r="G12" s="85"/>
      <c r="H12" s="52">
        <f t="shared" si="0"/>
        <v>0</v>
      </c>
    </row>
    <row r="13" spans="1:10" s="47" customFormat="1" ht="48.6" customHeight="1" x14ac:dyDescent="0.25">
      <c r="A13" s="48" t="s">
        <v>4</v>
      </c>
      <c r="B13" s="56" t="s">
        <v>144</v>
      </c>
      <c r="C13" s="58">
        <v>10</v>
      </c>
      <c r="D13" s="64" t="s">
        <v>52</v>
      </c>
      <c r="E13" s="51"/>
      <c r="F13" s="51"/>
      <c r="G13" s="85"/>
      <c r="H13" s="52">
        <f t="shared" si="0"/>
        <v>0</v>
      </c>
    </row>
    <row r="14" spans="1:10" s="47" customFormat="1" ht="46.2" customHeight="1" x14ac:dyDescent="0.25">
      <c r="A14" s="48" t="s">
        <v>28</v>
      </c>
      <c r="B14" s="56" t="s">
        <v>145</v>
      </c>
      <c r="C14" s="58">
        <v>10</v>
      </c>
      <c r="D14" s="64" t="s">
        <v>52</v>
      </c>
      <c r="E14" s="51"/>
      <c r="F14" s="51"/>
      <c r="G14" s="85"/>
      <c r="H14" s="52">
        <f t="shared" si="0"/>
        <v>0</v>
      </c>
    </row>
    <row r="15" spans="1:10" s="47" customFormat="1" ht="42" customHeight="1" x14ac:dyDescent="0.25">
      <c r="A15" s="48" t="s">
        <v>34</v>
      </c>
      <c r="B15" s="56" t="s">
        <v>143</v>
      </c>
      <c r="C15" s="58">
        <v>20</v>
      </c>
      <c r="D15" s="64" t="s">
        <v>52</v>
      </c>
      <c r="E15" s="51"/>
      <c r="F15" s="51"/>
      <c r="G15" s="85"/>
      <c r="H15"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7.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30</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1.2" customHeight="1" x14ac:dyDescent="0.25">
      <c r="A10" s="48" t="s">
        <v>1</v>
      </c>
      <c r="B10" s="56" t="s">
        <v>146</v>
      </c>
      <c r="C10" s="57">
        <v>420000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7.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31</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1.2" customHeight="1" x14ac:dyDescent="0.25">
      <c r="A10" s="48" t="s">
        <v>1</v>
      </c>
      <c r="B10" s="56" t="s">
        <v>147</v>
      </c>
      <c r="C10" s="57">
        <v>500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6"/>
  <sheetViews>
    <sheetView showGridLines="0" view="pageBreakPreview" topLeftCell="A5" zoomScaleNormal="100" zoomScaleSheetLayoutView="100" zoomScalePageLayoutView="85" workbookViewId="0">
      <selection activeCell="B17" sqref="B17"/>
    </sheetView>
  </sheetViews>
  <sheetFormatPr defaultColWidth="9.109375" defaultRowHeight="14.4" x14ac:dyDescent="0.25"/>
  <cols>
    <col min="1" max="1" width="5.33203125" style="76" customWidth="1"/>
    <col min="2" max="2" width="74.88671875" style="76" customWidth="1"/>
    <col min="3" max="3" width="10.88671875" style="32" customWidth="1"/>
    <col min="4" max="4" width="9"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32</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SUM(H10:H16)</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59" customHeight="1" x14ac:dyDescent="0.25">
      <c r="A10" s="48" t="s">
        <v>1</v>
      </c>
      <c r="B10" s="56" t="s">
        <v>174</v>
      </c>
      <c r="C10" s="57">
        <v>3600</v>
      </c>
      <c r="D10" s="64" t="s">
        <v>52</v>
      </c>
      <c r="E10" s="51"/>
      <c r="F10" s="51"/>
      <c r="G10" s="85"/>
      <c r="H10" s="52">
        <f>ROUND(ROUND(C10,2)*ROUND(G10,4),2)</f>
        <v>0</v>
      </c>
    </row>
    <row r="11" spans="1:10" s="47" customFormat="1" ht="108.6" customHeight="1" x14ac:dyDescent="0.25">
      <c r="A11" s="48" t="s">
        <v>2</v>
      </c>
      <c r="B11" s="56" t="s">
        <v>175</v>
      </c>
      <c r="C11" s="58">
        <v>3600</v>
      </c>
      <c r="D11" s="64" t="s">
        <v>52</v>
      </c>
      <c r="E11" s="51"/>
      <c r="F11" s="51"/>
      <c r="G11" s="85"/>
      <c r="H11" s="52">
        <f t="shared" ref="H11:H16" si="0">ROUND(ROUND(C11,2)*ROUND(G11,4),2)</f>
        <v>0</v>
      </c>
    </row>
    <row r="12" spans="1:10" s="47" customFormat="1" ht="139.19999999999999" customHeight="1" x14ac:dyDescent="0.25">
      <c r="A12" s="48" t="s">
        <v>3</v>
      </c>
      <c r="B12" s="56" t="s">
        <v>176</v>
      </c>
      <c r="C12" s="58">
        <v>1700</v>
      </c>
      <c r="D12" s="64" t="s">
        <v>52</v>
      </c>
      <c r="E12" s="51"/>
      <c r="F12" s="51"/>
      <c r="G12" s="85"/>
      <c r="H12" s="52">
        <f t="shared" si="0"/>
        <v>0</v>
      </c>
    </row>
    <row r="13" spans="1:10" s="47" customFormat="1" ht="142.80000000000001" customHeight="1" x14ac:dyDescent="0.25">
      <c r="A13" s="48" t="s">
        <v>4</v>
      </c>
      <c r="B13" s="56" t="s">
        <v>177</v>
      </c>
      <c r="C13" s="58">
        <v>3000</v>
      </c>
      <c r="D13" s="64" t="s">
        <v>52</v>
      </c>
      <c r="E13" s="51"/>
      <c r="F13" s="51"/>
      <c r="G13" s="85"/>
      <c r="H13" s="52">
        <f t="shared" si="0"/>
        <v>0</v>
      </c>
    </row>
    <row r="14" spans="1:10" s="47" customFormat="1" ht="134.4" customHeight="1" x14ac:dyDescent="0.25">
      <c r="A14" s="48" t="s">
        <v>28</v>
      </c>
      <c r="B14" s="56" t="s">
        <v>178</v>
      </c>
      <c r="C14" s="58">
        <v>2800</v>
      </c>
      <c r="D14" s="64" t="s">
        <v>52</v>
      </c>
      <c r="E14" s="51"/>
      <c r="F14" s="51"/>
      <c r="G14" s="85"/>
      <c r="H14" s="52">
        <f t="shared" si="0"/>
        <v>0</v>
      </c>
    </row>
    <row r="15" spans="1:10" s="47" customFormat="1" ht="141" customHeight="1" x14ac:dyDescent="0.25">
      <c r="A15" s="48" t="s">
        <v>34</v>
      </c>
      <c r="B15" s="56" t="s">
        <v>179</v>
      </c>
      <c r="C15" s="58">
        <v>2500</v>
      </c>
      <c r="D15" s="64" t="s">
        <v>52</v>
      </c>
      <c r="E15" s="51"/>
      <c r="F15" s="51"/>
      <c r="G15" s="85"/>
      <c r="H15" s="52">
        <f t="shared" si="0"/>
        <v>0</v>
      </c>
    </row>
    <row r="16" spans="1:10" s="47" customFormat="1" ht="117" customHeight="1" x14ac:dyDescent="0.25">
      <c r="A16" s="48" t="s">
        <v>5</v>
      </c>
      <c r="B16" s="56" t="s">
        <v>212</v>
      </c>
      <c r="C16" s="58">
        <v>1200</v>
      </c>
      <c r="D16" s="64" t="s">
        <v>52</v>
      </c>
      <c r="E16" s="51"/>
      <c r="F16" s="51"/>
      <c r="G16" s="85"/>
      <c r="H16"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7.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33</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6.6" customHeight="1" x14ac:dyDescent="0.25">
      <c r="A10" s="48" t="s">
        <v>1</v>
      </c>
      <c r="B10" s="56" t="s">
        <v>148</v>
      </c>
      <c r="C10" s="57">
        <v>100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34</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14" customHeight="1" x14ac:dyDescent="0.25">
      <c r="A10" s="48" t="s">
        <v>1</v>
      </c>
      <c r="B10" s="56" t="s">
        <v>184</v>
      </c>
      <c r="C10" s="57">
        <v>3520</v>
      </c>
      <c r="D10" s="64" t="s">
        <v>149</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35</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4.2" customHeight="1" x14ac:dyDescent="0.25">
      <c r="A10" s="48" t="s">
        <v>1</v>
      </c>
      <c r="B10" s="56" t="s">
        <v>150</v>
      </c>
      <c r="C10" s="57">
        <v>60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3" sqref="H13"/>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36</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6.95" customHeight="1" x14ac:dyDescent="0.25">
      <c r="A10" s="48" t="s">
        <v>1</v>
      </c>
      <c r="B10" s="56" t="s">
        <v>151</v>
      </c>
      <c r="C10" s="57">
        <v>450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G10" sqref="G10"/>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37</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3.8" customHeight="1" x14ac:dyDescent="0.25">
      <c r="A10" s="48" t="s">
        <v>1</v>
      </c>
      <c r="B10" s="56" t="s">
        <v>172</v>
      </c>
      <c r="C10" s="57">
        <v>1900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6" sqref="H16"/>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38</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50.4" customHeight="1" x14ac:dyDescent="0.25">
      <c r="A10" s="48" t="s">
        <v>1</v>
      </c>
      <c r="B10" s="84" t="s">
        <v>167</v>
      </c>
      <c r="C10" s="57">
        <v>2880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topLeftCell="A10" zoomScaleNormal="100" zoomScaleSheetLayoutView="100" zoomScalePageLayoutView="85" workbookViewId="0">
      <selection activeCell="B10" sqref="B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0"/>
      <c r="F2" s="90"/>
      <c r="G2" s="110" t="s">
        <v>91</v>
      </c>
      <c r="H2" s="110"/>
    </row>
    <row r="4" spans="1:10" x14ac:dyDescent="0.25">
      <c r="B4" s="6" t="s">
        <v>12</v>
      </c>
      <c r="C4" s="9">
        <v>3</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94.2" customHeight="1" x14ac:dyDescent="0.25">
      <c r="A10" s="48" t="s">
        <v>1</v>
      </c>
      <c r="B10" s="56" t="s">
        <v>215</v>
      </c>
      <c r="C10" s="57">
        <v>140000</v>
      </c>
      <c r="D10" s="50" t="s">
        <v>52</v>
      </c>
      <c r="E10" s="51"/>
      <c r="F10" s="51"/>
      <c r="G10" s="85"/>
      <c r="H10" s="52">
        <f>ROUND(ROUND(C10,2)*ROUND(G10,4),2)</f>
        <v>0</v>
      </c>
    </row>
    <row r="11" spans="1:10" s="47" customFormat="1" ht="352.8" customHeight="1" x14ac:dyDescent="0.25">
      <c r="A11" s="48" t="s">
        <v>2</v>
      </c>
      <c r="B11" s="56" t="s">
        <v>214</v>
      </c>
      <c r="C11" s="58">
        <v>710000</v>
      </c>
      <c r="D11" s="50" t="s">
        <v>52</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20"/>
  <sheetViews>
    <sheetView showGridLines="0" view="pageBreakPreview" topLeftCell="A13" zoomScaleNormal="100" zoomScaleSheetLayoutView="100" zoomScalePageLayoutView="85" workbookViewId="0">
      <selection activeCell="G19" sqref="G19"/>
    </sheetView>
  </sheetViews>
  <sheetFormatPr defaultColWidth="9.109375" defaultRowHeight="14.4" x14ac:dyDescent="0.25"/>
  <cols>
    <col min="1" max="1" width="5.33203125" style="76" customWidth="1"/>
    <col min="2" max="2" width="74.88671875" style="76" customWidth="1"/>
    <col min="3" max="3" width="10.88671875" style="32" customWidth="1"/>
    <col min="4" max="4" width="9"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0"/>
      <c r="F2" s="90"/>
      <c r="G2" s="110" t="s">
        <v>91</v>
      </c>
      <c r="H2" s="110"/>
    </row>
    <row r="4" spans="1:10" x14ac:dyDescent="0.25">
      <c r="B4" s="6" t="s">
        <v>12</v>
      </c>
      <c r="C4" s="77">
        <v>39</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SUM(H10:H17)</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8" customHeight="1" x14ac:dyDescent="0.25">
      <c r="A10" s="48" t="s">
        <v>1</v>
      </c>
      <c r="B10" s="56" t="s">
        <v>153</v>
      </c>
      <c r="C10" s="57">
        <v>38000</v>
      </c>
      <c r="D10" s="64" t="s">
        <v>52</v>
      </c>
      <c r="E10" s="51"/>
      <c r="F10" s="51"/>
      <c r="G10" s="85"/>
      <c r="H10" s="52">
        <f>ROUND(ROUND(C10,2)*ROUND(G10,4),2)</f>
        <v>0</v>
      </c>
    </row>
    <row r="11" spans="1:10" s="47" customFormat="1" ht="78" customHeight="1" x14ac:dyDescent="0.25">
      <c r="A11" s="48" t="s">
        <v>2</v>
      </c>
      <c r="B11" s="56" t="s">
        <v>154</v>
      </c>
      <c r="C11" s="58">
        <v>45000</v>
      </c>
      <c r="D11" s="64" t="s">
        <v>52</v>
      </c>
      <c r="E11" s="51"/>
      <c r="F11" s="51"/>
      <c r="G11" s="85"/>
      <c r="H11" s="52">
        <f t="shared" ref="H11:H17" si="0">ROUND(ROUND(C11,2)*ROUND(G11,4),2)</f>
        <v>0</v>
      </c>
    </row>
    <row r="12" spans="1:10" s="47" customFormat="1" ht="75.599999999999994" customHeight="1" x14ac:dyDescent="0.25">
      <c r="A12" s="48" t="s">
        <v>3</v>
      </c>
      <c r="B12" s="56" t="s">
        <v>155</v>
      </c>
      <c r="C12" s="58">
        <v>44000</v>
      </c>
      <c r="D12" s="64" t="s">
        <v>52</v>
      </c>
      <c r="E12" s="51"/>
      <c r="F12" s="51"/>
      <c r="G12" s="85"/>
      <c r="H12" s="52">
        <f t="shared" si="0"/>
        <v>0</v>
      </c>
    </row>
    <row r="13" spans="1:10" s="47" customFormat="1" ht="74.400000000000006" customHeight="1" x14ac:dyDescent="0.25">
      <c r="A13" s="48" t="s">
        <v>4</v>
      </c>
      <c r="B13" s="56" t="s">
        <v>156</v>
      </c>
      <c r="C13" s="58">
        <v>57000</v>
      </c>
      <c r="D13" s="64" t="s">
        <v>52</v>
      </c>
      <c r="E13" s="51"/>
      <c r="F13" s="51"/>
      <c r="G13" s="85"/>
      <c r="H13" s="52">
        <f t="shared" si="0"/>
        <v>0</v>
      </c>
    </row>
    <row r="14" spans="1:10" s="47" customFormat="1" ht="79.95" customHeight="1" x14ac:dyDescent="0.25">
      <c r="A14" s="48" t="s">
        <v>28</v>
      </c>
      <c r="B14" s="56" t="s">
        <v>157</v>
      </c>
      <c r="C14" s="58">
        <v>19000</v>
      </c>
      <c r="D14" s="64" t="s">
        <v>52</v>
      </c>
      <c r="E14" s="51"/>
      <c r="F14" s="51"/>
      <c r="G14" s="85"/>
      <c r="H14" s="52">
        <f t="shared" si="0"/>
        <v>0</v>
      </c>
    </row>
    <row r="15" spans="1:10" s="47" customFormat="1" ht="79.2" customHeight="1" x14ac:dyDescent="0.25">
      <c r="A15" s="48" t="s">
        <v>34</v>
      </c>
      <c r="B15" s="56" t="s">
        <v>158</v>
      </c>
      <c r="C15" s="58">
        <v>115000</v>
      </c>
      <c r="D15" s="64" t="s">
        <v>52</v>
      </c>
      <c r="E15" s="51"/>
      <c r="F15" s="51"/>
      <c r="G15" s="85"/>
      <c r="H15" s="52">
        <f t="shared" si="0"/>
        <v>0</v>
      </c>
    </row>
    <row r="16" spans="1:10" s="47" customFormat="1" ht="65.400000000000006" customHeight="1" x14ac:dyDescent="0.25">
      <c r="A16" s="48" t="s">
        <v>5</v>
      </c>
      <c r="B16" s="84" t="s">
        <v>168</v>
      </c>
      <c r="C16" s="58">
        <v>63000</v>
      </c>
      <c r="D16" s="64" t="s">
        <v>52</v>
      </c>
      <c r="E16" s="51"/>
      <c r="F16" s="51"/>
      <c r="G16" s="85"/>
      <c r="H16" s="52">
        <f t="shared" si="0"/>
        <v>0</v>
      </c>
    </row>
    <row r="17" spans="1:8" s="47" customFormat="1" ht="68.400000000000006" customHeight="1" x14ac:dyDescent="0.25">
      <c r="A17" s="48" t="s">
        <v>55</v>
      </c>
      <c r="B17" s="56" t="s">
        <v>152</v>
      </c>
      <c r="C17" s="58">
        <v>5900</v>
      </c>
      <c r="D17" s="64" t="s">
        <v>52</v>
      </c>
      <c r="E17" s="51"/>
      <c r="F17" s="51"/>
      <c r="G17" s="85"/>
      <c r="H17" s="52">
        <f t="shared" si="0"/>
        <v>0</v>
      </c>
    </row>
    <row r="19" spans="1:8" ht="21" customHeight="1" x14ac:dyDescent="0.25">
      <c r="B19" s="6" t="s">
        <v>107</v>
      </c>
    </row>
    <row r="20" spans="1:8" ht="25.95" customHeight="1" x14ac:dyDescent="0.25">
      <c r="B20" s="76" t="s">
        <v>159</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9" zoomScaleNormal="100" zoomScaleSheetLayoutView="100" zoomScalePageLayoutView="85" workbookViewId="0">
      <selection activeCell="E10" sqref="E10"/>
    </sheetView>
  </sheetViews>
  <sheetFormatPr defaultColWidth="9.109375" defaultRowHeight="14.4" x14ac:dyDescent="0.25"/>
  <cols>
    <col min="1" max="1" width="5.33203125" style="7" customWidth="1"/>
    <col min="2" max="2" width="75.6640625" style="7" customWidth="1"/>
    <col min="3" max="3" width="9.6640625" style="32" customWidth="1"/>
    <col min="4" max="4" width="10.66406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0"/>
      <c r="F2" s="90"/>
      <c r="G2" s="110" t="s">
        <v>91</v>
      </c>
      <c r="H2" s="110"/>
    </row>
    <row r="4" spans="1:10" x14ac:dyDescent="0.25">
      <c r="B4" s="6" t="s">
        <v>12</v>
      </c>
      <c r="C4" s="9">
        <v>4</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89.4" customHeight="1" x14ac:dyDescent="0.25">
      <c r="A10" s="48" t="s">
        <v>1</v>
      </c>
      <c r="B10" s="56" t="s">
        <v>189</v>
      </c>
      <c r="C10" s="57">
        <v>280000</v>
      </c>
      <c r="D10" s="50"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9"/>
  <sheetViews>
    <sheetView showGridLines="0" view="pageBreakPreview" topLeftCell="A13" zoomScaleNormal="100" zoomScaleSheetLayoutView="100" zoomScalePageLayoutView="85" workbookViewId="0">
      <selection activeCell="G11" sqref="G11"/>
    </sheetView>
  </sheetViews>
  <sheetFormatPr defaultColWidth="9.109375" defaultRowHeight="14.4" x14ac:dyDescent="0.25"/>
  <cols>
    <col min="1" max="1" width="5.33203125" style="69" customWidth="1"/>
    <col min="2" max="2" width="74.88671875" style="69" customWidth="1"/>
    <col min="3" max="3" width="9.6640625" style="32" customWidth="1"/>
    <col min="4" max="4" width="9.5546875" style="72" customWidth="1"/>
    <col min="5" max="5" width="22.33203125" style="69" customWidth="1"/>
    <col min="6" max="6" width="19.109375" style="69" customWidth="1"/>
    <col min="7" max="7" width="15.109375" style="69" customWidth="1"/>
    <col min="8" max="8" width="19" style="69" customWidth="1"/>
    <col min="9" max="10" width="14.33203125" style="69" customWidth="1"/>
    <col min="11" max="16384" width="9.109375" style="69"/>
  </cols>
  <sheetData>
    <row r="1" spans="1:10" x14ac:dyDescent="0.25">
      <c r="B1" s="29" t="str">
        <f>'Informacje ogólne'!C4</f>
        <v>DFZP-LS-271-226/2017</v>
      </c>
      <c r="C1" s="69"/>
      <c r="H1" s="31" t="s">
        <v>97</v>
      </c>
      <c r="I1" s="31"/>
      <c r="J1" s="31"/>
    </row>
    <row r="2" spans="1:10" x14ac:dyDescent="0.25">
      <c r="E2" s="90"/>
      <c r="F2" s="90"/>
      <c r="G2" s="110" t="s">
        <v>91</v>
      </c>
      <c r="H2" s="110"/>
    </row>
    <row r="4" spans="1:10" x14ac:dyDescent="0.25">
      <c r="B4" s="6" t="s">
        <v>12</v>
      </c>
      <c r="C4" s="71">
        <v>5</v>
      </c>
      <c r="D4" s="33"/>
      <c r="E4" s="34" t="s">
        <v>15</v>
      </c>
      <c r="F4" s="5"/>
      <c r="G4" s="70"/>
      <c r="H4" s="70"/>
    </row>
    <row r="5" spans="1:10" x14ac:dyDescent="0.25">
      <c r="B5" s="6"/>
      <c r="C5" s="35"/>
      <c r="D5" s="33"/>
      <c r="E5" s="34"/>
      <c r="F5" s="5"/>
      <c r="G5" s="70"/>
      <c r="H5" s="70"/>
    </row>
    <row r="6" spans="1:10" x14ac:dyDescent="0.25">
      <c r="A6" s="6"/>
      <c r="C6" s="35"/>
      <c r="D6" s="33"/>
      <c r="E6" s="70"/>
      <c r="F6" s="70"/>
      <c r="G6" s="70"/>
      <c r="H6" s="70"/>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8.2" customHeight="1" x14ac:dyDescent="0.25">
      <c r="A10" s="48" t="s">
        <v>1</v>
      </c>
      <c r="B10" s="56" t="s">
        <v>98</v>
      </c>
      <c r="C10" s="57">
        <v>500</v>
      </c>
      <c r="D10" s="64" t="s">
        <v>52</v>
      </c>
      <c r="E10" s="51"/>
      <c r="F10" s="51"/>
      <c r="G10" s="85"/>
      <c r="H10" s="52">
        <f>ROUND(ROUND(C10,2)*ROUND(G10,4),2)</f>
        <v>0</v>
      </c>
    </row>
    <row r="11" spans="1:10" s="47" customFormat="1" ht="86.4" customHeight="1" x14ac:dyDescent="0.25">
      <c r="A11" s="48" t="s">
        <v>2</v>
      </c>
      <c r="B11" s="56" t="s">
        <v>101</v>
      </c>
      <c r="C11" s="58">
        <v>200</v>
      </c>
      <c r="D11" s="64" t="s">
        <v>52</v>
      </c>
      <c r="E11" s="51"/>
      <c r="F11" s="51"/>
      <c r="G11" s="85"/>
      <c r="H11" s="52">
        <f t="shared" ref="H11:H15" si="0">ROUND(ROUND(C11,2)*ROUND(G11,4),2)</f>
        <v>0</v>
      </c>
    </row>
    <row r="12" spans="1:10" s="47" customFormat="1" ht="88.95" customHeight="1" x14ac:dyDescent="0.25">
      <c r="A12" s="48" t="s">
        <v>3</v>
      </c>
      <c r="B12" s="56" t="s">
        <v>102</v>
      </c>
      <c r="C12" s="58">
        <v>5000</v>
      </c>
      <c r="D12" s="64" t="s">
        <v>52</v>
      </c>
      <c r="E12" s="51"/>
      <c r="F12" s="51"/>
      <c r="G12" s="85"/>
      <c r="H12" s="52">
        <f t="shared" si="0"/>
        <v>0</v>
      </c>
    </row>
    <row r="13" spans="1:10" s="47" customFormat="1" ht="87" customHeight="1" x14ac:dyDescent="0.25">
      <c r="A13" s="48" t="s">
        <v>4</v>
      </c>
      <c r="B13" s="56" t="s">
        <v>103</v>
      </c>
      <c r="C13" s="58">
        <v>1100</v>
      </c>
      <c r="D13" s="64" t="s">
        <v>52</v>
      </c>
      <c r="E13" s="51"/>
      <c r="F13" s="51"/>
      <c r="G13" s="85"/>
      <c r="H13" s="52">
        <f t="shared" si="0"/>
        <v>0</v>
      </c>
    </row>
    <row r="14" spans="1:10" s="47" customFormat="1" ht="130.80000000000001" customHeight="1" x14ac:dyDescent="0.25">
      <c r="A14" s="48" t="s">
        <v>28</v>
      </c>
      <c r="B14" s="56" t="s">
        <v>169</v>
      </c>
      <c r="C14" s="58">
        <v>8800</v>
      </c>
      <c r="D14" s="64" t="s">
        <v>52</v>
      </c>
      <c r="E14" s="51"/>
      <c r="F14" s="51"/>
      <c r="G14" s="85"/>
      <c r="H14" s="52">
        <f t="shared" si="0"/>
        <v>0</v>
      </c>
    </row>
    <row r="15" spans="1:10" s="47" customFormat="1" ht="86.4" x14ac:dyDescent="0.25">
      <c r="A15" s="48" t="s">
        <v>34</v>
      </c>
      <c r="B15" s="56" t="s">
        <v>104</v>
      </c>
      <c r="C15" s="58">
        <v>150000</v>
      </c>
      <c r="D15" s="64" t="s">
        <v>52</v>
      </c>
      <c r="E15" s="51"/>
      <c r="F15" s="51"/>
      <c r="G15" s="85"/>
      <c r="H15" s="52">
        <f t="shared" si="0"/>
        <v>0</v>
      </c>
    </row>
    <row r="17" spans="2:2" ht="100.8" x14ac:dyDescent="0.25">
      <c r="B17" s="69" t="s">
        <v>99</v>
      </c>
    </row>
    <row r="18" spans="2:2" ht="11.4" customHeight="1" x14ac:dyDescent="0.25"/>
    <row r="19" spans="2:2" ht="41.4" customHeight="1" x14ac:dyDescent="0.25">
      <c r="B19" s="69" t="s">
        <v>100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F16" sqref="F16"/>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6</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0.95" customHeight="1" x14ac:dyDescent="0.25">
      <c r="A10" s="48" t="s">
        <v>1</v>
      </c>
      <c r="B10" s="56" t="s">
        <v>160</v>
      </c>
      <c r="C10" s="57">
        <v>3200</v>
      </c>
      <c r="D10" s="64" t="s">
        <v>105</v>
      </c>
      <c r="E10" s="51"/>
      <c r="F10" s="51"/>
      <c r="G10" s="85"/>
      <c r="H10" s="52">
        <f>ROUND(ROUND(C10,2)*ROUND(G10,4),2)</f>
        <v>0</v>
      </c>
    </row>
    <row r="11" spans="1:10" s="47" customFormat="1" ht="67.2" customHeight="1" x14ac:dyDescent="0.25">
      <c r="A11" s="48" t="s">
        <v>2</v>
      </c>
      <c r="B11" s="56" t="s">
        <v>161</v>
      </c>
      <c r="C11" s="58">
        <v>7300</v>
      </c>
      <c r="D11" s="64" t="s">
        <v>105</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2"/>
  <sheetViews>
    <sheetView showGridLines="0" view="pageBreakPreview" topLeftCell="A10" zoomScaleNormal="100" zoomScaleSheetLayoutView="100" zoomScalePageLayoutView="85" workbookViewId="0">
      <selection activeCell="B10" sqref="B10"/>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0"/>
      <c r="F2" s="90"/>
      <c r="G2" s="110" t="s">
        <v>91</v>
      </c>
      <c r="H2" s="110"/>
    </row>
    <row r="4" spans="1:10" x14ac:dyDescent="0.25">
      <c r="B4" s="6" t="s">
        <v>12</v>
      </c>
      <c r="C4" s="60">
        <v>7</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SUM(H10:H12)</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93.8" customHeight="1" x14ac:dyDescent="0.25">
      <c r="A10" s="48" t="s">
        <v>1</v>
      </c>
      <c r="B10" s="56" t="s">
        <v>190</v>
      </c>
      <c r="C10" s="57">
        <v>380000</v>
      </c>
      <c r="D10" s="64" t="s">
        <v>52</v>
      </c>
      <c r="E10" s="51"/>
      <c r="F10" s="51"/>
      <c r="G10" s="85"/>
      <c r="H10" s="52">
        <f>ROUND(ROUND(C10,2)*ROUND(G10,4),2)</f>
        <v>0</v>
      </c>
    </row>
    <row r="11" spans="1:10" s="47" customFormat="1" ht="190.8" customHeight="1" x14ac:dyDescent="0.25">
      <c r="A11" s="48" t="s">
        <v>2</v>
      </c>
      <c r="B11" s="56" t="s">
        <v>216</v>
      </c>
      <c r="C11" s="58">
        <v>1000</v>
      </c>
      <c r="D11" s="64" t="s">
        <v>52</v>
      </c>
      <c r="E11" s="51"/>
      <c r="F11" s="51"/>
      <c r="G11" s="85"/>
      <c r="H11" s="52">
        <f t="shared" ref="H11:H12" si="0">ROUND(ROUND(C11,2)*ROUND(G11,4),2)</f>
        <v>0</v>
      </c>
    </row>
    <row r="12" spans="1:10" s="47" customFormat="1" ht="399" customHeight="1" x14ac:dyDescent="0.25">
      <c r="A12" s="48" t="s">
        <v>3</v>
      </c>
      <c r="B12" s="56" t="s">
        <v>191</v>
      </c>
      <c r="C12" s="58">
        <v>2500000</v>
      </c>
      <c r="D12" s="64" t="s">
        <v>52</v>
      </c>
      <c r="E12" s="51"/>
      <c r="F12" s="51"/>
      <c r="G12" s="85"/>
      <c r="H12"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P18"/>
  <sheetViews>
    <sheetView showGridLines="0" view="pageBreakPreview" topLeftCell="A11" zoomScaleNormal="100" zoomScaleSheetLayoutView="100" zoomScalePageLayoutView="85" workbookViewId="0">
      <selection activeCell="G14" sqref="G14"/>
    </sheetView>
  </sheetViews>
  <sheetFormatPr defaultColWidth="9.109375" defaultRowHeight="14.4" x14ac:dyDescent="0.25"/>
  <cols>
    <col min="1" max="1" width="5.33203125" style="7" customWidth="1"/>
    <col min="2" max="2" width="74.88671875" style="7" customWidth="1"/>
    <col min="3" max="3" width="10.6640625" style="32" customWidth="1"/>
    <col min="4" max="4" width="7.33203125" style="30" customWidth="1"/>
    <col min="5" max="5" width="22.33203125" style="7" customWidth="1"/>
    <col min="6" max="6" width="19.109375" style="7" customWidth="1"/>
    <col min="7" max="7" width="15.109375" style="7" customWidth="1"/>
    <col min="8" max="8" width="19" style="7" customWidth="1"/>
    <col min="9" max="9" width="18.109375" style="7" customWidth="1"/>
    <col min="10" max="10" width="20.6640625" style="7" customWidth="1"/>
    <col min="11" max="11" width="8" style="7" customWidth="1"/>
    <col min="12" max="12" width="15.88671875" style="7" customWidth="1"/>
    <col min="13" max="13" width="15.88671875" style="54" customWidth="1"/>
    <col min="14" max="14" width="15.88671875" style="7" customWidth="1"/>
    <col min="15" max="16" width="14.33203125" style="7" customWidth="1"/>
    <col min="17" max="17" width="15.33203125" style="7" customWidth="1"/>
    <col min="18" max="16384" width="9.109375" style="7"/>
  </cols>
  <sheetData>
    <row r="1" spans="1:16" x14ac:dyDescent="0.25">
      <c r="B1" s="29" t="str">
        <f>'Informacje ogólne'!C4</f>
        <v>DFZP-LS-271-226/2017</v>
      </c>
      <c r="C1" s="7"/>
      <c r="G1" s="110" t="s">
        <v>54</v>
      </c>
      <c r="H1" s="110"/>
      <c r="J1" s="31"/>
      <c r="O1" s="31"/>
      <c r="P1" s="31"/>
    </row>
    <row r="2" spans="1:16" x14ac:dyDescent="0.25">
      <c r="E2" s="90"/>
      <c r="F2" s="90"/>
      <c r="G2" s="110" t="s">
        <v>91</v>
      </c>
      <c r="H2" s="110"/>
    </row>
    <row r="4" spans="1:16" x14ac:dyDescent="0.25">
      <c r="B4" s="6" t="s">
        <v>12</v>
      </c>
      <c r="C4" s="9">
        <v>8</v>
      </c>
      <c r="D4" s="33"/>
      <c r="E4" s="34" t="s">
        <v>15</v>
      </c>
      <c r="F4" s="5"/>
      <c r="G4" s="5"/>
      <c r="H4" s="5"/>
      <c r="I4" s="1"/>
      <c r="J4" s="1"/>
      <c r="P4" s="29"/>
    </row>
    <row r="5" spans="1:16" x14ac:dyDescent="0.25">
      <c r="B5" s="6"/>
      <c r="C5" s="35"/>
      <c r="D5" s="33"/>
      <c r="E5" s="34"/>
      <c r="F5" s="5"/>
      <c r="G5" s="5"/>
      <c r="H5" s="5"/>
      <c r="I5" s="1"/>
      <c r="J5" s="1"/>
      <c r="P5" s="29"/>
    </row>
    <row r="6" spans="1:16" x14ac:dyDescent="0.25">
      <c r="A6" s="6"/>
      <c r="C6" s="35"/>
      <c r="D6" s="33"/>
      <c r="E6" s="1"/>
      <c r="F6" s="1"/>
      <c r="G6" s="1"/>
      <c r="H6" s="1"/>
      <c r="I6" s="1"/>
      <c r="J6" s="1"/>
    </row>
    <row r="7" spans="1:16" x14ac:dyDescent="0.25">
      <c r="A7" s="36"/>
      <c r="B7" s="36"/>
      <c r="C7" s="37"/>
      <c r="D7" s="38"/>
      <c r="E7" s="39" t="s">
        <v>0</v>
      </c>
      <c r="F7" s="40">
        <f>SUM(H10:H12)</f>
        <v>0</v>
      </c>
      <c r="G7" s="41"/>
      <c r="H7" s="41"/>
      <c r="M7" s="7"/>
    </row>
    <row r="8" spans="1:16" ht="12.75" customHeight="1" x14ac:dyDescent="0.25">
      <c r="A8" s="41"/>
      <c r="B8" s="36"/>
      <c r="C8" s="42"/>
      <c r="D8" s="43"/>
      <c r="E8" s="41"/>
      <c r="F8" s="41"/>
      <c r="G8" s="41"/>
      <c r="H8" s="41"/>
      <c r="M8" s="7"/>
    </row>
    <row r="9" spans="1:16" s="47" customFormat="1" ht="43.2" customHeight="1" x14ac:dyDescent="0.25">
      <c r="A9" s="44" t="s">
        <v>33</v>
      </c>
      <c r="B9" s="44" t="s">
        <v>48</v>
      </c>
      <c r="C9" s="45" t="s">
        <v>35</v>
      </c>
      <c r="D9" s="46"/>
      <c r="E9" s="44" t="s">
        <v>49</v>
      </c>
      <c r="F9" s="44" t="s">
        <v>50</v>
      </c>
      <c r="G9" s="44" t="s">
        <v>51</v>
      </c>
      <c r="H9" s="44" t="s">
        <v>13</v>
      </c>
    </row>
    <row r="10" spans="1:16" s="53" customFormat="1" ht="54" customHeight="1" x14ac:dyDescent="0.25">
      <c r="A10" s="48" t="s">
        <v>1</v>
      </c>
      <c r="B10" s="80" t="s">
        <v>164</v>
      </c>
      <c r="C10" s="55">
        <v>29000000</v>
      </c>
      <c r="D10" s="50" t="s">
        <v>106</v>
      </c>
      <c r="E10" s="51"/>
      <c r="F10" s="51"/>
      <c r="G10" s="85"/>
      <c r="H10" s="52">
        <f>ROUND(ROUND(C10,2)*ROUND(G10,4),2)</f>
        <v>0</v>
      </c>
    </row>
    <row r="11" spans="1:16" s="53" customFormat="1" ht="61.2" customHeight="1" x14ac:dyDescent="0.25">
      <c r="A11" s="48" t="s">
        <v>2</v>
      </c>
      <c r="B11" s="80" t="s">
        <v>165</v>
      </c>
      <c r="C11" s="55">
        <v>2500000</v>
      </c>
      <c r="D11" s="64" t="s">
        <v>106</v>
      </c>
      <c r="E11" s="51"/>
      <c r="F11" s="51"/>
      <c r="G11" s="85"/>
      <c r="H11" s="52">
        <f t="shared" ref="H11:H12" si="0">ROUND(ROUND(C11,2)*ROUND(G11,4),2)</f>
        <v>0</v>
      </c>
    </row>
    <row r="12" spans="1:16" s="47" customFormat="1" ht="124.2" customHeight="1" x14ac:dyDescent="0.25">
      <c r="A12" s="48" t="s">
        <v>3</v>
      </c>
      <c r="B12" s="80" t="s">
        <v>205</v>
      </c>
      <c r="C12" s="55">
        <v>31000</v>
      </c>
      <c r="D12" s="50" t="s">
        <v>106</v>
      </c>
      <c r="E12" s="51"/>
      <c r="F12" s="51"/>
      <c r="G12" s="85"/>
      <c r="H12" s="52">
        <f t="shared" si="0"/>
        <v>0</v>
      </c>
    </row>
    <row r="13" spans="1:16" x14ac:dyDescent="0.25">
      <c r="M13" s="7"/>
    </row>
    <row r="14" spans="1:16" ht="20.399999999999999" customHeight="1" x14ac:dyDescent="0.25">
      <c r="B14" s="6" t="s">
        <v>107</v>
      </c>
      <c r="M14" s="7"/>
    </row>
    <row r="15" spans="1:16" ht="150" customHeight="1" x14ac:dyDescent="0.25">
      <c r="B15" s="7" t="s">
        <v>186</v>
      </c>
      <c r="M15" s="7"/>
    </row>
    <row r="16" spans="1:16" x14ac:dyDescent="0.25">
      <c r="M16" s="7"/>
    </row>
    <row r="17" spans="13:13" x14ac:dyDescent="0.25">
      <c r="M17" s="7"/>
    </row>
    <row r="18" spans="13:13" x14ac:dyDescent="0.25">
      <c r="M18" s="7"/>
    </row>
  </sheetData>
  <mergeCells count="3">
    <mergeCell ref="E2:F2"/>
    <mergeCell ref="G1:H1"/>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40</vt:i4>
      </vt:variant>
      <vt:variant>
        <vt:lpstr>Zakresy nazwane</vt:lpstr>
      </vt:variant>
      <vt:variant>
        <vt:i4>33</vt:i4>
      </vt:variant>
    </vt:vector>
  </HeadingPairs>
  <TitlesOfParts>
    <vt:vector size="73"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lpstr>część (39)</vt:lpstr>
      <vt:lpstr>'część (1)'!Obszar_wydruku</vt:lpstr>
      <vt:lpstr>'część (10)'!Obszar_wydruku</vt:lpstr>
      <vt:lpstr>'część (11)'!Obszar_wydruku</vt:lpstr>
      <vt:lpstr>'część (15)'!Obszar_wydruku</vt:lpstr>
      <vt:lpstr>'część (18)'!Obszar_wydruku</vt:lpstr>
      <vt:lpstr>'część (2)'!Obszar_wydruku</vt:lpstr>
      <vt:lpstr>'część (21)'!Obszar_wydruku</vt:lpstr>
      <vt:lpstr>'część (22)'!Obszar_wydruku</vt:lpstr>
      <vt:lpstr>'część (23)'!Obszar_wydruku</vt:lpstr>
      <vt:lpstr>'część (24)'!Obszar_wydruku</vt:lpstr>
      <vt:lpstr>'część (25)'!Obszar_wydruku</vt:lpstr>
      <vt:lpstr>'część (26)'!Obszar_wydruku</vt:lpstr>
      <vt:lpstr>'część (27)'!Obszar_wydruku</vt:lpstr>
      <vt:lpstr>'część (28)'!Obszar_wydruku</vt:lpstr>
      <vt:lpstr>'część (29)'!Obszar_wydruku</vt:lpstr>
      <vt:lpstr>'część (3)'!Obszar_wydruku</vt:lpstr>
      <vt:lpstr>'część (30)'!Obszar_wydruku</vt:lpstr>
      <vt:lpstr>'część (31)'!Obszar_wydruku</vt:lpstr>
      <vt:lpstr>'część (32)'!Obszar_wydruku</vt:lpstr>
      <vt:lpstr>'część (33)'!Obszar_wydruku</vt:lpstr>
      <vt:lpstr>'część (34)'!Obszar_wydruku</vt:lpstr>
      <vt:lpstr>'część (35)'!Obszar_wydruku</vt:lpstr>
      <vt:lpstr>'część (36)'!Obszar_wydruku</vt:lpstr>
      <vt:lpstr>'część (37)'!Obszar_wydruku</vt:lpstr>
      <vt:lpstr>'część (38)'!Obszar_wydruku</vt:lpstr>
      <vt:lpstr>'część (39)'!Obszar_wydruku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2018-03-07T11:55:58Z</cp:lastPrinted>
  <dcterms:created xsi:type="dcterms:W3CDTF">2003-05-16T10:10:29Z</dcterms:created>
  <dcterms:modified xsi:type="dcterms:W3CDTF">2018-03-07T12:16:31Z</dcterms:modified>
</cp:coreProperties>
</file>