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en_skoroszyt" defaultThemeVersion="124226"/>
  <mc:AlternateContent xmlns:mc="http://schemas.openxmlformats.org/markup-compatibility/2006">
    <mc:Choice Requires="x15">
      <x15ac:absPath xmlns:x15ac="http://schemas.microsoft.com/office/spreadsheetml/2010/11/ac" url="C:\Users\lsendo\Desktop\sprawy\12\"/>
    </mc:Choice>
  </mc:AlternateContent>
  <bookViews>
    <workbookView xWindow="0" yWindow="0" windowWidth="28800" windowHeight="12330" tabRatio="894" firstSheet="3" activeTab="21"/>
  </bookViews>
  <sheets>
    <sheet name="Informacje ogólne" sheetId="1" r:id="rId1"/>
    <sheet name="część (1)" sheetId="64" r:id="rId2"/>
    <sheet name="część (2)" sheetId="91" r:id="rId3"/>
    <sheet name="część (3)" sheetId="85" r:id="rId4"/>
    <sheet name="część (4)" sheetId="92" r:id="rId5"/>
    <sheet name="część (5)" sheetId="67" r:id="rId6"/>
    <sheet name="część (6)" sheetId="90" r:id="rId7"/>
    <sheet name="część (7)" sheetId="69" r:id="rId8"/>
    <sheet name="część (8)" sheetId="86" r:id="rId9"/>
    <sheet name="część (9)" sheetId="87" r:id="rId10"/>
    <sheet name="część (10)" sheetId="88" r:id="rId11"/>
    <sheet name="część (11)" sheetId="73" r:id="rId12"/>
    <sheet name="część (12)" sheetId="89" r:id="rId13"/>
    <sheet name="część (13)" sheetId="75" r:id="rId14"/>
    <sheet name="część (14)" sheetId="93" r:id="rId15"/>
    <sheet name="część (15)" sheetId="77" r:id="rId16"/>
    <sheet name="część (16)" sheetId="94" r:id="rId17"/>
    <sheet name="część (17)" sheetId="95" r:id="rId18"/>
    <sheet name="część (18)" sheetId="96" r:id="rId19"/>
    <sheet name="część (19)" sheetId="97" r:id="rId20"/>
    <sheet name="część (20)" sheetId="98" r:id="rId21"/>
    <sheet name="część (21)" sheetId="99" r:id="rId22"/>
  </sheets>
  <externalReferences>
    <externalReference r:id="rId23"/>
  </externalReferences>
  <definedNames>
    <definedName name="_xlnm._FilterDatabase" localSheetId="13" hidden="1">'część (13)'!$A$9:$K$10</definedName>
    <definedName name="_xlnm._FilterDatabase" localSheetId="17" hidden="1">'część (17)'!$A$9:$K$10</definedName>
    <definedName name="_xlnm._FilterDatabase" localSheetId="6" hidden="1">'część (6)'!$A$9:$K$135</definedName>
    <definedName name="_xlnm.Print_Area" localSheetId="1">'część (1)'!$A$1:$I$11</definedName>
    <definedName name="_xlnm.Print_Area" localSheetId="10">'część (10)'!$A$1:$I$11</definedName>
    <definedName name="_xlnm.Print_Area" localSheetId="11">'część (11)'!$A$1:$I$11</definedName>
    <definedName name="_xlnm.Print_Area" localSheetId="12">'część (12)'!$A$1:$I$19</definedName>
    <definedName name="_xlnm.Print_Area" localSheetId="13">'część (13)'!$A$1:$I$11</definedName>
    <definedName name="_xlnm.Print_Area" localSheetId="14">'część (14)'!$A$1:$I$12</definedName>
    <definedName name="_xlnm.Print_Area" localSheetId="15">'część (15)'!$A$1:$I$12</definedName>
    <definedName name="_xlnm.Print_Area" localSheetId="16">'część (16)'!$A$1:$I$14</definedName>
    <definedName name="_xlnm.Print_Area" localSheetId="17">'część (17)'!$A$1:$I$11</definedName>
    <definedName name="_xlnm.Print_Area" localSheetId="18">'część (18)'!$A$1:$I$12</definedName>
    <definedName name="_xlnm.Print_Area" localSheetId="19">'część (19)'!$A$1:$I$14</definedName>
    <definedName name="_xlnm.Print_Area" localSheetId="2">'część (2)'!$A$1:$I$16</definedName>
    <definedName name="_xlnm.Print_Area" localSheetId="20">'część (20)'!$A$1:$I$11</definedName>
    <definedName name="_xlnm.Print_Area" localSheetId="21">'część (21)'!$A$1:$I$12</definedName>
    <definedName name="_xlnm.Print_Area" localSheetId="3">'część (3)'!$A$1:$I$11</definedName>
    <definedName name="_xlnm.Print_Area" localSheetId="4">'część (4)'!$A$1:$I$19</definedName>
    <definedName name="_xlnm.Print_Area" localSheetId="5">'część (5)'!$A$1:$I$35</definedName>
    <definedName name="_xlnm.Print_Area" localSheetId="6">'część (6)'!$A$1:$I$136</definedName>
    <definedName name="_xlnm.Print_Area" localSheetId="7">'część (7)'!$A$1:$I$13</definedName>
    <definedName name="_xlnm.Print_Area" localSheetId="8">'część (8)'!$A$1:$I$11</definedName>
    <definedName name="_xlnm.Print_Area" localSheetId="9">'część (9)'!$A$1:$I$13</definedName>
    <definedName name="_xlnm.Print_Area" localSheetId="0">'Informacje ogólne'!$A$1:$D$69</definedName>
  </definedNames>
  <calcPr calcId="162913"/>
</workbook>
</file>

<file path=xl/calcChain.xml><?xml version="1.0" encoding="utf-8"?>
<calcChain xmlns="http://schemas.openxmlformats.org/spreadsheetml/2006/main">
  <c r="I11" i="99" l="1"/>
  <c r="I10" i="99"/>
  <c r="I10" i="98"/>
  <c r="I11" i="97"/>
  <c r="I12" i="97"/>
  <c r="I13" i="97"/>
  <c r="I10" i="97"/>
  <c r="I11" i="96"/>
  <c r="I10" i="96"/>
  <c r="I10" i="95"/>
  <c r="I12" i="94"/>
  <c r="I13" i="94"/>
  <c r="I11" i="94"/>
  <c r="I11" i="77"/>
  <c r="I10" i="77"/>
  <c r="I11" i="93"/>
  <c r="I10" i="75"/>
  <c r="I11" i="89"/>
  <c r="I12" i="89"/>
  <c r="I13" i="89"/>
  <c r="I14" i="89"/>
  <c r="I15" i="89"/>
  <c r="I16" i="89"/>
  <c r="I17" i="89"/>
  <c r="I18" i="89"/>
  <c r="I10" i="89"/>
  <c r="I10" i="73"/>
  <c r="I10" i="88"/>
  <c r="I11" i="87"/>
  <c r="I12" i="87"/>
  <c r="I10" i="87"/>
  <c r="I10" i="86"/>
  <c r="I11" i="69"/>
  <c r="I12" i="69"/>
  <c r="I10" i="69"/>
  <c r="I11" i="90"/>
  <c r="I12" i="90"/>
  <c r="I13" i="90"/>
  <c r="I14" i="90"/>
  <c r="I15" i="90"/>
  <c r="I16" i="90"/>
  <c r="I17" i="90"/>
  <c r="I18" i="90"/>
  <c r="I19" i="90"/>
  <c r="I20" i="90"/>
  <c r="I21" i="90"/>
  <c r="I22" i="90"/>
  <c r="I23" i="90"/>
  <c r="I24" i="90"/>
  <c r="I25" i="90"/>
  <c r="I26" i="90"/>
  <c r="I27" i="90"/>
  <c r="I28" i="90"/>
  <c r="I29" i="90"/>
  <c r="I30" i="90"/>
  <c r="I31" i="90"/>
  <c r="I32" i="90"/>
  <c r="I33" i="90"/>
  <c r="I34" i="90"/>
  <c r="I35" i="90"/>
  <c r="I36" i="90"/>
  <c r="I37" i="90"/>
  <c r="I38" i="90"/>
  <c r="I39" i="90"/>
  <c r="I40" i="90"/>
  <c r="I41" i="90"/>
  <c r="I42" i="90"/>
  <c r="I43" i="90"/>
  <c r="I44" i="90"/>
  <c r="I45" i="90"/>
  <c r="I46" i="90"/>
  <c r="I47" i="90"/>
  <c r="I48" i="90"/>
  <c r="I49" i="90"/>
  <c r="I50" i="90"/>
  <c r="I51" i="90"/>
  <c r="I52" i="90"/>
  <c r="I53" i="90"/>
  <c r="I54" i="90"/>
  <c r="I55" i="90"/>
  <c r="I56" i="90"/>
  <c r="I57" i="90"/>
  <c r="I58" i="90"/>
  <c r="I59" i="90"/>
  <c r="I60" i="90"/>
  <c r="I61" i="90"/>
  <c r="I62" i="90"/>
  <c r="I63" i="90"/>
  <c r="I64" i="90"/>
  <c r="I65" i="90"/>
  <c r="I66" i="90"/>
  <c r="I67" i="90"/>
  <c r="I68" i="90"/>
  <c r="I69" i="90"/>
  <c r="I70" i="90"/>
  <c r="I71" i="90"/>
  <c r="I72" i="90"/>
  <c r="I73" i="90"/>
  <c r="I74" i="90"/>
  <c r="I75" i="90"/>
  <c r="I76" i="90"/>
  <c r="I77" i="90"/>
  <c r="I78" i="90"/>
  <c r="I79" i="90"/>
  <c r="I80" i="90"/>
  <c r="I81" i="90"/>
  <c r="I82" i="90"/>
  <c r="I83" i="90"/>
  <c r="I84" i="90"/>
  <c r="I85" i="90"/>
  <c r="I86" i="90"/>
  <c r="I87" i="90"/>
  <c r="I88" i="90"/>
  <c r="I89" i="90"/>
  <c r="I90" i="90"/>
  <c r="I91" i="90"/>
  <c r="I92" i="90"/>
  <c r="I93" i="90"/>
  <c r="I94" i="90"/>
  <c r="I95" i="90"/>
  <c r="I96" i="90"/>
  <c r="I97" i="90"/>
  <c r="I98" i="90"/>
  <c r="I99" i="90"/>
  <c r="I100" i="90"/>
  <c r="I101" i="90"/>
  <c r="I102" i="90"/>
  <c r="I103" i="90"/>
  <c r="I104" i="90"/>
  <c r="I105" i="90"/>
  <c r="I106" i="90"/>
  <c r="I107" i="90"/>
  <c r="I108" i="90"/>
  <c r="I109" i="90"/>
  <c r="I110" i="90"/>
  <c r="I111" i="90"/>
  <c r="I112" i="90"/>
  <c r="I113" i="90"/>
  <c r="I114" i="90"/>
  <c r="I115" i="90"/>
  <c r="I116" i="90"/>
  <c r="I117" i="90"/>
  <c r="I118" i="90"/>
  <c r="I119" i="90"/>
  <c r="I120" i="90"/>
  <c r="I121" i="90"/>
  <c r="I122" i="90"/>
  <c r="I123" i="90"/>
  <c r="I124" i="90"/>
  <c r="I125" i="90"/>
  <c r="I126" i="90"/>
  <c r="I127" i="90"/>
  <c r="I128" i="90"/>
  <c r="I129" i="90"/>
  <c r="I130" i="90"/>
  <c r="I131" i="90"/>
  <c r="I132" i="90"/>
  <c r="I133" i="90"/>
  <c r="I134" i="90"/>
  <c r="I135" i="90"/>
  <c r="I10" i="90"/>
  <c r="I11" i="92"/>
  <c r="I12" i="92"/>
  <c r="I13" i="92"/>
  <c r="I14" i="92"/>
  <c r="I15" i="92"/>
  <c r="I16" i="92"/>
  <c r="I17" i="92"/>
  <c r="I18" i="92"/>
  <c r="I10" i="92"/>
  <c r="I10" i="85"/>
  <c r="I11" i="91"/>
  <c r="I12" i="91"/>
  <c r="I13" i="91"/>
  <c r="I14" i="91"/>
  <c r="I15" i="91"/>
  <c r="I10" i="91"/>
  <c r="I10" i="64"/>
  <c r="B1" i="99" l="1"/>
  <c r="B1" i="98"/>
  <c r="B1" i="97"/>
  <c r="B1" i="96"/>
  <c r="F7" i="95"/>
  <c r="C37" i="1" s="1"/>
  <c r="B1" i="95"/>
  <c r="F7" i="94"/>
  <c r="C36" i="1" s="1"/>
  <c r="B1" i="94"/>
  <c r="F7" i="99" l="1"/>
  <c r="C41" i="1" s="1"/>
  <c r="F7" i="98"/>
  <c r="C40" i="1" s="1"/>
  <c r="F7" i="97"/>
  <c r="C39" i="1" s="1"/>
  <c r="F7" i="96"/>
  <c r="C38" i="1" s="1"/>
  <c r="I10" i="93"/>
  <c r="B1" i="93"/>
  <c r="F7" i="93" l="1"/>
  <c r="C34" i="1" s="1"/>
  <c r="B1" i="92"/>
  <c r="B1" i="91"/>
  <c r="F7" i="91" l="1"/>
  <c r="C22" i="1" s="1"/>
  <c r="F7" i="92"/>
  <c r="C24" i="1" s="1"/>
  <c r="F7" i="90" l="1"/>
  <c r="C26" i="1" s="1"/>
  <c r="B1" i="90"/>
  <c r="I10" i="67" l="1"/>
  <c r="F7" i="89" l="1"/>
  <c r="C32" i="1" s="1"/>
  <c r="B1" i="89"/>
  <c r="F7" i="88"/>
  <c r="C30" i="1" s="1"/>
  <c r="B1" i="88"/>
  <c r="B1" i="87" l="1"/>
  <c r="F7" i="86"/>
  <c r="C28" i="1" s="1"/>
  <c r="B1" i="86"/>
  <c r="F7" i="85"/>
  <c r="C23" i="1" s="1"/>
  <c r="B1" i="85"/>
  <c r="F7" i="87" l="1"/>
  <c r="C29" i="1" s="1"/>
  <c r="F7" i="77"/>
  <c r="C35" i="1" s="1"/>
  <c r="B1" i="77"/>
  <c r="B1" i="75" l="1"/>
  <c r="B1" i="73"/>
  <c r="F7" i="75" l="1"/>
  <c r="C33" i="1" s="1"/>
  <c r="F7" i="73"/>
  <c r="C31" i="1" s="1"/>
  <c r="B1" i="69" l="1"/>
  <c r="B1" i="67"/>
  <c r="F7" i="69" l="1"/>
  <c r="C27" i="1" s="1"/>
  <c r="F7" i="67"/>
  <c r="C25" i="1" s="1"/>
  <c r="B1" i="64"/>
  <c r="F7" i="64" l="1"/>
  <c r="C21" i="1" s="1"/>
</calcChain>
</file>

<file path=xl/sharedStrings.xml><?xml version="1.0" encoding="utf-8"?>
<sst xmlns="http://schemas.openxmlformats.org/spreadsheetml/2006/main" count="928" uniqueCount="405">
  <si>
    <t>Cena brutto:</t>
  </si>
  <si>
    <t>Dane do umowy:</t>
  </si>
  <si>
    <t>Imię i nazwisko</t>
  </si>
  <si>
    <t>Stanowisko</t>
  </si>
  <si>
    <t xml:space="preserve">   </t>
  </si>
  <si>
    <t>Nr telefonu / e-mail</t>
  </si>
  <si>
    <t>Nazwa i adres banku</t>
  </si>
  <si>
    <t>Część nr:</t>
  </si>
  <si>
    <t>Wartość brutto pozycji</t>
  </si>
  <si>
    <t>Numer części</t>
  </si>
  <si>
    <t>ARKUSZ CENOWY</t>
  </si>
  <si>
    <t>Osoby które będą zawierały umowę ze strony Wykonawcy:</t>
  </si>
  <si>
    <t>Osoba(y)  odpowiedzialna za realizację umowy ze strony Wykonawcy</t>
  </si>
  <si>
    <t>Nr konta bankowego do rozliczeń pomiędzy Zamawiającym a Wykonawcy</t>
  </si>
  <si>
    <t>część 1</t>
  </si>
  <si>
    <t>część 2</t>
  </si>
  <si>
    <t>część 3</t>
  </si>
  <si>
    <t>Oświadczamy, ze zapoznaliśmy się z treścią załączonego do specyfikacji wzoru umowy i w przypadku wyboru naszej oferty zawrzemy z zamawiającym  umowę sporządzoną na podstawie tego wzoru.</t>
  </si>
  <si>
    <t>województwo:</t>
  </si>
  <si>
    <t>nazwa Wykonawcy:</t>
  </si>
  <si>
    <t>Poz.</t>
  </si>
  <si>
    <t xml:space="preserve">Ilość </t>
  </si>
  <si>
    <t>Nazwa zamówienia</t>
  </si>
  <si>
    <t>Numer sprawy</t>
  </si>
  <si>
    <t>adres (siedziba) Wykonawcy:</t>
  </si>
  <si>
    <t>NIP</t>
  </si>
  <si>
    <t>REGON</t>
  </si>
  <si>
    <t>osoba do kontaktu</t>
  </si>
  <si>
    <t>telefon</t>
  </si>
  <si>
    <t>faks</t>
  </si>
  <si>
    <t>email</t>
  </si>
  <si>
    <t>FORMULARZ OFERTY</t>
  </si>
  <si>
    <t>Parametry wymagane</t>
  </si>
  <si>
    <t>Numer katalogowy 
(jeżeli istnieje)</t>
  </si>
  <si>
    <t>Cena jednostkowa brutto</t>
  </si>
  <si>
    <t>Załącznik nr 1 do specyfikacji</t>
  </si>
  <si>
    <r>
      <t xml:space="preserve">Oświadczamy, że zamierzamy powierzyć następujące części zamówienia podwykonawcom i jednocześnie podajemy nazwy (firmy) podwykonawców*:  
Część zamówienia: .....................................................................................................................................
Nazwa (firma) podwykonawcy: ................................................................................................................
</t>
    </r>
    <r>
      <rPr>
        <i/>
        <sz val="11"/>
        <rFont val="Garamond"/>
        <family val="1"/>
        <charset val="238"/>
      </rPr>
      <t>* Jeżeli wykonawca nie poda tych informacji to Zamawiający przyjmie, że wykonawca nie zamierza powierzać żadnej części zamówienia podwykonawcy</t>
    </r>
  </si>
  <si>
    <t>Załącznik nr …… do umowy</t>
  </si>
  <si>
    <t>Załącznik nr 1a do specyfikacji</t>
  </si>
  <si>
    <t>część 4</t>
  </si>
  <si>
    <t>część 5</t>
  </si>
  <si>
    <t>1.</t>
  </si>
  <si>
    <t>2.</t>
  </si>
  <si>
    <t>3.</t>
  </si>
  <si>
    <t>4.</t>
  </si>
  <si>
    <t>5.</t>
  </si>
  <si>
    <t>6.</t>
  </si>
  <si>
    <t>7.</t>
  </si>
  <si>
    <t>8.</t>
  </si>
  <si>
    <t>9.</t>
  </si>
  <si>
    <t>Oferujemy wykonanie całego przedmiotu zamówienia (w danej części) za cenę:</t>
  </si>
  <si>
    <t>10.</t>
  </si>
  <si>
    <t>11.</t>
  </si>
  <si>
    <t>Producent</t>
  </si>
  <si>
    <t>Nazwa handlowa produktu</t>
  </si>
  <si>
    <t>J.M.</t>
  </si>
  <si>
    <t>część 6</t>
  </si>
  <si>
    <t>część 7</t>
  </si>
  <si>
    <t>część 8</t>
  </si>
  <si>
    <t>część 9</t>
  </si>
  <si>
    <t>część 10</t>
  </si>
  <si>
    <t>część 11</t>
  </si>
  <si>
    <t>część 12</t>
  </si>
  <si>
    <t>część 13</t>
  </si>
  <si>
    <t>część 14</t>
  </si>
  <si>
    <t>część 15</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</si>
  <si>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</si>
  <si>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</si>
  <si>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</si>
  <si>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</si>
  <si>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</si>
  <si>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</si>
  <si>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</si>
  <si>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</si>
  <si>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</si>
  <si>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</si>
  <si>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</si>
  <si>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</si>
  <si>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</si>
  <si>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</si>
  <si>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</si>
  <si>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</si>
  <si>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</si>
  <si>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</si>
  <si>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</si>
  <si>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</si>
  <si>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</si>
  <si>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</si>
  <si>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</si>
  <si>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</si>
  <si>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</si>
  <si>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</si>
  <si>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</si>
  <si>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</si>
  <si>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</si>
  <si>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</si>
  <si>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</si>
  <si>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</si>
  <si>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</si>
  <si>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</si>
  <si>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</si>
  <si>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</si>
  <si>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</si>
  <si>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</si>
  <si>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</si>
  <si>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</si>
  <si>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</si>
  <si>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</si>
  <si>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</si>
  <si>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</si>
  <si>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</si>
  <si>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</si>
  <si>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</si>
  <si>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</si>
  <si>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</si>
  <si>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</si>
  <si>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</si>
  <si>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</si>
  <si>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sztuk</t>
  </si>
  <si>
    <t>zestawów</t>
  </si>
  <si>
    <t>opakowań</t>
  </si>
  <si>
    <t>część 16</t>
  </si>
  <si>
    <t>część 17</t>
  </si>
  <si>
    <t>część 18</t>
  </si>
  <si>
    <t>część 19</t>
  </si>
  <si>
    <t>część 20</t>
  </si>
  <si>
    <t>część 21</t>
  </si>
  <si>
    <t>DFP.271.12.2021.LS</t>
  </si>
  <si>
    <t>Dostawa różnych materiałów medycznych, dezynfekcyjnych oraz środków czystości.</t>
  </si>
  <si>
    <t>Oświadczamy, że termin płatności wynosi: do 60 dni.</t>
  </si>
  <si>
    <t>Dotyczy części 2-5, 6 (poz. 1-66, 68-101, 103, 108-126), 7-10, 12 (poz. 1, 3-7), 13-14, 16-17, 19-21: Oświadczamy, że oferowane przez nas wyroby medyczne są dopuszczone do obrotu i używania na terenie Polski na zasadach określonych w ustawie o wyrobach medycznych. Jednocześnie oświadczamy, że na każdorazowe wezwanie Zamawiającego przedstawimy dokumenty dopuszczające do obrotu i używania na terenie Polski.</t>
  </si>
  <si>
    <r>
      <t xml:space="preserve">Oświadczam, że wybór niniejszej oferty będzie prowadził do powstania u Zamawiającego obowiązku podatkowego zgodnie z przepisami o podatku od towarów i usług w zakresie*: …………………….
………………………………………………………………………………………………………
</t>
    </r>
    <r>
      <rPr>
        <i/>
        <sz val="11"/>
        <rFont val="Garamond"/>
        <family val="1"/>
        <charset val="238"/>
      </rPr>
      <t>*Należy podać informacje o których mowa w pkt. 10.9 SWZ. Jeżeli wykonawca nie poda powyższej informacji to Zamawiający przyjmie, że wybór oferty nie będzie prowadził do powstania u Zamawiającego obowiązku podatkowego zgodnie z przepisami o podatku od towarów i usług.</t>
    </r>
  </si>
  <si>
    <t>Oświadczamy, że zapoznaliśmy się ze specyfikacją warunków zamówienia wraz z jej załącznikami i nie wnosimy do niej zastrzeżeń oraz, że zdobyliśmy konieczne informacje do przygotowania oferty.</t>
  </si>
  <si>
    <t>Oświadczamy, że oferujemy realizację przedmiotu zamówienia zgodnie z zasadami określonymi w specyfikacji warunków zamówienia wraz z załącznikami.</t>
  </si>
  <si>
    <t>Oświadczamy, że jesteśmy związani niniejszą ofertą przez okres podany w specyfikacji warunków zamówienia.</t>
  </si>
  <si>
    <t>Minimsy o pojemności 1 ml jałowe, bez potrzeby posiadania zgrzewarki, opakowanie jednostkowe 5 kompletów x 10 szt.</t>
  </si>
  <si>
    <t>Monofilamentowa siatka całkowicie wchłanialna w okresie od 12 do 18 miesięcy, tkana za pomocą pojedyńczego włókna poli-4-hydroksymaślanu (P4HB). Zastosowanie do leczenia przepuklin brzusznych.  Rozmiar siatki 15 cm x 30 cm.</t>
  </si>
  <si>
    <t>Monofilamentowa siatka całkowicie wchłanialna w okresie od 12 do 18 miesięcy, tkana za pomocą pojedyńczego włókna poli-4-hydroksymaślanu (P4HB). Zastosowanie do leczenia przepuklin brzusznych.  Rozmiar siatki 30 cm x 45 cm.</t>
  </si>
  <si>
    <t>Cewnik:
- 12 Fr, dwukanałowy,
- długość 15 cm, 20 cm, 24 cm,
- z prostymi i zagiętymi końcówkami,
- wykonany z termoczułego materiału Poliuretanu BodySoft zapewniającego odporność na skręcanie i załamania oraz zapewniający sztywność podczas zakładania,
- końcówka schodkowa ogranicza recyrkulację,
- przepływ do 300 ml/min.</t>
  </si>
  <si>
    <t>opakowanie</t>
  </si>
  <si>
    <t xml:space="preserve">Klipsy tytanowe sterylne, jednorazowe, stosowane w  mokrochirurgii do posiadanej przez Zamawiającego klipsownicy Richarda Wolfa. W opakowaniu 10 blistrów - każdy blister zawiera 6 klipsów oraz urządzenie do mocowania klipsów. </t>
  </si>
  <si>
    <t>Stapler okrężny prosty do zabiegów transanalnych z wydłużonym ramieniem kowadełka oraz wizualnym wskaźnikiem połączenia kowadełka ze staplerem. Długość staplera 345 mm. Średnica główki staplera 28 i 32 mm, do wyboru przez Zamawiającego podczas składania zamówienia.</t>
  </si>
  <si>
    <t>Zestaw anoskopowy standardowy w rozmiarze 32 mm. Indeks M - anoskop dla mężczyzn, indeks F - anoskop dla kobiet</t>
  </si>
  <si>
    <t xml:space="preserve">Platforma dostępu transalnego zawierająca obturator, 4 samofiksujące kaniule, kanał dostępu z wprowadzeniem i nakładką żelową </t>
  </si>
  <si>
    <t>Port do zabiegów transanalnych w rozmiarach: 4 x 5,5 cm oraz 4 x 4 cm; posiadający w zestawie: 4 porty 5-10 mm, obturator, nakładkę żelową, kanał roboczy z prowadnikiem oraz system wyrównania odmy.</t>
  </si>
  <si>
    <t>Trokar optyczny o średnicy 5 mm, długość 100 mm oraz 150 mm, kaniula żebrowana oraz zaawansowany system fiksacji z balonikiem i dyskiem retencyjnym do wyboru przez Zamawiającego podczas składania zamówienia. Zawór gazowy, obturator z separatorem tkankowym z otworem w grocie obturatora pozwalającym na bezpośrednią insuflację podczas wprowadzania trokara</t>
  </si>
  <si>
    <t>Retraktor oraz protektor do ran składający się z dwóch pierścieni: sztywnego pierścienia górnego oraz pierścienia dolnego; połączonych rękawem. Produkt bez zawartości naturalnego Latexu oraz ftalanów;  dł. linii cięcia 2,5 -6 cm oraz 5-9 cm do wyboru przez Zamawiającego podczas składania zamówienia; w zestawie z gumową laparoskopową nakładką z otworem do wprowadzenia trokara, zaopatrzoną w uszczelkę trzymającą odmę.</t>
  </si>
  <si>
    <t>Jednorazowy worek laparoskopowy na prowadnicy do pobierania próbek, z elastycznymi metalowymi samorozprężalnymi widełkami zaopatrzony w koralik ułatwiający przejście przez nacięcie po trokarze, o poj.1600 ml, kompatybilny z trokarem 12mm.</t>
  </si>
  <si>
    <t>Jednorazowy worek laparoskopowy na prowadnicy do pobierania próbek, z elastycznymi metalowymi samorozprężalnymi widełkami, zaopatrzony w koralik ułatwiający przejście przez nacięcie po trokarze, o pojemności 225 ml, kompatybilny z trokarem 10 mm.</t>
  </si>
  <si>
    <t>Jednorazowe, sterylne uszczelki do podgrzewacza optyki, bez latexu, 20 szt/op</t>
  </si>
  <si>
    <t>Zestaw do usunięcia portu naczyniowego (wg wymagań/ parametrów wskazanych poniżej)</t>
  </si>
  <si>
    <t>l.p.</t>
  </si>
  <si>
    <t>serweta na stół narzędziowy, protokątna: dłuższy bok 160-200 cm krótszy bok 100-150 cm</t>
  </si>
  <si>
    <t>fartuch chirurgiczny roz.L</t>
  </si>
  <si>
    <t>serweta samoprzylepna z otworem, długości 130-150 cm, szerokości 100-120cm, ewentualnie trzy serwety samoprzylepne szerokości 60-80cm, długości 85-105cm</t>
  </si>
  <si>
    <t>kompres gazowy kwadratowy o boku 7,5-10 cm, 16 warstwowy, o gęstości nitek 15-20 /cm2</t>
  </si>
  <si>
    <t>samoprzylepny opatrunek na ranę przezroczysty, prostokątny bok dłuższy 10-14 cm, bok krótszy 6-9 cm</t>
  </si>
  <si>
    <t>Tupfer, Jałowe kule. Wielkości małej mandarynki (około 40 cm3) - odpowiadające zwiniętej gazie 30x30cm.</t>
  </si>
  <si>
    <t>strzykawka 10ml zakręcana</t>
  </si>
  <si>
    <t>instrument kleszczyki  proste 20-24 cm typu Korcang</t>
  </si>
  <si>
    <t>instrument kleszczyki anatomiczne zagięte typu Pean, Micro-Mosquito 10-12 cm (metalowe)</t>
  </si>
  <si>
    <t>instrument imadło chirurgiczne  typu Pean-Hegar 10-12 cm (metalowe)</t>
  </si>
  <si>
    <t>instrument hak do ran typu Senn 16 cm</t>
  </si>
  <si>
    <t>nożyczki ostro tępe wygięte 14-16 cm (metalowe)</t>
  </si>
  <si>
    <t>szew szybkowchłanialny (efektywne podtrzymywanie rany do 10 dni, czas całkowitej absorbcji do 60 dni), pleciony grubość 4, długość min 35 cm</t>
  </si>
  <si>
    <t>Zestaw jałowo opakowany, z datą ważności i oznakowany numerami REF i LOT, zawierający:</t>
  </si>
  <si>
    <t>Wymagania/ parametry dla poz. 1:</t>
  </si>
  <si>
    <t>ilość szt. (w zestawie)</t>
  </si>
  <si>
    <t>kompres gazowy kwadratowy o boku 4-6 cm z nitką barytową, 16 warstwowy, o gęstości nitek 15-20 /cm2</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</si>
  <si>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</si>
  <si>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</si>
  <si>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</si>
  <si>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</si>
  <si>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</si>
  <si>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</si>
  <si>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</si>
  <si>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</si>
  <si>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</si>
  <si>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</si>
  <si>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</si>
  <si>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</si>
  <si>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</si>
  <si>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</si>
  <si>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</si>
  <si>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</si>
  <si>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</si>
  <si>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</si>
  <si>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</si>
  <si>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</si>
  <si>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</si>
  <si>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</si>
  <si>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</si>
  <si>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</si>
  <si>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</si>
  <si>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</si>
  <si>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</si>
  <si>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</si>
  <si>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</si>
  <si>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</si>
  <si>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</si>
  <si>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</si>
  <si>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</si>
  <si>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</si>
  <si>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</si>
  <si>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</si>
  <si>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</si>
  <si>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</si>
  <si>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</si>
  <si>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</si>
  <si>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</si>
  <si>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</si>
  <si>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</si>
  <si>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</si>
  <si>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</si>
  <si>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</si>
  <si>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</si>
  <si>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</si>
  <si>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</si>
  <si>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</si>
  <si>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</si>
  <si>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</si>
  <si>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</si>
  <si>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</si>
  <si>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</si>
  <si>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</si>
  <si>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</si>
  <si>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</si>
  <si>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</si>
  <si>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</si>
  <si>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</si>
  <si>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</si>
  <si>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</si>
  <si>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Przewód wysokiej  częstotliwości, bipolarny, dł. 300 cm, do zastosowania z diatermią , kompatybilny z narzędziami laparoskopowymi Karl STORZ, będącymi na wyposażeniu Zamawiającego</t>
  </si>
  <si>
    <t>Wkład kleszczy chwytających typu RoBi; bransze okienkowe, ząbkowane, 2 ruchome; śr. 5 mm, dł. rob. 36 cm-kompatybilne z tubusem i rączką firmy Karl STORZ , będącymi w posiadaniu Zamawiającego</t>
  </si>
  <si>
    <t>Wkład kleszczy chwytających typu RoBiKELLY; 2 bransze ruchome; śr. 5 mm, dł. rob. 36 cm kompatybilne z tubusem i rączką firmy Karl STORZ , będącymi w posiadaniu Zamawiającego</t>
  </si>
  <si>
    <t>Nożyczki ostro zakończone, półsztywne, jedno ostrze ruchome, 5 Fr., dł. 34 cm kompatybilne z histroskopem firmy Karl STORZ, będącym na wyposażeniu Zamawiającego</t>
  </si>
  <si>
    <t>Kleszcze chwytająco-biopsyjne, pósztywne, obie bransze ruchome, 5 Fr., dl. 34 cm kompatybilne z histroskopem firmy Karl STORZ, będącym na wyposażeniu Zamawiającego</t>
  </si>
  <si>
    <t>Wkład zamienny - kleszcze chwytające, bransze z ząbkami 2x4, monopolarne, obrotowe, obie bransze ruchome, kompatybilne z tubusem i rękojeścią firmy Karl Storz posiadanymi przez Zamawiającego, śr. 5 mm, dł. 36 cm</t>
  </si>
  <si>
    <t xml:space="preserve">Wkład zamienny – kleszcze chwytające, bransze okienkowe, jedna bransza ruchoma, z drobnym atraumatycznym ząbkowaniem, monopolarne, obrotowe, kompatybilne z tubusem i rękojeścią firmy Karl Storz posiadanymi przez Zamawiającego, śr. 5 mm, dł. 36 cm </t>
  </si>
  <si>
    <t>Wkład zamienny – kleszcze chwytające, bransze typu "pazury" z ząbkami 2 x 3, obie bransze ruchome;  obrotowe, rozbieralne, kompatybilne z tubusem i rękojeścią firmy Karl Storz posiadanymi przez Zamawiającego, śr. 10 mm, dł. 36 cm</t>
  </si>
  <si>
    <t>Wkład zamienny – kleszcze chwytające, bransze typu "kulociąg”, obie bransze ruchome;  obrotowe, rozbieralne, kompatybilne z tubusem i rękojeścią firmy Karl Storz posiadanymi przez Zamawiającego, śr. 10 mm, dł. 36 cm</t>
  </si>
  <si>
    <t>Tubus izolowany z przyłączem do przepłukiwania podczas mycia, kompatybilny z wkładami narzędzi i rękojeścią firmy Karl Storz posiadanymi przez Zamawiającego, śr. 10 mm, dł. 36 cm</t>
  </si>
  <si>
    <t>Uchwyt metalowy, z zapinką, z pokrętłem do obracania wkładu roboczego, kompatybilny z wkładami narzędzi i tubusem firmy Karl Storz posiadanymi przez Zamawiającego</t>
  </si>
  <si>
    <t xml:space="preserve">Elektroda koagulacyjno - preparacyjna, haczykowa, kształt L, monopolarna, z kanałem ssącym, śr. 5 mm, dł. 36 cm </t>
  </si>
  <si>
    <t xml:space="preserve">Imadło laparoskopowe, rękojeść prosta z zapinką, bransze zakrzywione w lewo, dł. 33 cm, śr. 5 mm </t>
  </si>
  <si>
    <t>Optyka laparoskopowa typu Hopkins, kąt patrzenia 30°, śr. 10 mm, dł. 31 cm, oznakowanie DataMatrix i średnicy kompatybilnego światłowodu, przyłącze światłowodowe wyposażone w adaptery do światłowodów różnych producentów, autoklawowalna</t>
  </si>
  <si>
    <t xml:space="preserve">Światłowód wzmacniany w nieprzeźroczystej osłonie, śr. 4,8 mm, długość 250 cm </t>
  </si>
  <si>
    <t xml:space="preserve">Kosz druciany do mycia, sterylizacji i przechowywania optyki, dedykowane uchwyty na adaptery przyłącza światłowodowego </t>
  </si>
  <si>
    <t>Trokar kompletny - śr. kaniuli 11 mm, dł. robocza 10- 11,5 cm - komplet (kaniula gładka, ścięta z przyłączem LUER-Lock i kranikiem do podłączenia insuflacji; zawór kaniuli trokara, z klapą otwieraną pod naporem instrumentu i ręcznie przy pomocy dedykowanej dźwigni)</t>
  </si>
  <si>
    <t>Grot stożkowy, kompatybilny z trokarem o śr. kaniuli 11 mm</t>
  </si>
  <si>
    <t xml:space="preserve">Trokar kompletny - śr. kaniuli 6 mm, dł. robocza 10-11,5 cm - komplet (kaniula gładka, ścięta z przyłączem LUER-Lock i kranikiem do podłączenia insuflacji; zawór kaniuli trokara, z klapą otwieraną pod naporem instrumentu i ręcznie przy pomocy dedykowanej dźwigni) </t>
  </si>
  <si>
    <t>Nasadka redukcyjna, 11 / 5 mm, mocowana do zaworu trokara</t>
  </si>
  <si>
    <t xml:space="preserve">Rurka ssąco-płucząca z bocznymi otworami i zaworem dwudrożnym, śr. 5 mm, dł. 36 cm </t>
  </si>
  <si>
    <t>Elektroda disekcyjna, igłowa, zagięta 90°, bipolarna, półsztywna, rozm. 5 Fr.</t>
  </si>
  <si>
    <t>Kulociąg, półsztywny, dwie bransze ruchome, z kolcem, rozm. 5 Fr., dł. 34 cm, wyposażony w przyłącze LUER umożliwiające przepłukanie wnętrza instrumentu</t>
  </si>
  <si>
    <t>Kleszcze chwytająco - biopsyjne, półsztywne, dwie bransze ruchome, rozm. 5 Fr., dł. 34 cm, wyposażone w przyłącze LUER umożliwiające przepłukanie wnętrza instrumentu</t>
  </si>
  <si>
    <t>Kleszcze histeroskopowe typu Punch, jedna bransza ruchoma, rozm. 5 Fr., dł. 34 cm, wyposażone w przyłącze LUER umożliwiające przepłukanie wnętrza instrumentu</t>
  </si>
  <si>
    <t>Nożyczki ostro zakończone, półsztywne, jedno ostrze ruchome, rozm. 5 Fr., dł. 34 cm wyposażone w przyłącze LUER umożliwiające przepłukanie wnętrza instrumentu</t>
  </si>
  <si>
    <t xml:space="preserve">Płaszcz resektoskopowy rozmiar 26 Fr., przepływowy, nieobrotowy, z 2 przyłączami LUER-Lock i kranikami </t>
  </si>
  <si>
    <t>Płaszcz resektoskopowy wewnętrzny, kompatybilny z zewnętrznym płaszczem resektoskopowym o rozmiarze 26 Fr, mocowanie obrotowe</t>
  </si>
  <si>
    <t>Element pracujący resektoskopu, bierny, monopolarny, uchwyty na palce zamknięte</t>
  </si>
  <si>
    <t>Tuba do przechowywania elektrod</t>
  </si>
  <si>
    <t>Elektroda, monopolarna, kulka, śr. 5 mm, kompatybilna z płaszczem resektoskopowym 24/26 Fr. Opak 6 sztuk</t>
  </si>
  <si>
    <t>Pętla tnąca, monopolarna, kompatybilna z płaszczem resektoskopowym 24/26 Fr. – (opak - 6 szt.)</t>
  </si>
  <si>
    <t>Pętla tnąca typu haczyk, monopolarna, kompatybilna z płaszczem resektoskopowym 24/26 Fr. – (opak - 6 szt.)</t>
  </si>
  <si>
    <t>Obturator kompatybilny z płaszczem resektoskopu 26Fr.</t>
  </si>
  <si>
    <t xml:space="preserve">Przewód monopolarny do resektoskopu </t>
  </si>
  <si>
    <t>Płaszcz cystoskopowy, średnica 22 Fr., 2 przyłącza LUER, do użycia z optyką o dł. 30 cm, autoklawowalny</t>
  </si>
  <si>
    <t>Mechanizm odginający do zastosowania z proponowanym cystoskopem, z mechanizmem zapadkowym oraz z  min. jednym zamykanym kanałem instrumentowym</t>
  </si>
  <si>
    <t>Drut prowadzący zakończony kulką (op. 10 szt)</t>
  </si>
  <si>
    <t xml:space="preserve">Obturator cystoskopowy do płaszcza cystoskopowego o średnicy 20 Fr, autoklawowalny </t>
  </si>
  <si>
    <t>Kleszcze do usuwania ciał obcych, giętkie, obydwie bransze ruchome, średnica 7 Fr., dł. robocza min. 400 mm</t>
  </si>
  <si>
    <t>Nożyczki cystoskopowe, giętkie, jedna bransza ruchoma, średnica 7 Fr., dł. robocza min. 400 mm</t>
  </si>
  <si>
    <t>Płaszcz resektoskopowy zewnętrzny, obrotowy, zapewniający ciągły przepływ medium płuczącego, średnica zewnętrzna 26 Fr., mocowanie płaszcza zewnętrznego i wewnętrznego na „click”</t>
  </si>
  <si>
    <t>Płaszcz resektoskopowy wewnętrzny kompatybilny z płaszczem resektoskopowym zewnętrznym o rozm. 26 Fr.</t>
  </si>
  <si>
    <t>Element pracujący resektoskopu, bipolarny, bierny</t>
  </si>
  <si>
    <t>Przewód bipolarny do resektoskopu kompatybilny z diatermią firmy Karl Storz, model : Autocon</t>
  </si>
  <si>
    <t>Silnik morcelatora w kształcie wydrążonej tulei zapewniający przenoszenie ruchu obrotowego silnika bezpośrednio na nóż tnący osadzony w osiowej rękojeści, bez pośredniczących elementów przekładniowych, autoklawowalny, kompatybilny z posiadaną konsolą morcelatora firmy Karl Storz</t>
  </si>
  <si>
    <t>Kaniula morcelatora o rozmiarze 15 mm z ukośnym końcem dystalnym, kompatybilna z morcelatorem posiadanym przez Zamawiającego firmy Karl Storz, model : Rotocut G2</t>
  </si>
  <si>
    <t>Obturator tępy ułatwiający wprowadzanie kaniuli do jamy otrzewnej, śr. 15 mm</t>
  </si>
  <si>
    <t xml:space="preserve">Okrągły kaniulowany nóż tnący prowadzony w kaniuli, śr. 15 mm </t>
  </si>
  <si>
    <t xml:space="preserve">Tubus do kleszczy do użycia z morcelatorem, śr. 15 mm </t>
  </si>
  <si>
    <t>Metalowa rączka z zapinką do użycia z tubusem do morcelatora</t>
  </si>
  <si>
    <t>Wkład kleszczy do przyciągania morcelowanych tkanek, kompatybilny z tubusem i rączką do użycia z morcelatorem</t>
  </si>
  <si>
    <t xml:space="preserve">Optyka laparoskopowa typu Hopkins, kąt patrzenia 30°, śr. 10 mm, dł. 31 cm, oznakowanie DataMatrix i średnicy kompatybilnego światłowodu, przyłącze światłowodowe wyposażone w adaptery do światłowodów różnych producentów, autoklawowalna </t>
  </si>
  <si>
    <t>Optyka resektoskopowa: kąt patrzenia 30°, dł. 30 cm, średnica 4 mm zawierająca system soczewek wałeczkowych, autoklawowalna. Optyka opatrzona słowną informacją potwierdzającą autoklawowalność oraz nadrukowanym kodem DATA MATRIX z zakodowanym min. numerem katalogowym i numerem seryjnym optyki. Nadrukowane na obudowie optyki oznaczenie (w postaci graficznej lub cyfrowej) średnicy kompatybilnego światłowodu.</t>
  </si>
  <si>
    <t>Światłowód wzmacniany w nieprzeźroczystej osłonie, śr. 4,8 mm, długość 250 cm</t>
  </si>
  <si>
    <t>Światłowód w nieprzeźroczystej osłonie, śr. 3,5 mm, długość 230 cm</t>
  </si>
  <si>
    <t>Uniwersalny manipulator maciczny umożliwiający zastosowanie podczas wszystkich laparoskopowych operacji ginekologicznych wymagających napinania struktur więzadłowych i sklepień pochwy oraz w trakcie, których konieczne jest ustawianie macicy w różnych położeniach, jak również z możliwością wykonania chromopertubacji .Rękojeść manipulatora</t>
  </si>
  <si>
    <t>wymienna kopułka szyjki macicy dopasowująca manipulator do rozmiaru części pochwowej szyjki macicy, umożliwiająca wyeksponowanie sklepień pochwy, rozmiar średnicy kopułki 37 mm, dł. 30 mm</t>
  </si>
  <si>
    <t>wymienna kopułka szyjki macicy dopasowująca manipulator do rozmiaru części pochwowej szyjki macicy, umożliwiająca wyeksponowanie sklepień pochwy, rozmiar średnicy kopułki 42 mm, dł. 30 mm</t>
  </si>
  <si>
    <t xml:space="preserve">wymienna kopułka szyjki macicy dopasowująca manipulator do rozmiaru części pochwowej szyjki macicy, umożliwiająca wyeksponowanie sklepień pochwy, rozmiar średnicy kopułki 47 mm, dł. 30 mm </t>
  </si>
  <si>
    <t>Prowadnica manipulatora</t>
  </si>
  <si>
    <t>Rączka wraz z uszczelką zabezpieczająca przed upływem gazu po otwarciu pochwy</t>
  </si>
  <si>
    <t>Prowadnica do kulociągu ze sprężyną</t>
  </si>
  <si>
    <t>Kulociąg</t>
  </si>
  <si>
    <t>Wkład atraumatyczny, dopasowujący manipulator do różnych rozmiarów kanału szyjki macicy, rozmiar : śr. 5 mm, dł. 90 mm</t>
  </si>
  <si>
    <t>Wkład atraumatyczny, dopasowujący manipulator do różnych rozmiarów kanału szyjki macicy, rozmiar : śr. 5 mm, dł. 60 mm</t>
  </si>
  <si>
    <t xml:space="preserve">Wkład atraumatyczny, dopasowujący manipulator do różnych rozmiarów kanału szyjki macicy, rozmiar : śr. 5 mm, dł. 40 mm </t>
  </si>
  <si>
    <t>Kaniula morcelatora o rozmiarze 15 mm z ukośnym końcem dystalnym, kompatybilna z morcelatorem posiadanym przez Zamawiającego firmy Karl Storz, model : Rotocut G1</t>
  </si>
  <si>
    <t xml:space="preserve">Rękojeść mocowana osiowo do silnika morcelatora, kompatybilna z morcelatorem posiadanym przez Zamawiającego firmy Karl Storz, model : Rotocut G1 </t>
  </si>
  <si>
    <t>Wewnętrzna zastawka kaniuli morcelatora o śr. 15 mm</t>
  </si>
  <si>
    <t>Konsola sterująca morcelatora wyposażona w indywidualne wyświetlacze:  Wyświetlacz numeryczny informujący o maksymalnej prędkość obrotowej noża morcelatora możliwej do ustawienia. Wyświetlacz słupkowy wskazujący aktualną prędkość obrotową noża. Wyświetlacz numeryczny wskazujący aktualną prędkość obrotową noża. Możliwość rozbudowy konsoli sterującej o shaver histeroskopowy. Funkcja automatycznego rozpoznania podłączenia silnika i automatyczne ustawienie odpowiednego zakresu prędkości.</t>
  </si>
  <si>
    <t>Dren insuflacyjny, silikonowy, nadający się do sterylizacji, do zastosowania z insuflatorem ENDOFLATOR 40 i 50 firmy Karl STORZ, będącym na wyposażeniu Zamawiającego</t>
  </si>
  <si>
    <t>Nakładka uszczelniająca typu S-PORT z minimum 4 dostępami narzędziowymi w rozmiarach 3 mm, 5 mm lub w zakresie od 13 mm do 15 mm-1 zestaw</t>
  </si>
  <si>
    <t>Zestaw uszczelek do rektoskopu Operacyjnego, firmy Karl STORZ, będącego w posiadaniu Zamawiającego-1 zestaw</t>
  </si>
  <si>
    <t xml:space="preserve">Uszczelka jednorazowa, do instrumentów o śr.5 mm do zastosowania z Nakładką uszczelniającą typu S-PORT FIRMY Karl STORZ, będącą w posiadaniu Zamawiającego </t>
  </si>
  <si>
    <t>Uszczelka jednorazowa, do instrumentów o śr. 10 mm, do zastosowania z Nakładką uszczelniającą typu S-PORT firmy Karl STORZ, będącą w posiadaniu Zamawiającego</t>
  </si>
  <si>
    <t>Tubus typu ClickLine, metalowy,izolowany, z przyłączem LUER-lock, śr.5 mm, dł.36 cm do zastosowania z narzędziami laparoskopowymi firmy Karl STORZ, będącymi w posiadaniu Zamawiającego</t>
  </si>
  <si>
    <t>Pytki (blaszki) zaworu, niesterylne, do zastosowania  zmorcelatorem ROTOCUT G2 firmy Karl STORZ, będącego w posiadaniu Zamawiającego</t>
  </si>
  <si>
    <t>Uszczelki, jednorazowa, do zastosowania z rękojeściąmorcelatora ROTOCUT G1/G2 firmy Karl STORZ, będącego w posiadaniu Zamawiającego,</t>
  </si>
  <si>
    <t>Dren insuflacyjny CO2, silikonowy, nadający się do sterylizacji, do zastosowania zinsuflatoremElectronic ENDOFLATOR firmy Karl STORZ, będącym w posiadaniu Zamawiającego</t>
  </si>
  <si>
    <t>Dren ssący, długi, silikonowy, jednorazowy, do pompy ENDOMAT HAMOU firmy Karl STORZ , będącej w posiadaniu Zamawiającego- pakowany po 10 szt</t>
  </si>
  <si>
    <t>Dren płuczący, jednorazowy, do histeroskopii, do zastosowania z Pompą firmy Karl Storz  SCB HAMOU  ENDOMAT  typu 26331020, SN 40101037 będącą w posiadaniu Zamawiającego-pakowany po 10 szt</t>
  </si>
  <si>
    <t>Dren płuczący, jednorazowy, do laparoskopii, do zastosowania z Pompą firmy Karl Storz SCB  HAMOU ENDOMAT, typu 26331020, SN 40101037 będącą w posiadaniu Zamawiającego-pakowany po 10 szt</t>
  </si>
  <si>
    <t>Zestaw drenu płuczącego, do zastosowania z Pompą firmy Karl Storz HAMOU ENDOMAT  typu 26331120 , model 26331120-1 ,  do histeroskopii, Wielorazowy, będącej w posiadaniu Zamawiającego</t>
  </si>
  <si>
    <t>Zestaw drenu płuczącego, do zastosowania z Pompą firmy Karl Storz HAMOU ENDOMAT typu 26331120 , model 26331120-1, do laparoskopii, Wielorazowy, będącej w posiadaniu Zamawiającego</t>
  </si>
  <si>
    <t xml:space="preserve">Wewnętrzna zastawka z wymiennymi, sprężynującymi płytkami, zapobiegającymi ucieczce CO2 w momencie, gdy w kaniuli nie znajduje się nóż tnący, obturator lub instrument laparoskopowy </t>
  </si>
  <si>
    <t xml:space="preserve">Zdejmowana uszczelka zewnętrzna zapobiegająca ucieczce CO2 montowana do rękojeści morcelatora (opak. 10 szt) </t>
  </si>
  <si>
    <t>Przewód wysokiej częstotliwości, monopolarny, wtyk 5 mm, dł.300 cm, do diatermii chirurgicznej, kompatybilny z narzędziami laparoskopowymi firmy Karl STORZ, będącymi w posiadaniu Zamawiającego</t>
  </si>
  <si>
    <t>Wkład nożyczek typu ClickLine ostrza zakrzywione, ząbkowane, 2 ruchome;śr. 5 mm, dł.rob. 36 cm, kompatybilne z rączka i tubusem firmy Karl STORZ, będącymi w posiadaniu Zamawiającego</t>
  </si>
  <si>
    <t>Uchwyt typu ClickLine, plastikowy, bez zapinki,monopolarny, rozszerzone pierścienie na palce do zastosowania z narzędziami laparoskopowymi firmy Karl STORZ, będącymi w posiadaniu Zamawiającego</t>
  </si>
  <si>
    <t>Płaszcz histeroskopowy wewnętrzny o owalnym profilu przekroju, rozmiar nie większym niż 4,3 mm, kompatybilny z płaszczem zewnętrznym i optyką histeroskopową o dł. 30 cm i śr. 2,9 mm, wyposażony w:  - kanał optyki histeroskopowej z mocowaniem obrotowym,
- kanał roboczy do wprowadzania półsztywnych instrumentów o rozmiarze 5 Fr. i podawania płynu płuczącego; wejście kanału roboczego wyposażone w uszczelkę z otworem o średnicy 0,8 mm i rozbieralny kranik,
- oddzielne przyłącze LUER-Lock z rozbieralnym kranikiem do podłączenia drenu z płynem płuczącym</t>
  </si>
  <si>
    <t>Płaszcz histeroskopowy zewnętrzny o owalnym profilu przekroju, rozmiar nie większym niż 5 mm, kompatybilny z płaszczem wewnętrznym wyposażony w:  oddzielne przyłącze Luer-Lock z rozbieralnym kranikiem do podłączenia drenu do odsysania; koniec dystalny płaszcza wyposażony w boczne otwory umożliwiające odsysanie.</t>
  </si>
  <si>
    <t xml:space="preserve">Rękojeść mocowana osiowo do silnika morcelatora, kompatybilna z morcelatorem posiadanym przez Zamawiającego firmy Karl Storz, model: Rotocut G2 </t>
  </si>
  <si>
    <t xml:space="preserve">Przyrząd jednorazowego użytku do usuwania zszywek.                                                                </t>
  </si>
  <si>
    <t>Jednorazowa klipsownica do zabiegów klasycznych o dł. 23,8 cm, wypsoażona w 20 sztuk tytanowych, rowkowanych klipsów "małych" w kolorze niebieskim, długość zamkniętego klipsa 3,8 mm</t>
  </si>
  <si>
    <t xml:space="preserve">System do embolizacji tętniaków naczyń mózgowych - (system przerwania przepływu):
•przestrzenny koszyk z nici nitynolowych.  
•2 kształty koszyka, zróżnicowane wysokości i średnice.  
•koszyk odczepiany elektromechanicznie.  
•mikrocewniki do wprowadzania  systemu przestrzennego koszyka zbrojone.  
•profil zewnętrzny dystalny/proksymalny o świetle wewnętrznym: 2,5/2,8F - .021’’;3,0/3,2F - .027’’; 3,4/3,8 F - .033’’.  
•długości cewników 154 cm dla .021’’;.027’’ i 133 cm dla .033’’ </t>
  </si>
  <si>
    <t>Mikrocewnik:
•przeznaczony do wprowadzania urządzeń interwencyjnych (system przerwania przepływu) i infuzji środków diagnostycznych (kontrast) lub nieciekłych środków terapeutycznych do układu nerwowego, obwodowego i wieńcowego 
•zbrojony oplotem z płaskiego drutu 
•wewnętrzna powierzchnia pokryta PTFE 
•progresywnie zwiększająca się sztywność szaftu w kierunku proksymalnym 
•miękki tip 
•odcinek proksymalny dający duże podparcie 
Zamawiający wymaga w trzech wariantach rozmiarowych mikrocewników: 
(1) •dł. użytkowa 154cm, •średnica zew. prox 2.5F, •średnica zew. dyst 2.2F, •średnica wew. 0.0175”, •obecne 2 markery na tipie
(2) •dł. użytkowa 154cm, •średnica zew. prox 3.2 F 0.042” , 1.07 mm, •średnica zew. dyst  3.0 F 0.039” , 0.99 mm, •średnica wew. 2.1 F 0.027” , 0.69 mm 
(3) •dł. użytkowa 133cm, •średnica zew. prox 3.8 F 0.050”, 1.27 mm, •średnica zew. dyst  3.4 F 0.045”, 1.14 mm, •średnica wew. 2.5 F 0.033” ,0.84 mm</t>
  </si>
  <si>
    <t xml:space="preserve">System do odczepiania systemu ujętego w pozycji 1 </t>
  </si>
  <si>
    <t>Systemy trombektomii mechanicznej do usuwania materiału zatorowego w tt podudzia: 
- Zbrojenie na całej, długości cewnika
- Powłoka hydrofilna o długości 40 cm w części dystalnej cewnika
- Długość końcówki 4 mm dla 6 i 7 Fr, 7 mm dla 8 Fr wyprofilowana i zaokrąglona w celu bezpiecznej i efektywnej aspiracji
- Długość odcinka RX :  23 cm
- Długość użytkowa cewnika 140 cm
- z rdzeniem usztywniającym o długości 143 cm dla 6 i 7 Fr
- 2 markery: w części dystalnej marker 1 mm umieszczony 4 mm od końcówki, marker 10 centymetrowy umieszczony 90 cm od końcówki
- Kompatybilność zarówno z 6 Fr , 7 Fr, jak i 8 Fr
- Kompatybilność z prowadnikiem 0,014”
- Średnica wewnętrzna dla 6 Fr dystalnie: 1.00 mm / 1.10 mm proksymalnie, dla 7 Fr dystalnie: 1.25 mm / 1.30 mm proksymalnie, dla 8 Fr dystalnie: 1.42 mm dystalnie/   1.45 mm proksymalnie</t>
  </si>
  <si>
    <t>Probówka do pobierania płynu mózgowo rdzeniowego, okrągłodenna polipropylenowa, sterylna o pojemności 5 ml, średnicy 12 mm, wysokości 75 mm wraz z nasadką</t>
  </si>
  <si>
    <t xml:space="preserve">Naczynie reakcyjne 2 ml PP stożkowe dno w kołnierzu przedłużającym z doczepianą nakrętką na łańcuszku sterylna </t>
  </si>
  <si>
    <t xml:space="preserve">Płatki kodujące żółte </t>
  </si>
  <si>
    <t>Płatki kodujące zielone</t>
  </si>
  <si>
    <t>płatki kodujące fioletowe</t>
  </si>
  <si>
    <t xml:space="preserve">Probówki 10 ml PP 100x16 mm z żółtą zakrętką sterylne </t>
  </si>
  <si>
    <t>Skrzynka tekturowa z wkładką i pokrywką na 81 naczyń 3,5 ml (9x9)</t>
  </si>
  <si>
    <t>Skrzynka tekturowa z wkładką i pokrywką na 49 naczyń 15 ml (7x7)</t>
  </si>
  <si>
    <t>Uchwyty do koszyków na szkiełka podstawowe kompatybilne z posiadanym urządzeniem barwiącym PRISMA oraz urządzeniem zamykającym FILM Coverslipper/Glas g2 Coverslipper</t>
  </si>
  <si>
    <t>Worki na odpady parafinowe typu Waste Paraffin Bag, kompatybilne z posiadanym procesorem do infiltracji próżniowej Tissue-Tek VIP 6 AI. Opakowanie zawiera 12 sztuk</t>
  </si>
  <si>
    <t>96-dołkowe, optyczne, sterylne płytki do reakcji RQ-PCR. Sterylne (wolne od RNA-z, DNA-z i innych inhibitorów reakcji PCR) bezbarwne płytki do reakcji RQ-PCR o pojemności 0,2ml wykonane z optycznego plastiku umożliwiającego przeprowadzanie analiz opartych na odczycie wyniku reakcji barwnej (barwniki fluorescencyjne typu FAM, TAMRA, SYBRGreen, ROX). Płytki przystosowane do wykonywania reakcji RQ-PCR w trybie standardowym. Płytki złożone z 96 dołków (w układzie 12 w poziomie i 8 w pionie) kompatybilne z filmami adhezyjnymi. Płytki kompatybilne z aparatem do RQ-PCR Viia7Dx. Na płytkach oznaczenie literowe kolejnych rzędów i oznaczenie liczbowe kolejnych kolumn. Prawy górny róg płytki ścięty, płytka bez kodu kreskowego. Niski kołnierz. Opakowanie 25 sztuk</t>
  </si>
  <si>
    <t>Optyczny, adhezyjny film do zamykania płytek do RQ-PCR. Optyczny film adhezyjny kompatybilny z płytkami 96-dołkowymi do reakcji RQ-PCR oraz kompatybilny z aparatem Viia7Dx. Redukujący prawdopodobieństwo kontaminacji między poszczególnymi reakcjami oraz ryzyko odparowania próbki w czasie reakcjji RQ-PCR. Umożliwiający przeprowadzanie analiz opartych na reakcji barwnej (barwniki fluorescencyjne typu FAM, TAMRA, SYBRGreen i ROX). Dostosowany do pracy w sytemie standardowym. Filmy wolne od RNA-z, DNA-z i innych inhibitorów rekacji PCR . Opakowanie 100 sztuk</t>
  </si>
  <si>
    <t>Uchwyt elektrod jednorazowego użytku, sterylny, z dwoma przyciskami, długość 165mm, do elektrod z trzonkiem Ø 2,4mm, z kablem o dł. 3m, wtyczka 3-bolcowa, uchwyt w komplecie z elektrodą nożową. Opakowanie 50 szt.</t>
  </si>
  <si>
    <t>Materiały do posiadanej platformy elektrochirurgicznej (typ 1) ARC 400 :</t>
  </si>
  <si>
    <t>Zestaw wymiennych noży jednorazowego użytku do instrumentu do zamykania naczyń do Ø 7mm BOWA NightKNIFE. Opakowanie 5 szt.</t>
  </si>
  <si>
    <t>Zestaw wymiennych noży jednorazowego użytku (61 x 13 x 10mm) do instrumentu do zamykania naczyń do Ø 7mm BOWA ERGO 315R. Opakowanie 10 szt.</t>
  </si>
  <si>
    <t>Łata naczyniowa dziana, poliestrowa, uszczęlniana kolagenem zwierzęcym, z dodatkowo odwróconym splotem, impregnowana solami srebra, przepuszczalność &lt;=5ml/cm2/min, grubość ściany 0,41 mm. Rozmiar 14mm x 75mm</t>
  </si>
  <si>
    <t>Łata naczyniowa dziana, poliestrowa, uszczęlniana kolagenem zwierzęcym, z dodatkowo odwróconym splotem, impregnowana solami srebra, przepuszczalność &lt;=5ml/cm2/min, grubość ściany 0,41 mm. Rozmiar 25mm x 100mm</t>
  </si>
  <si>
    <t>instrument pęseta chirurgiczna prosta typu DeBakey 13-15 cm (metalowa)</t>
  </si>
  <si>
    <t>Woreczki jednorazowe dedykowane  do transportu próbek materiału biologicznego za pomocą posiadanej przez Zamawiającego poczty pneumatycznej Sumetzberger z technologią samowyładowczą. Woreczki wykonane z materiały HDPE: polietylen wysokiej gęstości neutralny; grubość  folii – 30 μ. Zamykana przestrzeń woreczka na próbki biologiczne. Wymiary przestrzeni zamkniętej: Szerokość x wysokość: 150 mm x  250 mm. Wymagane aby worki były wodoszczelne. Oddzielna kieszeń na dokumenty (tzw. kangur) – z przodu woreczka. Wydrukowana na przedniej stronie woreczka instrukcja obsługi oraz inne napisy w języku polskim. Łatwa i szybka obsługa;  otwierane woreczków poprzez rozerwanie bez konieczności użycia nożyczek. Rodzaj spawu folii - spawy boczne, pełne. • Zamknięcie – łatwe , proste z zabezpieczeniem metalizowanym  • Kolor nadruku:  czarny lub grantowy. Woreczki powinny posiadać nadruki napisów w języku polskim a przede wszystkim zawierać napisy o treści: • BIOHAZARD  • PRÓBKI BIOLOGICZNE • Kod kreskowy z unikalnym numerem dla każdego woreczka z możliwością identyfikacji w systemie • instrukcja obsługi  woreczka (opis postępowania w j. polskim). • notatka – dodatkowe miejsce na notatki bezpośrednio na zewnętrznej stronie woreczka • do jednorazowego użytku • typ materiału …….. • nazwa wytwórcy/producenta ……… • data produkcji ………. • data przydatności do użytkowania …………   • numer normy ……………</t>
  </si>
  <si>
    <t>Okrągły pojemnik na odpady 5,0 l 
Średnica podstawy 112 mm
Średnica wieczka 143 mm x 143 mm
Średnica otworu 106 mm x 55 mm
Wysokość produktu 425 mm</t>
  </si>
  <si>
    <t>Uchwyt typu ClickLine, plastikowy, bez zapinki, monopolarny, rozszerzone pierścienie na palce do zastosowania z narzędziami laparoskopowymi firmy Karl STORZ, będącymi w posiadaniu Zamawiającego</t>
  </si>
  <si>
    <t>Przewód wysokiej  częstotliwości, bipolarny, dł. 300 cm, do zastosowania z diatermią , kompatybilny z resektoskopem bipolarnym firmy Karl STORZ, będącym na wyposażeniu Zamawiającego</t>
  </si>
  <si>
    <t>Elektroda preparacyjna, bipolarna, końcówka igłowa prosta, 5 Fr., kompatybilna z histroskopem firmy Karl STORZ, będącym na wyposażeniu Zamawiającego</t>
  </si>
  <si>
    <t xml:space="preserve">Wkład zamienny – kleszcze preparacyjno – chwytające typu Kelly, bransze krótkie, obie ruchome;  monopolarne, obrotowe, obie bransze ruchome, kompatybilne z tubusem i rękojeścią firmy Karl Storz posiadanymi przez Zamawiającego, śr. 5 mm, dł. 36 cm </t>
  </si>
  <si>
    <t>Elektrody o konstrukcji dwubiegunowej tj. część neutralna umieszczona nad częścią aktywną w dystalnym końcu elektrody, zapewniającej przepływ prądu wysokiej częstotliwości w obrębie części neutralnej i aktywnej, bez udziału płaszcza i innych elementów resektoskopu: - elektroda bipolarna koagulacyjna, półksiężyc, 24/26 Fr, wielorazowa – (opak. – 6 szt.)</t>
  </si>
  <si>
    <t>skalpel jednorazowy o kształcie ostrza nr 11</t>
  </si>
  <si>
    <t>igła do nabierania leków 0,8x40mm</t>
  </si>
  <si>
    <t>igła iniekcyjna 0,6x25mm</t>
  </si>
  <si>
    <t>Zestaw bezpieczny do nakłucia opłucnej w zestawie – igła typu Veresa 14G x 120 mm z zaworem zamykającym przepływ na igle oraz mandrynem poruszającym się na sprężynie (przeźroczysta nasadka - widoczny stan pracy igły), dren łączący z jednokierunkowym zaworem automatycznym zapobiegającym zwrotnemu przepływowi cieczy i powietrza, worek na wydzielinę o pojemności 2000 ml z zaworem spustowym, worek z naniesioną podziałką co 100 ml, strzykawka 3- częściowa 60 ml, pakowany sterylnie, jednorazowego użytku.</t>
  </si>
  <si>
    <t>Igła typu Veressa, śr. 2,1 mm, dł. 15 cm</t>
  </si>
  <si>
    <t>Optyka umożliwiająca obrazowanie efektu fluorescencji zieleni indocyjaninowej (ICG) w zakresie bliskiej podczerwieni (NIR), śr. 10 mm, dł. 31 cm, kąt patrzenia 0°, autoklawowalna, wyposażona w: - system soczewek wałeczkowych typu Hopkinsa,  -  oznakowanie graficzne lub cyfrowe średnicy kompatybilnego światłowodu, umieszczone na obudowie optyki obok przyłącza światłowodu,
- oznakowanie kodem Data Matrix lub QR, umieszczone na obudowie optyki</t>
  </si>
  <si>
    <t>Optyka umożliwiająca obrazowanie efektu fluorescencji zieleni indocyjaninowej (ICG) w zakresie bliskiej podczerwieni (NIR), śr. 10 mm, dł. 31 cm, kąt patrzenia 30°, autoklawowalna, wyposażona w: - system soczewek wałeczkowych typu Hopkinsa,
- oznakowanie graficzne lub cyfrowe średnicy kompatybilnego światłowodu, umieszczone na obudowie optyki obok przyłącza światłowodu,
- oznakowanie kodem Data Matrix lub QR, umieszczone na obudowie optyki</t>
  </si>
  <si>
    <t xml:space="preserve">Optyka histeroskopowa typu Hopkinsa, kąt patrzenia 12°, śr. 4 mm, długość 30 cm, autoklawowalna, umieszczone na obudowie optyki oznakowanie kodem Data-Matrix lub QR z zakodowanym nr katalogowym oraz nr seryjnym optyki oraz oznakowanie graficzne lub cyfrowe średnicy kompatybilnego światłowodu </t>
  </si>
  <si>
    <t xml:space="preserve">Optyka cystoskopowa typu Hopkinsa, kąt patrzenia 30°, śr. 4 mm, długość 30 cm, autoklawowalna, umieszczone na obudowie optyki oznakowanie kodem Data-Matrix lub QR z zakodowanym nr katalogowym oraz nr seryjnym optyki oraz oznakowanie graficzne lub cyfrowe średnicy kompatybilnego światłowodu </t>
  </si>
  <si>
    <t>Optyka histeroskopowa typu Hopkinsa, kąt patrzenia 12°, śr. 4 mm, długość 30 cm,                       autoklawowalna, umieszczone na obudowie optyki oznakowanie kodem Data-Matrix   
 lub QR z zakodowanym nr katalogowym oraz nr seryjnym optyki oraz oznakowanie graficzne lub cyfrowe średnicy kompatybilnego światłowodu</t>
  </si>
  <si>
    <t>Optyka histeroskopowa typu Hopkinsa, kąt patrzenia 30°, śr. 2,9 mm, długość 30 cm, autoklawowalna, umieszczone na obudowie optyki oznakowanie kodem Data-Matrix lub QR z zakodowanym nr katalogowym oraz nr seryjnym optyki oraz oznakowanie graficzne lub cyfrowe średnicy kompatybilnego światłowodu</t>
  </si>
  <si>
    <t>Uszczelka do trokara 3,9 mm, kompatybilna z posiadanymi przez Zamawiającego trokarami firmy Karl STORZ</t>
  </si>
  <si>
    <t xml:space="preserve">Oświadczamy, że zamówienie będziemy wykonywać do czasu wyczerpania kwoty wynagrodzenia umownego, jednak nie dłużej niż przez:
- 12 miesięcy od daty zawarcia umowy (dotyczy części: 2 poz. 4-5, części 7); 
- 24 miesiące od daty zawarcia umowy (dotyczy części 1, części 2 poz. 1-3, części 3, części 8-10, części 18-19, części 21);
- 36 miesięcy od daty zawarcia umowy (dotyczy części 4-6, części 11-17, części 20).
</t>
  </si>
  <si>
    <t>Wzierniki ginekologiczne typu Kallmorgen jednorazowego użytku</t>
  </si>
  <si>
    <t>Gotowy do użycia, płynny preparat do mycia i dezynfekcji oparty na działaniu H2O2. Stężenie nadtlenku wodoru w granicach od 1,25 g do 1,75 grama na 100 gram preparatu. Wykazujący działanie bakteriobójcze (w tym na prątki gruźlicy), grzybobójcze, drożdżobójcze w czasie nie dłuższym niż 5 minut, a sporobójcze w czasie nie dłuższym niż 15 minut (w warunkach brudnych) - zgodnie z normą EN 16615 lub równoważną. Skuteczność wobec wirusów (w tym Adeno, Polyoma SV40, HIV, HBV, HCV) nie dłuższy niż 30 sekund. Dobra kompatybilność materiałowa. Opakowanie = 750ml</t>
  </si>
  <si>
    <t>Gotowy do użycia, płynny preparat do mycia i dezynfekcji oparty na działaniu H2O2. Stężenie nadtlenku wodoru w granicach od 1,25 g do 1,75 grama na 100 gram preparatu. Wykazujący działanie bakteriobójcze, drożdżobójcze w czasie do 20 sekund, grzybobójcze nie dłuższe niż 5 minut. Działanie wobec prątków gruźlicy nie dłuższe niż 15 minut - zgodnie z normą EN 16615 lub równoważną. Skuteczność wobec wirusów (w tym Rota, Polyoma SV40, HIV, HBV, HCV) nie dłuższy niż 30 sekund. Dobra kompatybilność materiałowa. Opakowanie = 750ml</t>
  </si>
  <si>
    <t>Gotowy do użycia, preparat do mycia i dezynfekcji oparty na działaniu H2O2, w postaci nasączonych chusteczek. Stężenie nadtlenku wodoru w granicach od 0,9 g do 1,5 grama na 100 gram preparatu. Wykazujący działanie bakteriobójcze (w tym na prątki gruźlicy), drożdżobójcze, grzybobójcze w czasie nie dłuższym niż 5 minut. Skuteczność wobec C.difficille (nie więcej niż w 5 minut) - zgodnie z normą EN 16615 lub równoważną. Dobra kompatybilność materiałowa. Chusteczki o wymarach między dł 19-21 cm x szer. 19-21 cm. Opakowanie = 100 szt.</t>
  </si>
  <si>
    <t>Gotowy do użycia, preparat do mycia i dezynfekcji oparty na działaniu H2O2, w postaci nasączonych chusteczek. Stężenie nadtlenku wodoru w granicach od 0,9 g do 1,5 grama na 100 gram preparatu. Wykazujący działanie bakteriobójcze, drożdżobójcze, grzybobójcze w czasie nie dłuższym niż 5 minut w badaniu w warunkach brudnych - zgodnie z normą EN 16615 lub równoważną. Dobra kompatybilność materiałowa. Chusteczki o wymarach między dł 19-21 cm x szer. 19-21 cm. Opakowanie = 100 szt.</t>
  </si>
  <si>
    <r>
      <t xml:space="preserve">Oświadczamy, że jesteśmy </t>
    </r>
    <r>
      <rPr>
        <i/>
        <sz val="11"/>
        <rFont val="Garamond"/>
        <family val="1"/>
        <charset val="238"/>
      </rPr>
      <t>(podkreślić właściwe)</t>
    </r>
    <r>
      <rPr>
        <sz val="11"/>
        <rFont val="Garamond"/>
        <family val="1"/>
        <charset val="238"/>
      </rPr>
      <t xml:space="preserve">:
11.1. mikroprzedsiębiorstwem,
11.2. małym przedsiębiorstwem,
11.3. średnim przedsiębiorstwem,
11.4. jednoosobową działalnością gospodarczą,
11.5. osobą fizyczną nieprowadzącą działalności gospodarczej,
11.6. inny rodzaj.
</t>
    </r>
  </si>
  <si>
    <t>Zawór biopsyjny typu MB-358 do posiadanych przez Zamawiającego gastro-, kolono-, duodenoskopów. Opakowanie 10 sztuk</t>
  </si>
  <si>
    <t>100 ml</t>
  </si>
  <si>
    <t>Cewnik:
- przekrój 14,5 Fr, dwuświatłowy, podwójne D,
- długość od mufki: 15, 19, 23, 27, 31, 35, 42, cm,
- dystalne zakończenie cewnika typu schodkowego zapobiega recyrkulacji i wykrzepianiu krwi,
- końcówka zaopatrzona w otwory boczne zapobiegające przysysaniu cewnika do ściany naczynia,
- dodatkowe otwory dla prowadnicy ułatwiające wprowadzenie cewnika do żyły,
- posiada mufkę poliesterową umożliwiającą optymalne wrastanie tkanki,
- wykonany z poliuretanu, materiału wytrzymałego, miękkiego, elastycznego.</t>
  </si>
  <si>
    <t>Zamawiający dopuszcza cewnik o następujących parametrach: cewnik naczyniowy permanentny w zestawie, dwuświatłowy, wykonany z poliuretanu o średnicy 14,5 Fr. Dwie wersje do wyboru. Wersja z ramionami prostymi o długości cewnika do mufy: 15,19,23,27,31,35,42, 50cm i wersja z ramionami zakrzywionymi o długości 19, 24, 28 i 31cm. Przepływ do 500ml/min. Symetryczna, taperowana końcówka cewnika w celu łatwiejszego wszczepienia. Recyrkulacja przy normalnym i odwróconym przepływie w liniach tętniczej i żylnej poniżej 1%. Do okoła cewnika otwory wycięte w systemie 360 stopni celem zmniejszenia ryzyka przyssania końcówki do ściany naczynia. Objętość wypełnienia naniesiona na zaciskach. Wprowadzacz o średnicy 15Fr ze zintegrowanym zaworem hemostatycznym, nie wymagającym aktywacji, zapobiegającym przedostaniu się powietrza do światła naczynia i utraty krwi, bezpieczny skalpel. Cewnik w zestawie do zakładania metodą Seldingera. 5 sztuk w opakowaniu.
Zamawiajacy dopuszcza Cewnik: - przekrój 14,5 Fr (proponujemy 15,5 Fr), dwuświatłowy, podwójne D, - długość od mufki: 15, 19, 23, 27, 31, 35, 42(proponujemy 43) cm, - dystalne zakończenie cewnika typu schodkowego zapobiega recyrkulacji i wykrzepianiu krwi, - końcówka zaopatrzona w otwory boczne zapobiegające przysysaniu cewnika do ściany naczynia, - dodatkowe otwory dla prowadnicy ułatwiające wprowadzenie cewnika do żyły, - posiada mufkę poliesterową umożliwiającą optymalne wrastanie tkanki, - wykonany z poliuretanu, materiału wytrzymałego, miękkiego, elastycznego</t>
  </si>
  <si>
    <r>
      <t xml:space="preserve">Odświeżacz do powietrza w areaozlu. Opakowanie </t>
    </r>
    <r>
      <rPr>
        <sz val="11"/>
        <color rgb="FFFF0000"/>
        <rFont val="Garamond"/>
        <family val="1"/>
        <charset val="238"/>
      </rPr>
      <t>300- 500 ml</t>
    </r>
    <r>
      <rPr>
        <sz val="11"/>
        <rFont val="Garamond"/>
        <family val="1"/>
        <charset val="238"/>
      </rPr>
      <t xml:space="preserve">. 
</t>
    </r>
    <r>
      <rPr>
        <sz val="11"/>
        <color rgb="FFFF0000"/>
        <rFont val="Garamond"/>
        <family val="1"/>
        <charset val="238"/>
      </rPr>
      <t>Zamawiający dopuszcza odświeżacz powietrza ze spryskiwaczem, w 5 kompozycjach zapachowych (Cytrusowy, Czarne winogrona, Morski, Zielona herbata, Pomelo). Konfekcjonowany w opakowanie 500 ml z odpowiednim przeliczeniem ilości opakowań. 
Zamawiający wymaga, wyłącznie na potrzeby dokonania wyceny niniejszej pozycji, jednostki miary - opakowanie =100 ml (rozliczenia będą następowały za każde 100 ml przy czym zamawiający będzie zamawiał pełne opakowania o wymaganej wielkości), w związku z tym przy kalkulowaniu ceny należy przyjąć wartość 750 opakowań a 100ml. Zamawiający wymaga natomiast konfekcjonowania w opakowaniach od 300 do 500 ml.</t>
    </r>
  </si>
  <si>
    <t>Zamawiający dopuszcza: zestaw do usunięcia portu naczyniowego w następującym składzie:</t>
  </si>
  <si>
    <t>Miska 28 x 25 x 5cm
Miska 14 x 12 x 5 cm
Skalpel bezpieczny Fig. 11
Kleszczyki Mosquito proste, metalowe
Igłotrzymacz Mayo-Hegar, 12 cm, metalowy
Pęseta chirurgiczna 14-15 cm
Hak do ran Roux 17cm mm
Nożyczki Metzenbaum 18 cm, wygięte z osłonką na ostrze
Strzykawka trzyczęściowa 20 ml, Luer Lock
Igła 0,70 x 40 mm, 22G
Igła 1,20 x 40 mm, 18G
Kompres 7,5 x 7,5 cm, 8 warstw 20
Nić wchłanialna po 56 dniach, monofilament,3/0 70cm z igła odwrotnie tnącą 24mm 3/8 koła
Opatrunek pooperacyjny, paraprzepuszczalny 9 x 10 cm
Fartuch rozmiar L
Rękawiczki operacyjne, rozmiar 7
Chusta 75 x 90 cm, samoprzylepna x 3 szt.
Chusta 100 x 150 cm
Osobno spakowany wewnątrz zestawu komplet akcesoriów do mycia pola operacyjnego:
Miska 150 ml
Rękawiczki operacyjne, rozmiar 8-9 x 2 pary
Gazik rozmiar śliwki x 4 szt.
Kleszczyki do gazików, wygięte, 20cm
Pakowane po 4 szt.</t>
  </si>
  <si>
    <r>
      <t xml:space="preserve">Mydło w płynie, białe, o dobrych właściwościach użytkowych, z dodatkiem lanoliny,
oleju kokosowego, witaminy A i F, pochodnej betainy otrzymanej z surowców
naturalnych. Skutecznie usuwa zanieczyszczenia, jednocześnie działa pielęgnująco,
posiada pH naturalne dla skóry, ma świeży, przyjemny zapach, produkt przebadany
dermatologicznie, opakowanie 5l, wszystkie powyższe informacje muszą znajdować się
na etykiecie mydła, a także termin trwałości
*Na każdym opakowaniu jednostkowym musi być etykieta w języku polskim. Etykieta musi zawierać następujące informacje:
- nazwa wyrobu,
- nazwa producenta wyrobu,
- data przydatności do użycia lub data produkcji z okresem przydatności do użycia, 
- skład chemiczny i symbole ostrzegawcze o kategorii niebezpieczeństwa.
</t>
    </r>
    <r>
      <rPr>
        <sz val="11"/>
        <color rgb="FFFF0000"/>
        <rFont val="Garamond"/>
        <family val="1"/>
        <charset val="238"/>
      </rPr>
      <t>Zamawiajaący dopuszcza emulsję do higienicznego i chirurgicznego mycia rąk, ciała i włosów, przebadaną dermatologicznie, zawierającą kwas mlekowy oraz składnik o właściwościach nawilżających i łagodzących – alantoinę oraz pH neutralne dla skóry. Emulsja nie zawiera mydła, barwników, substancji zapachowych ani parabenów. Szczególnie polecana do mycia pacjentów przed zabiegami operacyjnymi, w profilaktyce oraz pomocniczo w leczeniu pieluszkowego zapalenia skóry u niemowląt i w zapaleniach skóry w okolicy analno-genitalnej, mycia kikutów poamputacyjnych oraz w zapobieganiu nawrotom i infekcjom wtórnym. Etykieta opakowania jednostkowego zawiera żądane przez zamawiającego informacje. Opakowanie 5L. Kosmetyk.
Zamawiający dopuszcza emulsję do mycia rąk, skóry głowy, całego ciała w kolorze białym, na bazie anionowych związków powierzchniowo czynnych, amfoterycznych związków powierzchniowo czynnych (betaina kokosowa) z dodatkiem gliceryny. Nie zawierająca mydła. Polecany dla personelu medycznego oraz pacjentów z odleżynami. Produkt zarejestrowany jako kosmetyk, posiada badania dermatologiczne. pH 5,5 – 6,5. Na każdym opakowaniu jednostkowym umieszona jest etykieta w języku polskim, zawierająca informację odnośnie nazwy produktu, nazwy producenta wyrobu, nazwa przydatności do użycia, data produkcji z okresem przydatności do użycia, skład chemiczny i symbole ostrzegawcze kategorii niebezpieczeństwa. Konfekcjonowany w opakowanie 5L</t>
    </r>
  </si>
  <si>
    <r>
      <t>Staplery do zamykania skóry z 35 klamerkami - z przeźroczystym wskaźnikiem z boku z podziałką 15, 25, 35 zszywek, jednorazowe, sterylne. Zszywka pokryta teflonem: grubość 0,58 mm, szerokość 6,9 mm; wysokość</t>
    </r>
    <r>
      <rPr>
        <sz val="11"/>
        <color rgb="FFFF0000"/>
        <rFont val="Garamond"/>
        <family val="1"/>
        <charset val="238"/>
      </rPr>
      <t xml:space="preserve"> </t>
    </r>
    <r>
      <rPr>
        <strike/>
        <sz val="11"/>
        <color rgb="FFFF0000"/>
        <rFont val="Garamond"/>
        <family val="1"/>
        <charset val="238"/>
      </rPr>
      <t>3,6 mm</t>
    </r>
    <r>
      <rPr>
        <sz val="11"/>
        <color rgb="FFFF0000"/>
        <rFont val="Garamond"/>
        <family val="1"/>
        <charset val="238"/>
      </rPr>
      <t xml:space="preserve"> 4,2 mm</t>
    </r>
  </si>
  <si>
    <r>
      <t xml:space="preserve">Monofilamentowa siatka całkowicie wchłanialna w okresie od 12 do 18 miesięcy, tkana za pomocą pojedyńczego włókna poli-4-hydroksymaślanu (P4HB). Zastosowanie do leczenia przepuklin brzusznych. Rozmiar siatki 20 cm x 20 cm. 
</t>
    </r>
    <r>
      <rPr>
        <sz val="11"/>
        <color rgb="FFFF0000"/>
        <rFont val="Garamond"/>
        <family val="1"/>
        <charset val="238"/>
      </rPr>
      <t xml:space="preserve">Zamawiający dopuszcza siatki w rozmiarze 15,2 cm x 20,3cm </t>
    </r>
  </si>
  <si>
    <r>
      <t xml:space="preserve">Przyrząd do zdejmowania zszywek </t>
    </r>
    <r>
      <rPr>
        <strike/>
        <sz val="11"/>
        <color rgb="FFFF0000"/>
        <rFont val="Garamond"/>
        <family val="1"/>
        <charset val="238"/>
      </rPr>
      <t>wielorazowego</t>
    </r>
    <r>
      <rPr>
        <sz val="11"/>
        <color rgb="FFFF0000"/>
        <rFont val="Garamond"/>
        <family val="1"/>
        <charset val="238"/>
      </rPr>
      <t xml:space="preserve"> jednorazowego użytku</t>
    </r>
    <r>
      <rPr>
        <sz val="11"/>
        <rFont val="Garamond"/>
        <family val="1"/>
        <charset val="238"/>
      </rPr>
      <t xml:space="preserve"> </t>
    </r>
    <r>
      <rPr>
        <strike/>
        <sz val="11"/>
        <color rgb="FFFF0000"/>
        <rFont val="Garamond"/>
        <family val="1"/>
        <charset val="238"/>
      </rPr>
      <t>z nr katalogowym i nazwą producenta na urządzeniu, wykonany ze stali chirurgicznej. Po zamknięciu w otwór (ucho) ekstraktora wchodzi dziubek urządzenia usuwający zszywkę. Uchwyt urządzenia tak jak w imadle chirurgicznym.</t>
    </r>
  </si>
  <si>
    <r>
      <rPr>
        <strike/>
        <sz val="11"/>
        <color rgb="FFFF0000"/>
        <rFont val="Garamond"/>
        <family val="1"/>
        <charset val="238"/>
      </rPr>
      <t>sztuk</t>
    </r>
    <r>
      <rPr>
        <sz val="11"/>
        <color rgb="FFFF0000"/>
        <rFont val="Garamond"/>
        <family val="1"/>
        <charset val="238"/>
      </rPr>
      <t xml:space="preserve"> opakowań</t>
    </r>
  </si>
  <si>
    <r>
      <t xml:space="preserve">Elektroda koagulacyjna, bipolarna, punktowa , 24 Fr, kompatybilna z elementem pracującym resektoskopu bipolarnego firmy Karl STORZ będącym na wyposażeniu Zamawiającego
</t>
    </r>
    <r>
      <rPr>
        <sz val="11"/>
        <color rgb="FFFF0000"/>
        <rFont val="Garamond"/>
        <family val="1"/>
        <charset val="238"/>
      </rPr>
      <t>Dopuszcza się op=6 szt.</t>
    </r>
  </si>
  <si>
    <r>
      <t xml:space="preserve">Elektroda koagulacyjna, bipolarna, kulkowa , 24 Fr, kompatybilna z elementem pracującym resektoskopu bipolarnego firmy Karl STORZ będącym na wyposażeniu Zamawiającego
</t>
    </r>
    <r>
      <rPr>
        <sz val="11"/>
        <color rgb="FFFF0000"/>
        <rFont val="Garamond"/>
        <family val="1"/>
        <charset val="238"/>
      </rPr>
      <t>Dopuszcza się op=6 szt.</t>
    </r>
  </si>
  <si>
    <r>
      <t xml:space="preserve">Pokrowiec  42x164 cm, do zastosowania z posiadanymi przez Zamawiającego systemami trzymającymi Karl STORZ, możliwością założenia na pilot Egzoskopu 3D FIRMY Karl STORZ, będącego na wyposażeniu Zamawiającego , pokrowiec sterylny, jednorazowy
</t>
    </r>
    <r>
      <rPr>
        <sz val="11"/>
        <color rgb="FFFF0000"/>
        <rFont val="Garamond"/>
        <family val="1"/>
        <charset val="238"/>
      </rPr>
      <t>Dopuszcza się op=20 szt.</t>
    </r>
  </si>
  <si>
    <r>
      <t xml:space="preserve">Pokrowiec do Egzoskopu VITOM 3D firmy Karl STORZ, będącego na wyposażeniu Zamawiającego, jednorazowy, sterylny
</t>
    </r>
    <r>
      <rPr>
        <sz val="11"/>
        <color rgb="FFFF0000"/>
        <rFont val="Garamond"/>
        <family val="1"/>
        <charset val="238"/>
      </rPr>
      <t>Dopuszcza się op=10 szt.</t>
    </r>
  </si>
  <si>
    <r>
      <t xml:space="preserve">Dren płuczący do przemywania czoła optyki, przeznaczony do zastosowania z dedykowanymi wielorazowymi płaszczami, sterylny, jednorazowy,kompatybilny z pompą ENDOMAT SELECT firmy Karl STORZ, będącą w posiadaniu Zamawiającego
</t>
    </r>
    <r>
      <rPr>
        <sz val="11"/>
        <color rgb="FFFF0000"/>
        <rFont val="Garamond"/>
        <family val="1"/>
        <charset val="238"/>
      </rPr>
      <t>Dopuszcza się op=10 szt.</t>
    </r>
  </si>
  <si>
    <r>
      <t xml:space="preserve">Dren insuflacyjny z podgrzewaniem z filtrem, dł.3 m, jednorazowy, sterylny, do zastosowania z insuflatorem Endoflator 50 firmy Karl STORZ, będącym na wyposażeniu Zamawiającego
</t>
    </r>
    <r>
      <rPr>
        <sz val="11"/>
        <color rgb="FFFF0000"/>
        <rFont val="Garamond"/>
        <family val="1"/>
        <charset val="238"/>
      </rPr>
      <t>Dopuszcza się op=10 szt.</t>
    </r>
  </si>
  <si>
    <r>
      <t xml:space="preserve">Filtr gazu CO2, insuflatorów KARL STORZ ENDOFLATOR 40 i 50, sterylny, będący na wyposażeniu Zamawiającego
</t>
    </r>
    <r>
      <rPr>
        <sz val="11"/>
        <color rgb="FFFF0000"/>
        <rFont val="Garamond"/>
        <family val="1"/>
        <charset val="238"/>
      </rPr>
      <t>Dopuszcza się op=25 szt.</t>
    </r>
  </si>
  <si>
    <r>
      <t xml:space="preserve">Zestaw drenu do ewakuacji dymu, gazu i płynu,do zastosowania z S-PILOT firmy Karl STORZ, będący w posiadaniu Zamawiającego, jednorazowy, sterylny
</t>
    </r>
    <r>
      <rPr>
        <sz val="11"/>
        <color rgb="FFFF0000"/>
        <rFont val="Garamond"/>
        <family val="1"/>
        <charset val="238"/>
      </rPr>
      <t>Dopuszcza się op=10 szt.</t>
    </r>
  </si>
  <si>
    <r>
      <t xml:space="preserve">Wkład jednorazowy do odsysania  2,5 l, bez środka żelującego
</t>
    </r>
    <r>
      <rPr>
        <sz val="11"/>
        <color rgb="FFFF0000"/>
        <rFont val="Garamond"/>
        <family val="1"/>
        <charset val="238"/>
      </rPr>
      <t>Dopuszcza się op=40 szt.</t>
    </r>
  </si>
  <si>
    <r>
      <t xml:space="preserve">Uszczelka jednorazowa, do instrumentów o śr.3 i 3,5 mm, do zastosowania z Nakładką uszczelniającą typu S-PORT firmy Karl STORZ, będącą w posiadaniu Zamawiającego
</t>
    </r>
    <r>
      <rPr>
        <sz val="11"/>
        <color rgb="FFFF0000"/>
        <rFont val="Garamond"/>
        <family val="1"/>
        <charset val="238"/>
      </rPr>
      <t>Dopuszcza się op=10 szt.</t>
    </r>
  </si>
  <si>
    <r>
      <t xml:space="preserve">Dren płuczący  do laparoskopii, jednorazowy, sterylny, do zastosowania z pompą HAMOU ENDOMAT firmy Karl STORZ, będącą w posiadaniu Zamawiającego,
</t>
    </r>
    <r>
      <rPr>
        <sz val="11"/>
        <color rgb="FFFF0000"/>
        <rFont val="Garamond"/>
        <family val="1"/>
        <charset val="238"/>
      </rPr>
      <t>Dopuszcza się op=10 szt.</t>
    </r>
  </si>
  <si>
    <r>
      <t xml:space="preserve">Dren płuczący  do histeroskopii, jednorazowy, sterylny, do zastosowania z pompą HAMOU ENDOMAT firmy Karl STORZ, będącą w posiadaniu Zamawiającego,
</t>
    </r>
    <r>
      <rPr>
        <sz val="11"/>
        <color rgb="FFFF0000"/>
        <rFont val="Garamond"/>
        <family val="1"/>
        <charset val="238"/>
      </rPr>
      <t>Dopuszcza się op=10 szt.</t>
    </r>
  </si>
  <si>
    <r>
      <t xml:space="preserve">Uszczelka, czarna, do trokarów 6 mm  , autoklawowalna
</t>
    </r>
    <r>
      <rPr>
        <sz val="11"/>
        <color rgb="FFFF0000"/>
        <rFont val="Garamond"/>
        <family val="1"/>
        <charset val="238"/>
      </rPr>
      <t>Dopuszcza się op=5 szt.</t>
    </r>
  </si>
  <si>
    <r>
      <t xml:space="preserve">Uszczelka, zielona, do trokarów 11 mm  , autoklawowalna
</t>
    </r>
    <r>
      <rPr>
        <sz val="11"/>
        <color rgb="FFFF0000"/>
        <rFont val="Garamond"/>
        <family val="1"/>
        <charset val="238"/>
      </rPr>
      <t>Dopuszcza się op=5 szt.</t>
    </r>
  </si>
  <si>
    <r>
      <t xml:space="preserve">Uszczelka kanału instrumentowego, z otworem o śr. 0,8 mm,do zastosowania z histeroskopiami firmy Karl STORZ, będącymi w posiadaniu Zamawiającego
</t>
    </r>
    <r>
      <rPr>
        <sz val="11"/>
        <color rgb="FFFF0000"/>
        <rFont val="Garamond"/>
        <family val="1"/>
        <charset val="238"/>
      </rPr>
      <t>Dopuszcza się op=10 szt.</t>
    </r>
  </si>
  <si>
    <r>
      <t xml:space="preserve">Dren płuczący  do histeroskopii, jednorazowy, sterylny, do zastosowania z pompą HAMOU ENDOMAT firmy Karl STORZ, będącą w posiadaniu Zamawiającego,
</t>
    </r>
    <r>
      <rPr>
        <sz val="11"/>
        <color rgb="FFFF0000"/>
        <rFont val="Garamond"/>
        <family val="1"/>
        <charset val="238"/>
      </rPr>
      <t>Dopuszcza się op=10 szt.</t>
    </r>
  </si>
  <si>
    <r>
      <t xml:space="preserve">Dren płuczący  do laparoskopii, jednorazowy, sterylny, do zastosowania z pompą HAMOU ENDOMAT firmy Karl STORZ, będącą w posiadaniu Zamawiającego,
</t>
    </r>
    <r>
      <rPr>
        <sz val="11"/>
        <color rgb="FFFF0000"/>
        <rFont val="Garamond"/>
        <family val="1"/>
        <charset val="238"/>
      </rPr>
      <t>Dopuszcza się op=10 szt.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</si>
</sst>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 #,##0.00\ &quot;zł&quot;_-;\-* #,##0.00\ &quot;zł&quot;_-;_-* &quot;-&quot;??\ &quot;zł&quot;_-;_-@_-"/>
    <numFmt numFmtId="43" formatCode="_-* #,##0.00\ _z_ł_-;\-* #,##0.00\ _z_ł_-;_-* &quot;-&quot;??\ _z_ł_-;_-@_-"/>
    <numFmt numFmtId="164" formatCode="_-* #,##0\ _z_ł_-;\-* #,##0\ _z_ł_-;_-* &quot;-&quot;??\ _z_ł_-;_-@_-"/>
    <numFmt numFmtId="165" formatCode="_-* #,##0.00&quot; zł&quot;_-;\-* #,##0.00&quot; zł&quot;_-;_-* \-??&quot; zł&quot;_-;_-@_-"/>
    <numFmt numFmtId="166" formatCode="_-* #,##0.00\ _z_ł_-;\-* #,##0.00\ _z_ł_-;_-* \-??\ _z_ł_-;_-@_-"/>
    <numFmt numFmtId="167" formatCode="&quot; &quot;#,##0.00,&quot;zł &quot;;&quot;-&quot;#,##0.00,&quot;zł &quot;;&quot; &quot;&quot;-&quot;#&quot; zł &quot;;&quot; &quot;@&quot; &quot;"/>
    <numFmt numFmtId="168" formatCode="#,##0.0000"/>
  </numFmts>
  <fonts count="44">
    <font>
      <sz val="10"/>
      <name val="Arial CE"/>
      <charset val="238"/>
    </font>
    <font>
      <sz val="11"/>
      <color theme="1"/>
      <name val="Calibri"/>
      <family val="2"/>
      <charset val="238"/>
      <scheme val="minor"/>
    </font>
    <font>
      <sz val="10"/>
      <name val="Arial CE"/>
      <charset val="238"/>
    </font>
    <font>
      <sz val="10"/>
      <name val="Arial CE"/>
      <charset val="238"/>
    </font>
    <font>
      <sz val="10"/>
      <name val="Arial"/>
      <family val="2"/>
      <charset val="238"/>
    </font>
    <font>
      <sz val="11"/>
      <name val="Garamond"/>
      <family val="1"/>
      <charset val="238"/>
    </font>
    <font>
      <b/>
      <sz val="11"/>
      <name val="Garamond"/>
      <family val="1"/>
      <charset val="238"/>
    </font>
    <font>
      <sz val="10"/>
      <name val="Arial CE"/>
      <family val="2"/>
      <charset val="238"/>
    </font>
    <font>
      <sz val="11"/>
      <color theme="1"/>
      <name val="Calibri"/>
      <family val="2"/>
      <scheme val="minor"/>
    </font>
    <font>
      <i/>
      <sz val="11"/>
      <name val="Garamond"/>
      <family val="1"/>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8"/>
      <name val="Calibri"/>
      <family val="2"/>
      <charset val="238"/>
    </font>
    <font>
      <sz val="10"/>
      <color indexed="8"/>
      <name val="Arial"/>
      <family val="2"/>
    </font>
    <font>
      <u/>
      <sz val="10"/>
      <color indexed="12"/>
      <name val="Arial CE"/>
      <charset val="238"/>
    </font>
    <font>
      <u/>
      <sz val="10"/>
      <color indexed="12"/>
      <name val="Arial CE"/>
      <family val="2"/>
      <charset val="238"/>
    </font>
    <font>
      <u/>
      <sz val="11"/>
      <color theme="10"/>
      <name val="Calibri"/>
      <family val="2"/>
      <charset val="238"/>
      <scheme val="minor"/>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rgb="FF9C6500"/>
      <name val="Czcionka tekstu podstawowego"/>
      <family val="2"/>
      <charset val="238"/>
    </font>
    <font>
      <sz val="10"/>
      <name val="Arial"/>
      <family val="2"/>
    </font>
    <font>
      <sz val="10"/>
      <name val="Tahoma"/>
      <family val="2"/>
      <charset val="238"/>
    </font>
    <font>
      <sz val="10"/>
      <color theme="1"/>
      <name val="RotisSansSerif"/>
      <family val="2"/>
      <charset val="238"/>
    </font>
    <font>
      <sz val="11"/>
      <name val="Book Antiqua"/>
      <family val="1"/>
      <charset val="238"/>
    </font>
    <font>
      <sz val="11"/>
      <color theme="1"/>
      <name val="Czcionka tekstu podstawowego"/>
      <family val="2"/>
      <charset val="238"/>
    </font>
    <font>
      <b/>
      <sz val="11"/>
      <color indexed="52"/>
      <name val="Czcionka tekstu podstawowego"/>
      <family val="2"/>
      <charset val="238"/>
    </font>
    <font>
      <sz val="12"/>
      <name val="Arial"/>
      <family val="2"/>
      <charset val="238"/>
    </font>
    <font>
      <b/>
      <sz val="11"/>
      <color indexed="8"/>
      <name val="Czcionka tekstu podstawowego"/>
      <family val="2"/>
      <charset val="238"/>
    </font>
    <font>
      <i/>
      <sz val="11"/>
      <color indexed="23"/>
      <name val="Czcionka tekstu podstawowego"/>
      <family val="2"/>
      <charset val="238"/>
    </font>
    <font>
      <b/>
      <sz val="10"/>
      <color rgb="FF000000"/>
      <name val="Calibri"/>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10"/>
      <name val="Garamond"/>
      <family val="1"/>
      <charset val="238"/>
    </font>
    <font>
      <strike/>
      <sz val="11"/>
      <color rgb="FFFF0000"/>
      <name val="Garamond"/>
      <family val="1"/>
      <charset val="238"/>
    </font>
    <font>
      <b/>
      <strike/>
      <sz val="11"/>
      <color rgb="FFFF0000"/>
      <name val="Garamond"/>
      <family val="1"/>
      <charset val="238"/>
    </font>
    <font>
      <sz val="11"/>
      <color rgb="FFFF0000"/>
      <name val="Garamond"/>
      <family val="1"/>
      <charset val="238"/>
    </font>
    <font>
      <sz val="10"/>
      <color rgb="FFFF0000"/>
      <name val="Garamond"/>
      <family val="1"/>
      <charset val="238"/>
    </font>
  </fonts>
  <fills count="26">
    <fill>
      <patternFill patternType="none"/>
    </fill>
    <fill>
      <patternFill patternType="gray125"/>
    </fill>
    <fill>
      <patternFill patternType="solid">
        <fgColor indexed="9"/>
        <bgColor indexed="64"/>
      </patternFill>
    </fill>
    <fill>
      <patternFill patternType="solid">
        <fgColor rgb="FFFFEB9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rgb="FFDDDDDD"/>
        <bgColor rgb="FFFFCCCC"/>
      </patternFill>
    </fill>
    <fill>
      <patternFill patternType="solid">
        <fgColor indexed="26"/>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style="thin">
        <color indexed="64"/>
      </top>
      <bottom/>
      <diagonal/>
    </border>
    <border>
      <left style="thin">
        <color auto="1"/>
      </left>
      <right style="thin">
        <color auto="1"/>
      </right>
      <top style="thin">
        <color auto="1"/>
      </top>
      <bottom style="thin">
        <color auto="1"/>
      </bottom>
      <diagonal/>
    </border>
  </borders>
  <cellStyleXfs count="218">
    <xf numFmtId="0" fontId="0" fillId="0" borderId="0"/>
    <xf numFmtId="43" fontId="2"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0" fontId="4" fillId="0" borderId="0"/>
    <xf numFmtId="0" fontId="3" fillId="0" borderId="0"/>
    <xf numFmtId="0" fontId="4" fillId="0" borderId="0"/>
    <xf numFmtId="0" fontId="8" fillId="0" borderId="0"/>
    <xf numFmtId="0" fontId="7" fillId="0" borderId="0"/>
    <xf numFmtId="0" fontId="4" fillId="0" borderId="0"/>
    <xf numFmtId="0" fontId="7" fillId="0" borderId="0"/>
    <xf numFmtId="44" fontId="2" fillId="0" borderId="0" applyFont="0" applyFill="0" applyBorder="0" applyAlignment="0" applyProtection="0"/>
    <xf numFmtId="44" fontId="4" fillId="0" borderId="0" applyFont="0" applyFill="0" applyBorder="0" applyAlignment="0" applyProtection="0"/>
    <xf numFmtId="0" fontId="7" fillId="0" borderId="0"/>
    <xf numFmtId="0" fontId="2" fillId="0" borderId="0"/>
    <xf numFmtId="0" fontId="7" fillId="0" borderId="0"/>
    <xf numFmtId="0" fontId="2" fillId="0" borderId="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7"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1" fillId="14"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21" borderId="0" applyNumberFormat="0" applyBorder="0" applyAlignment="0" applyProtection="0"/>
    <xf numFmtId="165" fontId="7" fillId="0" borderId="0" applyFill="0" applyBorder="0" applyAlignment="0" applyProtection="0"/>
    <xf numFmtId="0" fontId="12" fillId="9" borderId="5" applyNumberFormat="0" applyAlignment="0" applyProtection="0"/>
    <xf numFmtId="0" fontId="13" fillId="22" borderId="6" applyNumberFormat="0" applyAlignment="0" applyProtection="0"/>
    <xf numFmtId="0" fontId="14" fillId="6" borderId="0" applyNumberFormat="0" applyBorder="0" applyAlignment="0" applyProtection="0"/>
    <xf numFmtId="166" fontId="7" fillId="0" borderId="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6" fontId="7" fillId="0" borderId="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166" fontId="7" fillId="0" borderId="0" applyFill="0" applyBorder="0" applyAlignment="0" applyProtection="0"/>
    <xf numFmtId="43" fontId="4" fillId="0" borderId="0" applyFont="0" applyFill="0" applyBorder="0" applyAlignment="0" applyProtection="0"/>
    <xf numFmtId="166" fontId="7" fillId="0" borderId="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7" fillId="0" borderId="0" applyFill="0" applyBorder="0" applyAlignment="0" applyProtection="0"/>
    <xf numFmtId="166" fontId="7"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10" fillId="0" borderId="0"/>
    <xf numFmtId="0" fontId="16" fillId="0" borderId="0" applyNumberFormat="0" applyFill="0" applyBorder="0" applyProtection="0">
      <alignment vertical="top" wrapText="1"/>
    </xf>
    <xf numFmtId="0" fontId="15" fillId="0" borderId="0"/>
    <xf numFmtId="0" fontId="17"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9" fillId="0" borderId="0" applyNumberFormat="0" applyFill="0" applyBorder="0" applyAlignment="0" applyProtection="0"/>
    <xf numFmtId="0" fontId="20" fillId="0" borderId="7" applyNumberFormat="0" applyFill="0" applyAlignment="0" applyProtection="0"/>
    <xf numFmtId="0" fontId="21" fillId="23" borderId="8" applyNumberFormat="0" applyAlignment="0" applyProtection="0"/>
    <xf numFmtId="0" fontId="22" fillId="0" borderId="9" applyNumberFormat="0" applyFill="0" applyAlignment="0" applyProtection="0"/>
    <xf numFmtId="0" fontId="23" fillId="0" borderId="10" applyNumberFormat="0" applyFill="0" applyAlignment="0" applyProtection="0"/>
    <xf numFmtId="0" fontId="24" fillId="0" borderId="11" applyNumberFormat="0" applyFill="0" applyAlignment="0" applyProtection="0"/>
    <xf numFmtId="0" fontId="24" fillId="0" borderId="0" applyNumberFormat="0" applyFill="0" applyBorder="0" applyAlignment="0" applyProtection="0"/>
    <xf numFmtId="0" fontId="25" fillId="3" borderId="0" applyNumberFormat="0" applyBorder="0" applyAlignment="0" applyProtection="0"/>
    <xf numFmtId="0" fontId="7" fillId="0" borderId="0"/>
    <xf numFmtId="0" fontId="4" fillId="0" borderId="0"/>
    <xf numFmtId="0" fontId="4" fillId="0" borderId="0"/>
    <xf numFmtId="0" fontId="26" fillId="0" borderId="0"/>
    <xf numFmtId="0" fontId="4" fillId="0" borderId="0"/>
    <xf numFmtId="0" fontId="2" fillId="0" borderId="0"/>
    <xf numFmtId="0" fontId="1" fillId="0" borderId="0"/>
    <xf numFmtId="0" fontId="7" fillId="0" borderId="0"/>
    <xf numFmtId="0" fontId="1" fillId="0" borderId="0"/>
    <xf numFmtId="0" fontId="1" fillId="0" borderId="0"/>
    <xf numFmtId="0" fontId="4" fillId="0" borderId="0"/>
    <xf numFmtId="0" fontId="27"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2" fillId="0" borderId="0">
      <alignment vertical="top"/>
    </xf>
    <xf numFmtId="0" fontId="2" fillId="0" borderId="0">
      <alignment vertical="top"/>
    </xf>
    <xf numFmtId="0" fontId="7" fillId="0" borderId="0"/>
    <xf numFmtId="0" fontId="4" fillId="0" borderId="0"/>
    <xf numFmtId="0" fontId="2" fillId="0" borderId="0">
      <alignment vertical="top"/>
    </xf>
    <xf numFmtId="0" fontId="1" fillId="0" borderId="0"/>
    <xf numFmtId="0" fontId="1" fillId="0" borderId="0"/>
    <xf numFmtId="0" fontId="1" fillId="0" borderId="0"/>
    <xf numFmtId="0" fontId="28" fillId="0" borderId="0"/>
    <xf numFmtId="0" fontId="7" fillId="0" borderId="0"/>
    <xf numFmtId="0" fontId="8" fillId="0" borderId="0"/>
    <xf numFmtId="0" fontId="7" fillId="0" borderId="0"/>
    <xf numFmtId="0" fontId="8" fillId="0" borderId="0"/>
    <xf numFmtId="0" fontId="7" fillId="0" borderId="0"/>
    <xf numFmtId="0" fontId="29" fillId="0" borderId="0"/>
    <xf numFmtId="0" fontId="2" fillId="0" borderId="0"/>
    <xf numFmtId="0" fontId="1" fillId="0" borderId="0"/>
    <xf numFmtId="0" fontId="1" fillId="0" borderId="0"/>
    <xf numFmtId="0" fontId="1" fillId="0" borderId="0"/>
    <xf numFmtId="0" fontId="7"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2" fillId="0" borderId="0"/>
    <xf numFmtId="0" fontId="4" fillId="0" borderId="0"/>
    <xf numFmtId="0" fontId="4" fillId="0" borderId="0"/>
    <xf numFmtId="0" fontId="7" fillId="0" borderId="0"/>
    <xf numFmtId="0" fontId="4" fillId="0" borderId="0"/>
    <xf numFmtId="0" fontId="1" fillId="0" borderId="0"/>
    <xf numFmtId="0" fontId="1" fillId="0" borderId="0"/>
    <xf numFmtId="0" fontId="1" fillId="0" borderId="0"/>
    <xf numFmtId="0" fontId="1" fillId="0" borderId="0"/>
    <xf numFmtId="0" fontId="1" fillId="0" borderId="0"/>
    <xf numFmtId="0" fontId="7" fillId="0" borderId="0"/>
    <xf numFmtId="0" fontId="8" fillId="0" borderId="0"/>
    <xf numFmtId="0" fontId="4" fillId="0" borderId="0"/>
    <xf numFmtId="0" fontId="7" fillId="0" borderId="0"/>
    <xf numFmtId="0" fontId="4" fillId="0" borderId="0"/>
    <xf numFmtId="0" fontId="15" fillId="0" borderId="0"/>
    <xf numFmtId="0" fontId="30" fillId="0" borderId="0"/>
    <xf numFmtId="0" fontId="15"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4" fillId="0" borderId="0"/>
    <xf numFmtId="0" fontId="7" fillId="0" borderId="0"/>
    <xf numFmtId="0" fontId="29"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22" borderId="5" applyNumberFormat="0" applyAlignment="0" applyProtection="0"/>
    <xf numFmtId="9" fontId="7" fillId="0" borderId="0" applyFill="0" applyBorder="0" applyAlignment="0" applyProtection="0"/>
    <xf numFmtId="9" fontId="2" fillId="0" borderId="0" applyFont="0" applyFill="0" applyBorder="0" applyAlignment="0" applyProtection="0"/>
    <xf numFmtId="9" fontId="7" fillId="0" borderId="0" applyFill="0" applyBorder="0" applyAlignment="0" applyProtection="0"/>
    <xf numFmtId="9" fontId="7" fillId="0" borderId="0" applyFill="0" applyBorder="0" applyAlignment="0" applyProtection="0"/>
    <xf numFmtId="0" fontId="32" fillId="0" borderId="0"/>
    <xf numFmtId="0" fontId="33" fillId="0" borderId="12" applyNumberFormat="0" applyFill="0" applyAlignment="0" applyProtection="0"/>
    <xf numFmtId="167" fontId="15" fillId="0" borderId="0"/>
    <xf numFmtId="165" fontId="7" fillId="0" borderId="0" applyBorder="0" applyProtection="0"/>
    <xf numFmtId="0" fontId="34" fillId="0" borderId="0" applyNumberFormat="0" applyFill="0" applyBorder="0" applyAlignment="0" applyProtection="0"/>
    <xf numFmtId="0" fontId="35" fillId="24" borderId="0" applyBorder="0" applyProtection="0"/>
    <xf numFmtId="0" fontId="36" fillId="0" borderId="0" applyNumberFormat="0" applyFill="0" applyBorder="0" applyAlignment="0" applyProtection="0"/>
    <xf numFmtId="0" fontId="37" fillId="0" borderId="0" applyNumberFormat="0" applyFill="0" applyBorder="0" applyAlignment="0" applyProtection="0"/>
    <xf numFmtId="0" fontId="7" fillId="25" borderId="13" applyNumberFormat="0" applyFont="0" applyAlignment="0" applyProtection="0"/>
    <xf numFmtId="165" fontId="7" fillId="0" borderId="0" applyFill="0" applyBorder="0" applyAlignment="0" applyProtection="0"/>
    <xf numFmtId="44" fontId="4" fillId="0" borderId="0" applyFont="0" applyFill="0" applyBorder="0" applyAlignment="0" applyProtection="0"/>
    <xf numFmtId="165" fontId="7" fillId="0" borderId="0" applyFill="0" applyBorder="0" applyAlignment="0" applyProtection="0"/>
    <xf numFmtId="44" fontId="4" fillId="0" borderId="0" applyFont="0" applyFill="0" applyBorder="0" applyAlignment="0" applyProtection="0"/>
    <xf numFmtId="44" fontId="15" fillId="0" borderId="0" applyFont="0" applyFill="0" applyBorder="0" applyAlignment="0" applyProtection="0"/>
    <xf numFmtId="44" fontId="2" fillId="0" borderId="0" applyFont="0" applyFill="0" applyBorder="0" applyAlignment="0" applyProtection="0"/>
    <xf numFmtId="44" fontId="15"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5" fontId="7" fillId="0" borderId="0" applyFill="0" applyBorder="0" applyAlignment="0" applyProtection="0"/>
    <xf numFmtId="44" fontId="2" fillId="0" borderId="0" applyFont="0" applyFill="0" applyBorder="0" applyAlignment="0" applyProtection="0"/>
    <xf numFmtId="165" fontId="7" fillId="0" borderId="0" applyFill="0" applyBorder="0" applyAlignment="0" applyProtection="0"/>
    <xf numFmtId="165" fontId="7" fillId="0" borderId="0" applyFill="0" applyBorder="0" applyAlignment="0" applyProtection="0"/>
    <xf numFmtId="44" fontId="2" fillId="0" borderId="0" applyFont="0" applyFill="0" applyBorder="0" applyAlignment="0" applyProtection="0"/>
    <xf numFmtId="165" fontId="4" fillId="0" borderId="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0" fontId="38" fillId="5" borderId="0" applyNumberFormat="0" applyBorder="0" applyAlignment="0" applyProtection="0"/>
  </cellStyleXfs>
  <cellXfs count="150">
    <xf numFmtId="0" fontId="0" fillId="0" borderId="0" xfId="0"/>
    <xf numFmtId="0" fontId="5" fillId="0" borderId="0" xfId="0" applyFont="1" applyFill="1" applyBorder="1" applyAlignment="1" applyProtection="1">
      <alignment horizontal="left" vertical="top" wrapText="1"/>
      <protection locked="0"/>
    </xf>
    <xf numFmtId="3" fontId="5" fillId="0" borderId="0" xfId="0" applyNumberFormat="1" applyFont="1" applyFill="1" applyBorder="1" applyAlignment="1" applyProtection="1">
      <alignment horizontal="right" vertical="top"/>
      <protection locked="0"/>
    </xf>
    <xf numFmtId="0" fontId="6" fillId="0" borderId="0" xfId="0" applyFont="1" applyFill="1" applyBorder="1" applyAlignment="1" applyProtection="1">
      <alignment horizontal="center" vertical="top"/>
      <protection locked="0"/>
    </xf>
    <xf numFmtId="3" fontId="5" fillId="0" borderId="0" xfId="0" applyNumberFormat="1"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0" xfId="0" applyFont="1" applyFill="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3" fontId="6" fillId="0" borderId="0" xfId="0" applyNumberFormat="1" applyFont="1" applyFill="1" applyBorder="1" applyAlignment="1" applyProtection="1">
      <alignment horizontal="left" vertical="top" wrapText="1"/>
      <protection locked="0"/>
    </xf>
    <xf numFmtId="3" fontId="5" fillId="0" borderId="0" xfId="0" applyNumberFormat="1" applyFont="1" applyFill="1" applyAlignment="1" applyProtection="1">
      <alignment horizontal="left" vertical="top" wrapText="1"/>
      <protection locked="0"/>
    </xf>
    <xf numFmtId="0" fontId="5" fillId="0" borderId="0" xfId="0" applyFont="1" applyFill="1" applyBorder="1" applyAlignment="1" applyProtection="1">
      <alignment horizontal="left" vertical="top" wrapText="1"/>
    </xf>
    <xf numFmtId="0" fontId="5" fillId="0" borderId="1" xfId="0" applyFont="1" applyFill="1" applyBorder="1" applyAlignment="1" applyProtection="1">
      <alignment horizontal="left" vertical="center" wrapText="1"/>
    </xf>
    <xf numFmtId="0" fontId="5" fillId="0" borderId="0" xfId="0" applyFont="1" applyFill="1" applyAlignment="1" applyProtection="1">
      <alignment horizontal="center" vertical="top" wrapText="1"/>
      <protection locked="0"/>
    </xf>
    <xf numFmtId="49" fontId="5" fillId="0" borderId="0" xfId="0" applyNumberFormat="1" applyFont="1" applyFill="1" applyBorder="1" applyAlignment="1" applyProtection="1">
      <alignment horizontal="center" vertical="top" wrapText="1"/>
      <protection locked="0"/>
    </xf>
    <xf numFmtId="0" fontId="5" fillId="0" borderId="0" xfId="0" applyFont="1" applyFill="1" applyBorder="1" applyAlignment="1" applyProtection="1">
      <alignment horizontal="left" vertical="top"/>
      <protection locked="0"/>
    </xf>
    <xf numFmtId="0" fontId="5" fillId="0" borderId="0" xfId="0" applyFont="1" applyFill="1" applyBorder="1" applyAlignment="1" applyProtection="1">
      <alignment horizontal="center" vertical="top"/>
      <protection locked="0"/>
    </xf>
    <xf numFmtId="0" fontId="5" fillId="0" borderId="0" xfId="0" applyFont="1" applyFill="1" applyBorder="1" applyAlignment="1" applyProtection="1">
      <alignment horizontal="center" vertical="top" wrapText="1"/>
      <protection locked="0"/>
    </xf>
    <xf numFmtId="3" fontId="5" fillId="0" borderId="0" xfId="0" applyNumberFormat="1" applyFont="1" applyFill="1" applyBorder="1" applyAlignment="1" applyProtection="1">
      <alignment horizontal="right" vertical="top" wrapText="1"/>
      <protection locked="0"/>
    </xf>
    <xf numFmtId="49" fontId="5" fillId="0" borderId="2" xfId="0" applyNumberFormat="1" applyFont="1" applyFill="1" applyBorder="1" applyAlignment="1" applyProtection="1">
      <alignment horizontal="left" vertical="top" wrapText="1"/>
      <protection locked="0"/>
    </xf>
    <xf numFmtId="49" fontId="5" fillId="0" borderId="0" xfId="0" applyNumberFormat="1" applyFont="1" applyFill="1" applyAlignment="1" applyProtection="1">
      <alignment horizontal="left" vertical="top" wrapText="1"/>
      <protection locked="0"/>
    </xf>
    <xf numFmtId="49" fontId="5" fillId="0" borderId="1" xfId="0" applyNumberFormat="1" applyFont="1" applyFill="1" applyBorder="1" applyAlignment="1" applyProtection="1">
      <alignment horizontal="left" vertical="top" wrapText="1"/>
      <protection locked="0"/>
    </xf>
    <xf numFmtId="3" fontId="5" fillId="0" borderId="1" xfId="0" applyNumberFormat="1" applyFont="1" applyFill="1" applyBorder="1" applyAlignment="1" applyProtection="1">
      <alignment horizontal="right" vertical="top" wrapText="1"/>
      <protection locked="0"/>
    </xf>
    <xf numFmtId="49" fontId="6" fillId="0" borderId="1" xfId="0" applyNumberFormat="1" applyFont="1" applyFill="1" applyBorder="1" applyAlignment="1" applyProtection="1">
      <alignment horizontal="left" vertical="top" wrapText="1"/>
      <protection locked="0"/>
    </xf>
    <xf numFmtId="3" fontId="6" fillId="0" borderId="1" xfId="0" applyNumberFormat="1" applyFont="1" applyFill="1" applyBorder="1" applyAlignment="1" applyProtection="1">
      <alignment horizontal="right" vertical="top" wrapText="1"/>
      <protection locked="0"/>
    </xf>
    <xf numFmtId="0" fontId="5" fillId="0" borderId="0" xfId="0" applyFont="1" applyFill="1" applyAlignment="1" applyProtection="1">
      <alignment horizontal="left" vertical="top"/>
      <protection locked="0"/>
    </xf>
    <xf numFmtId="0" fontId="5" fillId="0" borderId="0" xfId="0" applyFont="1" applyFill="1" applyAlignment="1" applyProtection="1">
      <alignment horizontal="right" vertical="top"/>
      <protection locked="0"/>
    </xf>
    <xf numFmtId="1" fontId="5" fillId="0" borderId="0" xfId="0" applyNumberFormat="1" applyFont="1" applyFill="1" applyAlignment="1" applyProtection="1">
      <alignment horizontal="left" vertical="top" wrapText="1"/>
      <protection locked="0"/>
    </xf>
    <xf numFmtId="0" fontId="5" fillId="0" borderId="0" xfId="0" applyFont="1" applyFill="1" applyBorder="1" applyAlignment="1" applyProtection="1">
      <alignment horizontal="right" vertical="top" wrapText="1"/>
      <protection locked="0"/>
    </xf>
    <xf numFmtId="0" fontId="6" fillId="0" borderId="0" xfId="0" applyFont="1" applyFill="1" applyBorder="1" applyAlignment="1" applyProtection="1">
      <alignment horizontal="left" vertical="top"/>
      <protection locked="0"/>
    </xf>
    <xf numFmtId="1" fontId="5" fillId="0" borderId="0" xfId="0" applyNumberFormat="1" applyFont="1" applyFill="1" applyBorder="1" applyAlignment="1" applyProtection="1">
      <alignment horizontal="left" vertical="top" wrapText="1"/>
      <protection locked="0"/>
    </xf>
    <xf numFmtId="0" fontId="6" fillId="2" borderId="0" xfId="0" applyFont="1" applyFill="1" applyAlignment="1" applyProtection="1">
      <alignment horizontal="left" vertical="top" wrapText="1"/>
      <protection locked="0"/>
    </xf>
    <xf numFmtId="1" fontId="5" fillId="2" borderId="0" xfId="0" applyNumberFormat="1" applyFont="1" applyFill="1" applyBorder="1" applyAlignment="1" applyProtection="1">
      <alignment horizontal="left" vertical="top" wrapText="1"/>
      <protection locked="0"/>
    </xf>
    <xf numFmtId="0" fontId="5" fillId="2" borderId="0" xfId="0" applyFont="1" applyFill="1" applyBorder="1" applyAlignment="1" applyProtection="1">
      <alignment horizontal="center" vertical="top" wrapText="1"/>
      <protection locked="0"/>
    </xf>
    <xf numFmtId="0" fontId="6" fillId="2" borderId="1" xfId="0" applyFont="1" applyFill="1" applyBorder="1" applyAlignment="1" applyProtection="1">
      <alignment horizontal="left" vertical="top" wrapText="1"/>
      <protection locked="0"/>
    </xf>
    <xf numFmtId="0" fontId="5" fillId="2" borderId="0" xfId="0" applyFont="1" applyFill="1" applyAlignment="1" applyProtection="1">
      <alignment horizontal="left" vertical="top" wrapText="1"/>
      <protection locked="0"/>
    </xf>
    <xf numFmtId="1" fontId="5" fillId="2" borderId="0" xfId="0" applyNumberFormat="1" applyFont="1" applyFill="1" applyAlignment="1" applyProtection="1">
      <alignment horizontal="left" vertical="top" wrapText="1"/>
      <protection locked="0"/>
    </xf>
    <xf numFmtId="0" fontId="5" fillId="2" borderId="0" xfId="0" applyFont="1" applyFill="1" applyAlignment="1" applyProtection="1">
      <alignment horizontal="center" vertical="top" wrapText="1"/>
      <protection locked="0"/>
    </xf>
    <xf numFmtId="0" fontId="6" fillId="2" borderId="1" xfId="0" applyFont="1" applyFill="1" applyBorder="1" applyAlignment="1" applyProtection="1">
      <alignment horizontal="center" vertical="center" wrapText="1"/>
      <protection locked="0"/>
    </xf>
    <xf numFmtId="0" fontId="6" fillId="0" borderId="0" xfId="0" applyFont="1" applyFill="1" applyAlignment="1" applyProtection="1">
      <alignment horizontal="center" vertical="center" wrapText="1"/>
      <protection locked="0"/>
    </xf>
    <xf numFmtId="0" fontId="5" fillId="2" borderId="1" xfId="0" applyNumberFormat="1" applyFont="1" applyFill="1" applyBorder="1" applyAlignment="1" applyProtection="1">
      <alignment horizontal="center" vertical="center" wrapText="1" shrinkToFit="1"/>
      <protection locked="0"/>
    </xf>
    <xf numFmtId="44" fontId="5" fillId="0" borderId="1" xfId="0" applyNumberFormat="1" applyFont="1" applyFill="1" applyBorder="1" applyAlignment="1" applyProtection="1">
      <alignment horizontal="right" vertical="center" wrapText="1"/>
      <protection locked="0"/>
    </xf>
    <xf numFmtId="0" fontId="5" fillId="0" borderId="1" xfId="10" applyFont="1" applyFill="1" applyBorder="1" applyAlignment="1">
      <alignment horizontal="left" vertical="center" wrapText="1"/>
    </xf>
    <xf numFmtId="3" fontId="5" fillId="0" borderId="1" xfId="10" applyNumberFormat="1" applyFont="1" applyFill="1" applyBorder="1" applyAlignment="1" applyProtection="1">
      <alignment horizontal="center" vertical="center" wrapText="1"/>
    </xf>
    <xf numFmtId="0" fontId="5" fillId="0" borderId="0" xfId="0" applyFont="1" applyFill="1" applyBorder="1" applyAlignment="1" applyProtection="1">
      <alignment horizontal="left" vertical="top" wrapText="1"/>
      <protection locked="0"/>
    </xf>
    <xf numFmtId="0" fontId="5" fillId="2" borderId="3"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xf>
    <xf numFmtId="44" fontId="5" fillId="0" borderId="0" xfId="11" applyNumberFormat="1" applyFont="1" applyFill="1" applyBorder="1" applyAlignment="1" applyProtection="1">
      <alignment horizontal="right" vertical="center" wrapText="1"/>
      <protection locked="0"/>
    </xf>
    <xf numFmtId="164" fontId="6" fillId="2" borderId="1" xfId="1" applyNumberFormat="1" applyFont="1" applyFill="1" applyBorder="1" applyAlignment="1" applyProtection="1">
      <alignment horizontal="center" vertical="center" wrapText="1"/>
      <protection locked="0"/>
    </xf>
    <xf numFmtId="0" fontId="6" fillId="2" borderId="1" xfId="0" applyFont="1" applyFill="1" applyBorder="1" applyAlignment="1">
      <alignment horizontal="center" vertical="center" wrapText="1"/>
    </xf>
    <xf numFmtId="0" fontId="5" fillId="0" borderId="0"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xf>
    <xf numFmtId="0" fontId="5" fillId="0" borderId="0" xfId="0" applyFont="1" applyFill="1" applyAlignment="1" applyProtection="1">
      <alignment horizontal="right" vertical="top" wrapText="1"/>
      <protection locked="0"/>
    </xf>
    <xf numFmtId="0" fontId="5" fillId="0" borderId="0" xfId="0" applyFont="1" applyFill="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0" fontId="5" fillId="2" borderId="1"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0" fontId="5" fillId="0" borderId="0" xfId="0" applyFont="1" applyFill="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0" fontId="5" fillId="0" borderId="0"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0" fontId="5" fillId="0" borderId="14" xfId="10" applyFont="1" applyFill="1" applyBorder="1" applyAlignment="1">
      <alignment horizontal="left" vertical="center" wrapText="1"/>
    </xf>
    <xf numFmtId="3" fontId="5" fillId="0" borderId="14" xfId="10" applyNumberFormat="1" applyFont="1" applyFill="1" applyBorder="1" applyAlignment="1" applyProtection="1">
      <alignment horizontal="center" vertical="center" wrapText="1"/>
    </xf>
    <xf numFmtId="0" fontId="5" fillId="2" borderId="14" xfId="0" applyFont="1" applyFill="1" applyBorder="1" applyAlignment="1" applyProtection="1">
      <alignment horizontal="left" vertical="center" wrapText="1"/>
      <protection locked="0"/>
    </xf>
    <xf numFmtId="0" fontId="5" fillId="2" borderId="14" xfId="0" applyNumberFormat="1" applyFont="1" applyFill="1" applyBorder="1" applyAlignment="1" applyProtection="1">
      <alignment horizontal="center" vertical="center" wrapText="1" shrinkToFit="1"/>
      <protection locked="0"/>
    </xf>
    <xf numFmtId="44" fontId="5" fillId="0" borderId="14" xfId="0" applyNumberFormat="1" applyFont="1" applyFill="1" applyBorder="1" applyAlignment="1" applyProtection="1">
      <alignment horizontal="right" vertical="center" wrapText="1"/>
      <protection locked="0"/>
    </xf>
    <xf numFmtId="168" fontId="5" fillId="0" borderId="1" xfId="0" applyNumberFormat="1" applyFont="1" applyFill="1" applyBorder="1" applyAlignment="1" applyProtection="1">
      <alignment horizontal="center" vertical="center" wrapText="1" shrinkToFit="1"/>
      <protection locked="0"/>
    </xf>
    <xf numFmtId="0" fontId="5" fillId="2" borderId="15"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0" xfId="0" applyFont="1" applyFill="1" applyBorder="1" applyAlignment="1" applyProtection="1">
      <alignment horizontal="left" vertical="top" wrapText="1"/>
    </xf>
    <xf numFmtId="0" fontId="5" fillId="0" borderId="0" xfId="0" applyFont="1" applyFill="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0" fontId="39" fillId="0" borderId="1" xfId="0" applyFont="1" applyBorder="1" applyAlignment="1">
      <alignment horizontal="center" vertical="center"/>
    </xf>
    <xf numFmtId="0" fontId="39" fillId="0" borderId="1" xfId="0" applyFont="1" applyBorder="1" applyAlignment="1">
      <alignment vertical="center" wrapText="1"/>
    </xf>
    <xf numFmtId="0" fontId="39" fillId="0" borderId="1" xfId="0" applyFont="1" applyBorder="1" applyAlignment="1">
      <alignment horizontal="center" vertical="center" wrapText="1"/>
    </xf>
    <xf numFmtId="0" fontId="6" fillId="0" borderId="17" xfId="0" applyFont="1" applyFill="1" applyBorder="1" applyAlignment="1" applyProtection="1">
      <alignment horizontal="left" vertical="top" wrapText="1"/>
      <protection locked="0"/>
    </xf>
    <xf numFmtId="0" fontId="40" fillId="2" borderId="1" xfId="0" applyFont="1" applyFill="1" applyBorder="1" applyAlignment="1" applyProtection="1">
      <alignment horizontal="left" vertical="center" wrapText="1"/>
      <protection locked="0"/>
    </xf>
    <xf numFmtId="0" fontId="40" fillId="0" borderId="1" xfId="10" applyFont="1" applyFill="1" applyBorder="1" applyAlignment="1">
      <alignment horizontal="left" vertical="center" wrapText="1"/>
    </xf>
    <xf numFmtId="3" fontId="40" fillId="0" borderId="1" xfId="10" applyNumberFormat="1" applyFont="1" applyFill="1" applyBorder="1" applyAlignment="1" applyProtection="1">
      <alignment horizontal="center" vertical="center" wrapText="1"/>
    </xf>
    <xf numFmtId="0" fontId="40" fillId="2" borderId="3" xfId="0" applyFont="1" applyFill="1" applyBorder="1" applyAlignment="1" applyProtection="1">
      <alignment horizontal="left" vertical="center" wrapText="1"/>
      <protection locked="0"/>
    </xf>
    <xf numFmtId="0" fontId="40" fillId="2" borderId="1" xfId="0" applyNumberFormat="1" applyFont="1" applyFill="1" applyBorder="1" applyAlignment="1" applyProtection="1">
      <alignment horizontal="center" vertical="center" wrapText="1" shrinkToFit="1"/>
      <protection locked="0"/>
    </xf>
    <xf numFmtId="44" fontId="40" fillId="0" borderId="14" xfId="0" applyNumberFormat="1" applyFont="1" applyFill="1" applyBorder="1" applyAlignment="1" applyProtection="1">
      <alignment horizontal="right" vertical="center" wrapText="1"/>
      <protection locked="0"/>
    </xf>
    <xf numFmtId="0" fontId="40" fillId="0" borderId="0" xfId="0" applyFont="1" applyFill="1" applyAlignment="1" applyProtection="1">
      <alignment horizontal="left" vertical="top" wrapText="1"/>
      <protection locked="0"/>
    </xf>
    <xf numFmtId="0" fontId="41" fillId="0" borderId="0" xfId="0" applyFont="1" applyFill="1" applyAlignment="1" applyProtection="1">
      <alignment horizontal="center" vertical="center" wrapText="1"/>
      <protection locked="0"/>
    </xf>
    <xf numFmtId="0" fontId="40" fillId="0" borderId="1" xfId="10" applyFont="1" applyFill="1" applyBorder="1" applyAlignment="1">
      <alignment horizontal="left" vertical="top" wrapText="1"/>
    </xf>
    <xf numFmtId="0" fontId="5" fillId="0" borderId="0" xfId="0" applyFont="1" applyFill="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3" fontId="42" fillId="0" borderId="1" xfId="10" applyNumberFormat="1" applyFont="1" applyFill="1" applyBorder="1" applyAlignment="1" applyProtection="1">
      <alignment horizontal="center" vertical="center" wrapText="1"/>
    </xf>
    <xf numFmtId="0" fontId="42" fillId="2" borderId="3" xfId="0" applyFont="1" applyFill="1" applyBorder="1" applyAlignment="1" applyProtection="1">
      <alignment horizontal="left" vertical="center" wrapText="1"/>
      <protection locked="0"/>
    </xf>
    <xf numFmtId="0" fontId="39" fillId="0" borderId="0" xfId="0" applyFont="1" applyBorder="1" applyAlignment="1">
      <alignment horizontal="center" vertical="center"/>
    </xf>
    <xf numFmtId="0" fontId="39" fillId="0" borderId="0" xfId="0" applyFont="1" applyBorder="1" applyAlignment="1">
      <alignment vertical="center" wrapText="1"/>
    </xf>
    <xf numFmtId="0" fontId="42" fillId="0" borderId="21" xfId="0" applyFont="1" applyBorder="1" applyAlignment="1">
      <alignment vertical="center" wrapText="1"/>
    </xf>
    <xf numFmtId="0" fontId="43" fillId="0" borderId="21" xfId="0" applyFont="1" applyFill="1" applyBorder="1" applyAlignment="1" applyProtection="1">
      <alignment horizontal="left" vertical="top" wrapText="1"/>
      <protection locked="0"/>
    </xf>
    <xf numFmtId="0" fontId="42" fillId="0" borderId="1" xfId="10" applyFont="1" applyFill="1" applyBorder="1" applyAlignment="1">
      <alignment horizontal="left" vertical="top" wrapText="1"/>
    </xf>
    <xf numFmtId="0" fontId="42" fillId="0" borderId="20" xfId="0" applyFont="1" applyFill="1" applyBorder="1" applyAlignment="1" applyProtection="1">
      <alignment vertical="top" wrapText="1"/>
      <protection locked="0"/>
    </xf>
    <xf numFmtId="168" fontId="5" fillId="0" borderId="14" xfId="0" applyNumberFormat="1" applyFont="1" applyFill="1" applyBorder="1" applyAlignment="1" applyProtection="1">
      <alignment horizontal="center" vertical="center" wrapText="1" shrinkToFit="1"/>
      <protection locked="0"/>
    </xf>
    <xf numFmtId="0" fontId="5" fillId="2" borderId="21" xfId="0" applyFont="1" applyFill="1" applyBorder="1" applyAlignment="1" applyProtection="1">
      <alignment horizontal="left" vertical="center" wrapText="1"/>
      <protection locked="0"/>
    </xf>
    <xf numFmtId="0" fontId="5" fillId="0" borderId="21" xfId="10" applyFont="1" applyFill="1" applyBorder="1" applyAlignment="1">
      <alignment horizontal="left" vertical="center" wrapText="1"/>
    </xf>
    <xf numFmtId="3" fontId="5" fillId="0" borderId="21" xfId="10" applyNumberFormat="1" applyFont="1" applyFill="1" applyBorder="1" applyAlignment="1" applyProtection="1">
      <alignment horizontal="center" vertical="center" wrapText="1"/>
    </xf>
    <xf numFmtId="0" fontId="5" fillId="2" borderId="21" xfId="0" applyNumberFormat="1" applyFont="1" applyFill="1" applyBorder="1" applyAlignment="1" applyProtection="1">
      <alignment horizontal="center" vertical="center" wrapText="1" shrinkToFit="1"/>
      <protection locked="0"/>
    </xf>
    <xf numFmtId="168" fontId="5" fillId="0" borderId="21" xfId="0" applyNumberFormat="1" applyFont="1" applyFill="1" applyBorder="1" applyAlignment="1" applyProtection="1">
      <alignment horizontal="center" vertical="center" wrapText="1" shrinkToFit="1"/>
      <protection locked="0"/>
    </xf>
    <xf numFmtId="44" fontId="5" fillId="0" borderId="21" xfId="0" applyNumberFormat="1" applyFont="1" applyFill="1" applyBorder="1" applyAlignment="1" applyProtection="1">
      <alignment horizontal="right" vertical="center" wrapText="1"/>
      <protection locked="0"/>
    </xf>
    <xf numFmtId="168" fontId="40" fillId="0" borderId="14" xfId="0" applyNumberFormat="1" applyFont="1" applyFill="1" applyBorder="1" applyAlignment="1" applyProtection="1">
      <alignment horizontal="center" vertical="center" wrapText="1" shrinkToFit="1"/>
      <protection locked="0"/>
    </xf>
    <xf numFmtId="44" fontId="5" fillId="0" borderId="1" xfId="11" applyNumberFormat="1" applyFont="1" applyFill="1" applyBorder="1" applyAlignment="1" applyProtection="1">
      <alignment horizontal="left" vertical="center" wrapText="1"/>
      <protection locked="0"/>
    </xf>
    <xf numFmtId="44" fontId="5" fillId="0" borderId="1" xfId="0" applyNumberFormat="1" applyFont="1" applyBorder="1" applyAlignment="1">
      <alignment horizontal="left" vertical="center" wrapText="1"/>
    </xf>
    <xf numFmtId="49" fontId="5" fillId="0" borderId="0" xfId="0" applyNumberFormat="1" applyFont="1" applyFill="1" applyBorder="1" applyAlignment="1" applyProtection="1">
      <alignment vertical="top" wrapText="1"/>
      <protection locked="0"/>
    </xf>
    <xf numFmtId="0" fontId="5" fillId="0" borderId="0" xfId="0" applyFont="1" applyFill="1" applyBorder="1" applyAlignment="1" applyProtection="1">
      <alignment horizontal="justify" vertical="top" wrapText="1"/>
      <protection locked="0"/>
    </xf>
    <xf numFmtId="0" fontId="5" fillId="0" borderId="0" xfId="0" applyFont="1" applyFill="1" applyAlignment="1" applyProtection="1">
      <alignment horizontal="justify" vertical="top" wrapText="1"/>
      <protection locked="0"/>
    </xf>
    <xf numFmtId="0" fontId="5" fillId="0" borderId="0" xfId="0" applyFont="1" applyFill="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0" xfId="0" applyFont="1" applyFill="1" applyAlignment="1">
      <alignment vertical="top" wrapText="1"/>
    </xf>
    <xf numFmtId="0" fontId="5" fillId="0" borderId="0" xfId="0" applyFont="1" applyFill="1" applyBorder="1" applyAlignment="1" applyProtection="1">
      <alignment horizontal="left" vertical="top" wrapText="1"/>
    </xf>
    <xf numFmtId="0" fontId="6" fillId="0" borderId="2" xfId="0" applyFont="1" applyFill="1" applyBorder="1" applyAlignment="1" applyProtection="1">
      <alignment horizontal="left" vertical="top" wrapText="1"/>
      <protection locked="0"/>
    </xf>
    <xf numFmtId="0" fontId="6" fillId="0" borderId="3" xfId="0" applyFont="1" applyFill="1" applyBorder="1" applyAlignment="1" applyProtection="1">
      <alignment horizontal="left" vertical="top" wrapText="1"/>
      <protection locked="0"/>
    </xf>
    <xf numFmtId="3" fontId="6" fillId="0" borderId="18" xfId="0" applyNumberFormat="1" applyFont="1" applyFill="1" applyBorder="1" applyAlignment="1" applyProtection="1">
      <alignment horizontal="left" vertical="top" wrapText="1"/>
      <protection locked="0"/>
    </xf>
    <xf numFmtId="0" fontId="5" fillId="0" borderId="19" xfId="0" applyFont="1" applyBorder="1" applyAlignment="1">
      <alignment horizontal="left" vertical="top" wrapText="1"/>
    </xf>
    <xf numFmtId="0" fontId="6" fillId="0" borderId="1"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6" fillId="0" borderId="2" xfId="0" applyFont="1" applyFill="1" applyBorder="1" applyAlignment="1" applyProtection="1">
      <alignment horizontal="center" vertical="top" wrapText="1"/>
      <protection locked="0"/>
    </xf>
    <xf numFmtId="0" fontId="6" fillId="0" borderId="3" xfId="0" applyFont="1" applyFill="1" applyBorder="1" applyAlignment="1" applyProtection="1">
      <alignment horizontal="center" vertical="top" wrapText="1"/>
      <protection locked="0"/>
    </xf>
    <xf numFmtId="49" fontId="5" fillId="0" borderId="2" xfId="0" applyNumberFormat="1" applyFont="1" applyFill="1" applyBorder="1" applyAlignment="1" applyProtection="1">
      <alignment horizontal="left" vertical="top" wrapText="1"/>
      <protection locked="0"/>
    </xf>
    <xf numFmtId="49" fontId="5" fillId="0" borderId="4" xfId="0" applyNumberFormat="1" applyFont="1" applyFill="1" applyBorder="1" applyAlignment="1" applyProtection="1">
      <alignment horizontal="left" vertical="top" wrapText="1"/>
      <protection locked="0"/>
    </xf>
    <xf numFmtId="49" fontId="5" fillId="0" borderId="3" xfId="0" applyNumberFormat="1" applyFont="1" applyFill="1" applyBorder="1" applyAlignment="1" applyProtection="1">
      <alignment horizontal="left" vertical="top" wrapText="1"/>
      <protection locked="0"/>
    </xf>
    <xf numFmtId="49" fontId="5" fillId="0" borderId="1" xfId="0" applyNumberFormat="1" applyFont="1" applyFill="1" applyBorder="1" applyAlignment="1" applyProtection="1">
      <alignment horizontal="left" vertical="top" wrapText="1"/>
      <protection locked="0"/>
    </xf>
    <xf numFmtId="49" fontId="6" fillId="0" borderId="2" xfId="0" applyNumberFormat="1" applyFont="1" applyFill="1" applyBorder="1" applyAlignment="1" applyProtection="1">
      <alignment horizontal="left" vertical="top" wrapText="1"/>
      <protection locked="0"/>
    </xf>
    <xf numFmtId="0" fontId="5" fillId="0" borderId="4" xfId="0" applyFont="1" applyFill="1" applyBorder="1" applyAlignment="1" applyProtection="1">
      <alignment horizontal="left" vertical="top" wrapText="1"/>
      <protection locked="0"/>
    </xf>
    <xf numFmtId="0" fontId="5" fillId="0" borderId="0" xfId="0" applyFont="1" applyAlignment="1">
      <alignment horizontal="justify" vertical="top" wrapText="1"/>
    </xf>
    <xf numFmtId="0" fontId="5" fillId="0" borderId="0" xfId="0" applyFont="1" applyFill="1" applyAlignment="1" applyProtection="1">
      <alignment horizontal="right" vertical="top" wrapText="1"/>
      <protection locked="0"/>
    </xf>
    <xf numFmtId="44" fontId="5" fillId="2" borderId="2" xfId="0" applyNumberFormat="1" applyFont="1" applyFill="1" applyBorder="1" applyAlignment="1" applyProtection="1">
      <alignment horizontal="left" vertical="top" wrapText="1"/>
      <protection locked="0"/>
    </xf>
    <xf numFmtId="44" fontId="5" fillId="2" borderId="3" xfId="0" applyNumberFormat="1" applyFont="1" applyFill="1" applyBorder="1" applyAlignment="1" applyProtection="1">
      <alignment horizontal="left" vertical="top" wrapText="1"/>
      <protection locked="0"/>
    </xf>
    <xf numFmtId="0" fontId="6" fillId="0" borderId="16" xfId="0" applyFont="1" applyFill="1" applyBorder="1" applyAlignment="1" applyProtection="1">
      <alignment horizontal="left" vertical="top" wrapText="1"/>
      <protection locked="0"/>
    </xf>
    <xf numFmtId="0" fontId="5" fillId="0" borderId="2" xfId="10" applyFont="1" applyFill="1" applyBorder="1" applyAlignment="1">
      <alignment horizontal="left" vertical="center" wrapText="1"/>
    </xf>
    <xf numFmtId="0" fontId="5" fillId="0" borderId="4" xfId="10" applyFont="1" applyFill="1" applyBorder="1" applyAlignment="1">
      <alignment horizontal="left" vertical="center" wrapText="1"/>
    </xf>
    <xf numFmtId="0" fontId="5" fillId="0" borderId="3" xfId="10" applyFont="1" applyFill="1" applyBorder="1" applyAlignment="1">
      <alignment horizontal="left" vertical="center" wrapText="1"/>
    </xf>
  </cellXfs>
  <cellStyles count="218">
    <cellStyle name="20% - akcent 1 2" xfId="17"/>
    <cellStyle name="20% - akcent 2 2" xfId="18"/>
    <cellStyle name="20% - akcent 3 2" xfId="19"/>
    <cellStyle name="20% - akcent 4 2" xfId="20"/>
    <cellStyle name="20% - akcent 5 2" xfId="21"/>
    <cellStyle name="20% - akcent 6 2" xfId="22"/>
    <cellStyle name="40% - akcent 1 2" xfId="23"/>
    <cellStyle name="40% - akcent 2 2" xfId="24"/>
    <cellStyle name="40% - akcent 3 2" xfId="25"/>
    <cellStyle name="40% - akcent 4 2" xfId="26"/>
    <cellStyle name="40% - akcent 5 2" xfId="27"/>
    <cellStyle name="40% - akcent 6 2" xfId="28"/>
    <cellStyle name="60% - akcent 1 2" xfId="29"/>
    <cellStyle name="60% - akcent 2 2" xfId="30"/>
    <cellStyle name="60% - akcent 3 2" xfId="31"/>
    <cellStyle name="60% - akcent 4 2" xfId="32"/>
    <cellStyle name="60% - akcent 5 2" xfId="33"/>
    <cellStyle name="60% - akcent 6 2" xfId="34"/>
    <cellStyle name="Akcent 1 2" xfId="35"/>
    <cellStyle name="Akcent 2 2" xfId="36"/>
    <cellStyle name="Akcent 3 2" xfId="37"/>
    <cellStyle name="Akcent 4 2" xfId="38"/>
    <cellStyle name="Akcent 5 2" xfId="39"/>
    <cellStyle name="Akcent 6 2" xfId="40"/>
    <cellStyle name="Currency 2" xfId="41"/>
    <cellStyle name="Dane wejściowe 2" xfId="42"/>
    <cellStyle name="Dane wyjściowe 2" xfId="43"/>
    <cellStyle name="Dobre 2" xfId="44"/>
    <cellStyle name="Dziesiętny" xfId="1" builtinId="3"/>
    <cellStyle name="Dziesiętny 2" xfId="2"/>
    <cellStyle name="Dziesiętny 2 2" xfId="46"/>
    <cellStyle name="Dziesiętny 2 3" xfId="47"/>
    <cellStyle name="Dziesiętny 2 3 2" xfId="48"/>
    <cellStyle name="Dziesiętny 2 4" xfId="49"/>
    <cellStyle name="Dziesiętny 2 5" xfId="50"/>
    <cellStyle name="Dziesiętny 2 6" xfId="45"/>
    <cellStyle name="Dziesiętny 3" xfId="3"/>
    <cellStyle name="Dziesiętny 3 2" xfId="52"/>
    <cellStyle name="Dziesiętny 3 3" xfId="53"/>
    <cellStyle name="Dziesiętny 3 3 2" xfId="54"/>
    <cellStyle name="Dziesiętny 3 4" xfId="55"/>
    <cellStyle name="Dziesiętny 3 5" xfId="51"/>
    <cellStyle name="Dziesiętny 4" xfId="56"/>
    <cellStyle name="Dziesiętny 4 2" xfId="57"/>
    <cellStyle name="Dziesiętny 4 2 2" xfId="58"/>
    <cellStyle name="Dziesiętny 4 3" xfId="59"/>
    <cellStyle name="Dziesiętny 5" xfId="60"/>
    <cellStyle name="Dziesiętny 5 2" xfId="61"/>
    <cellStyle name="Dziesiętny 5 2 2" xfId="62"/>
    <cellStyle name="Dziesiętny 6" xfId="63"/>
    <cellStyle name="Dziesiętny 6 2" xfId="64"/>
    <cellStyle name="Dziesiętny 6 2 2" xfId="65"/>
    <cellStyle name="Dziesiętny 6 2 3" xfId="66"/>
    <cellStyle name="Dziesiętny 7" xfId="67"/>
    <cellStyle name="Dziesiętny 8" xfId="68"/>
    <cellStyle name="Excel Built-in Normal" xfId="69"/>
    <cellStyle name="Excel Built-in Normal 2" xfId="70"/>
    <cellStyle name="Excel Built-in Normal 3" xfId="71"/>
    <cellStyle name="Hiperłącze 2" xfId="72"/>
    <cellStyle name="Hiperłącze 3" xfId="73"/>
    <cellStyle name="Hiperłącze 4" xfId="74"/>
    <cellStyle name="Komórka połączona 2" xfId="75"/>
    <cellStyle name="Komórka zaznaczona 2" xfId="76"/>
    <cellStyle name="Nagłówek 1 2" xfId="77"/>
    <cellStyle name="Nagłówek 2 2" xfId="78"/>
    <cellStyle name="Nagłówek 3 2" xfId="79"/>
    <cellStyle name="Nagłówek 4 2" xfId="80"/>
    <cellStyle name="Neutralne 2" xfId="81"/>
    <cellStyle name="Normal 2" xfId="82"/>
    <cellStyle name="Normal 2 2" xfId="83"/>
    <cellStyle name="Normal 3" xfId="84"/>
    <cellStyle name="Normal 3 2" xfId="85"/>
    <cellStyle name="Normal 3 3" xfId="86"/>
    <cellStyle name="Normal 3 3 2" xfId="87"/>
    <cellStyle name="Normal 4" xfId="88"/>
    <cellStyle name="Normal 4 2" xfId="89"/>
    <cellStyle name="Normal 4 3" xfId="90"/>
    <cellStyle name="Normal 4 4" xfId="91"/>
    <cellStyle name="Normal 5" xfId="92"/>
    <cellStyle name="Normal_PROF_ETH" xfId="93"/>
    <cellStyle name="Normalny" xfId="0" builtinId="0"/>
    <cellStyle name="Normalny 10" xfId="13"/>
    <cellStyle name="Normalny 10 2" xfId="94"/>
    <cellStyle name="Normalny 10 2 2" xfId="95"/>
    <cellStyle name="Normalny 10 2 3" xfId="96"/>
    <cellStyle name="Normalny 10 2 3 2" xfId="97"/>
    <cellStyle name="Normalny 10 2 4" xfId="98"/>
    <cellStyle name="Normalny 10 3" xfId="99"/>
    <cellStyle name="Normalny 10 4" xfId="100"/>
    <cellStyle name="Normalny 10 4 2" xfId="101"/>
    <cellStyle name="Normalny 10 4 3" xfId="102"/>
    <cellStyle name="Normalny 11" xfId="103"/>
    <cellStyle name="Normalny 11 2" xfId="104"/>
    <cellStyle name="Normalny 11 3" xfId="105"/>
    <cellStyle name="Normalny 11 4" xfId="106"/>
    <cellStyle name="Normalny 11 5" xfId="107"/>
    <cellStyle name="Normalny 11 6" xfId="108"/>
    <cellStyle name="Normalny 11 6 2" xfId="109"/>
    <cellStyle name="Normalny 11 6 3" xfId="110"/>
    <cellStyle name="Normalny 11 7" xfId="111"/>
    <cellStyle name="Normalny 12" xfId="15"/>
    <cellStyle name="Normalny 12 2" xfId="112"/>
    <cellStyle name="Normalny 12 3" xfId="113"/>
    <cellStyle name="Normalny 12 4" xfId="114"/>
    <cellStyle name="Normalny 12 5" xfId="115"/>
    <cellStyle name="Normalny 13" xfId="116"/>
    <cellStyle name="Normalny 13 2" xfId="117"/>
    <cellStyle name="Normalny 14" xfId="118"/>
    <cellStyle name="Normalny 14 2" xfId="119"/>
    <cellStyle name="Normalny 14 2 2" xfId="120"/>
    <cellStyle name="Normalny 14 2 3" xfId="121"/>
    <cellStyle name="Normalny 15" xfId="122"/>
    <cellStyle name="Normalny 15 2" xfId="123"/>
    <cellStyle name="Normalny 16" xfId="124"/>
    <cellStyle name="Normalny 16 2" xfId="125"/>
    <cellStyle name="Normalny 16 2 2" xfId="126"/>
    <cellStyle name="Normalny 16 3" xfId="127"/>
    <cellStyle name="Normalny 16 4" xfId="128"/>
    <cellStyle name="Normalny 17" xfId="129"/>
    <cellStyle name="Normalny 18" xfId="130"/>
    <cellStyle name="Normalny 19" xfId="131"/>
    <cellStyle name="Normalny 2" xfId="4"/>
    <cellStyle name="Normalny 2 2" xfId="5"/>
    <cellStyle name="Normalny 2 2 2" xfId="14"/>
    <cellStyle name="Normalny 2 2 3" xfId="134"/>
    <cellStyle name="Normalny 2 2 4" xfId="135"/>
    <cellStyle name="Normalny 2 2 5" xfId="133"/>
    <cellStyle name="Normalny 2 3" xfId="16"/>
    <cellStyle name="Normalny 2 4" xfId="136"/>
    <cellStyle name="Normalny 2 4 2" xfId="137"/>
    <cellStyle name="Normalny 2 5" xfId="138"/>
    <cellStyle name="Normalny 2 6" xfId="139"/>
    <cellStyle name="Normalny 2 7" xfId="140"/>
    <cellStyle name="Normalny 2 8" xfId="141"/>
    <cellStyle name="Normalny 2 8 2" xfId="142"/>
    <cellStyle name="Normalny 2 9" xfId="132"/>
    <cellStyle name="Normalny 20" xfId="143"/>
    <cellStyle name="Normalny 21" xfId="144"/>
    <cellStyle name="Normalny 3" xfId="6"/>
    <cellStyle name="Normalny 4" xfId="7"/>
    <cellStyle name="Normalny 4 2" xfId="146"/>
    <cellStyle name="Normalny 4 3" xfId="147"/>
    <cellStyle name="Normalny 4 3 2" xfId="148"/>
    <cellStyle name="Normalny 4 4" xfId="149"/>
    <cellStyle name="Normalny 4 5" xfId="145"/>
    <cellStyle name="Normalny 5" xfId="150"/>
    <cellStyle name="Normalny 5 2" xfId="151"/>
    <cellStyle name="Normalny 5 2 2" xfId="152"/>
    <cellStyle name="Normalny 5 3" xfId="153"/>
    <cellStyle name="Normalny 6" xfId="154"/>
    <cellStyle name="Normalny 6 2" xfId="8"/>
    <cellStyle name="Normalny 6 3" xfId="155"/>
    <cellStyle name="Normalny 6 3 2" xfId="156"/>
    <cellStyle name="Normalny 6 3 3" xfId="157"/>
    <cellStyle name="Normalny 6 4" xfId="158"/>
    <cellStyle name="Normalny 6 5" xfId="159"/>
    <cellStyle name="Normalny 6 6" xfId="160"/>
    <cellStyle name="Normalny 7" xfId="9"/>
    <cellStyle name="Normalny 7 2" xfId="162"/>
    <cellStyle name="Normalny 7 2 2" xfId="163"/>
    <cellStyle name="Normalny 7 2 2 2" xfId="164"/>
    <cellStyle name="Normalny 7 2 2 3" xfId="165"/>
    <cellStyle name="Normalny 7 2 3" xfId="166"/>
    <cellStyle name="Normalny 7 2 3 2" xfId="167"/>
    <cellStyle name="Normalny 7 2 3 3" xfId="168"/>
    <cellStyle name="Normalny 7 3" xfId="169"/>
    <cellStyle name="Normalny 7 4" xfId="170"/>
    <cellStyle name="Normalny 7 4 2" xfId="171"/>
    <cellStyle name="Normalny 7 4 3" xfId="172"/>
    <cellStyle name="Normalny 7 5" xfId="173"/>
    <cellStyle name="Normalny 7 6" xfId="161"/>
    <cellStyle name="Normalny 8" xfId="10"/>
    <cellStyle name="Normalny 8 2" xfId="174"/>
    <cellStyle name="Normalny 8 3" xfId="175"/>
    <cellStyle name="Normalny 9" xfId="176"/>
    <cellStyle name="Normalny 9 2" xfId="177"/>
    <cellStyle name="Normalny 9 2 2" xfId="178"/>
    <cellStyle name="Normalny 9 2 3" xfId="179"/>
    <cellStyle name="Normalny 9 3" xfId="180"/>
    <cellStyle name="Normalny 9 3 2" xfId="181"/>
    <cellStyle name="Normalny 9 3 3" xfId="182"/>
    <cellStyle name="Obliczenia 2" xfId="183"/>
    <cellStyle name="Procentowy 2" xfId="184"/>
    <cellStyle name="Procentowy 2 2" xfId="185"/>
    <cellStyle name="Procentowy 2 3" xfId="186"/>
    <cellStyle name="Procentowy 3" xfId="187"/>
    <cellStyle name="Standard_ICP_05_1500" xfId="188"/>
    <cellStyle name="Suma 2" xfId="189"/>
    <cellStyle name="TableStyleLight1" xfId="190"/>
    <cellStyle name="TableStyleLight1 2" xfId="191"/>
    <cellStyle name="Tekst objaśnienia 2" xfId="192"/>
    <cellStyle name="Tekst objaśnienia 3" xfId="193"/>
    <cellStyle name="Tekst ostrzeżenia 2" xfId="194"/>
    <cellStyle name="Tytuł 2" xfId="195"/>
    <cellStyle name="Uwaga 2" xfId="196"/>
    <cellStyle name="Walutowy" xfId="11" builtinId="4"/>
    <cellStyle name="Walutowy 2" xfId="12"/>
    <cellStyle name="Walutowy 2 2" xfId="198"/>
    <cellStyle name="Walutowy 2 3" xfId="199"/>
    <cellStyle name="Walutowy 2 4" xfId="200"/>
    <cellStyle name="Walutowy 2 5" xfId="197"/>
    <cellStyle name="Walutowy 3" xfId="201"/>
    <cellStyle name="Walutowy 3 2" xfId="202"/>
    <cellStyle name="Walutowy 3 2 2" xfId="203"/>
    <cellStyle name="Walutowy 3 3" xfId="204"/>
    <cellStyle name="Walutowy 4" xfId="205"/>
    <cellStyle name="Walutowy 4 2" xfId="206"/>
    <cellStyle name="Walutowy 4 3" xfId="207"/>
    <cellStyle name="Walutowy 4 4" xfId="208"/>
    <cellStyle name="Walutowy 4 5" xfId="209"/>
    <cellStyle name="Walutowy 5" xfId="210"/>
    <cellStyle name="Walutowy 5 2" xfId="211"/>
    <cellStyle name="Walutowy 6" xfId="212"/>
    <cellStyle name="Walutowy 6 2" xfId="213"/>
    <cellStyle name="Walutowy 6 2 2" xfId="214"/>
    <cellStyle name="Walutowy 6 2 3" xfId="215"/>
    <cellStyle name="Walutowy 7" xfId="216"/>
    <cellStyle name="Złe 2" xfId="2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sendo/Desktop/sprawy/2020/147/147%20Zal&#261;cznik%20nr%201%20i%201a%20(po%20odp%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je ogólne"/>
      <sheetName val="część (1)"/>
      <sheetName val="część (2)"/>
      <sheetName val="część (3)"/>
      <sheetName val="część (4)"/>
      <sheetName val="część (5)"/>
      <sheetName val="część (6)"/>
      <sheetName val="część (7)"/>
      <sheetName val="część (8)"/>
      <sheetName val="część (9)"/>
      <sheetName val="część (10)"/>
      <sheetName val="część (11)"/>
      <sheetName val="część (12)"/>
      <sheetName val="część (13)"/>
      <sheetName val="część (14)"/>
      <sheetName val="część (15)"/>
      <sheetName val="część (16)"/>
      <sheetName val="część (17)"/>
      <sheetName val="część (18)"/>
      <sheetName val="część (19)"/>
      <sheetName val="część (20)"/>
      <sheetName val="część (21)"/>
      <sheetName val="część (22)"/>
    </sheetNames>
    <sheetDataSet>
      <sheetData sheetId="0">
        <row r="4">
          <cell r="C4" t="str">
            <v>DFP.271.147.2020.LS</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tabColor theme="0" tint="-0.14999847407452621"/>
    <pageSetUpPr fitToPage="1"/>
  </sheetPr>
  <dimension ref="A1:F71"/>
  <sheetViews>
    <sheetView showGridLines="0" view="pageBreakPreview" zoomScale="110" zoomScaleNormal="100" zoomScaleSheetLayoutView="110" zoomScalePageLayoutView="115" workbookViewId="0">
      <selection activeCell="E17" sqref="E17"/>
    </sheetView>
  </sheetViews>
  <sheetFormatPr defaultColWidth="9.140625" defaultRowHeight="15"/>
  <cols>
    <col min="1" max="1" width="4.140625" style="1" customWidth="1"/>
    <col min="2" max="2" width="19.140625" style="1" customWidth="1"/>
    <col min="3" max="3" width="61.85546875" style="1" customWidth="1"/>
    <col min="4" max="4" width="23.7109375" style="4" customWidth="1"/>
    <col min="5" max="5" width="12.28515625" style="1" customWidth="1"/>
    <col min="6" max="10" width="9.140625" style="1"/>
    <col min="11" max="11" width="16.5703125" style="1" customWidth="1"/>
    <col min="12" max="13" width="16.140625" style="1" customWidth="1"/>
    <col min="14" max="16384" width="9.140625" style="1"/>
  </cols>
  <sheetData>
    <row r="1" spans="2:6" ht="18" customHeight="1">
      <c r="D1" s="2" t="s">
        <v>35</v>
      </c>
    </row>
    <row r="2" spans="2:6" ht="18" customHeight="1">
      <c r="B2" s="3"/>
      <c r="C2" s="3" t="s">
        <v>31</v>
      </c>
      <c r="D2" s="3"/>
    </row>
    <row r="3" spans="2:6" ht="18" customHeight="1"/>
    <row r="4" spans="2:6" ht="18" customHeight="1">
      <c r="B4" s="1" t="s">
        <v>23</v>
      </c>
      <c r="C4" s="1" t="s">
        <v>127</v>
      </c>
      <c r="E4" s="5"/>
    </row>
    <row r="5" spans="2:6" ht="18" customHeight="1">
      <c r="E5" s="5"/>
    </row>
    <row r="6" spans="2:6" ht="24.75" customHeight="1">
      <c r="B6" s="1" t="s">
        <v>22</v>
      </c>
      <c r="C6" s="122" t="s">
        <v>128</v>
      </c>
      <c r="D6" s="122"/>
      <c r="E6" s="6"/>
      <c r="F6" s="7"/>
    </row>
    <row r="7" spans="2:6" ht="14.25" customHeight="1"/>
    <row r="8" spans="2:6" ht="14.25" customHeight="1">
      <c r="B8" s="8" t="s">
        <v>19</v>
      </c>
      <c r="C8" s="132"/>
      <c r="D8" s="133"/>
      <c r="E8" s="5"/>
    </row>
    <row r="9" spans="2:6" ht="31.5" customHeight="1">
      <c r="B9" s="8" t="s">
        <v>24</v>
      </c>
      <c r="C9" s="134"/>
      <c r="D9" s="135"/>
      <c r="E9" s="5"/>
    </row>
    <row r="10" spans="2:6" ht="18" customHeight="1">
      <c r="B10" s="8" t="s">
        <v>18</v>
      </c>
      <c r="C10" s="128"/>
      <c r="D10" s="129"/>
      <c r="E10" s="5"/>
    </row>
    <row r="11" spans="2:6" ht="18" customHeight="1">
      <c r="B11" s="8" t="s">
        <v>25</v>
      </c>
      <c r="C11" s="128"/>
      <c r="D11" s="129"/>
      <c r="E11" s="5"/>
    </row>
    <row r="12" spans="2:6" ht="18" customHeight="1">
      <c r="B12" s="8" t="s">
        <v>26</v>
      </c>
      <c r="C12" s="128"/>
      <c r="D12" s="129"/>
      <c r="E12" s="5"/>
    </row>
    <row r="13" spans="2:6" ht="18" customHeight="1">
      <c r="B13" s="8" t="s">
        <v>27</v>
      </c>
      <c r="C13" s="128"/>
      <c r="D13" s="129"/>
      <c r="E13" s="5"/>
    </row>
    <row r="14" spans="2:6" ht="18" customHeight="1">
      <c r="B14" s="8" t="s">
        <v>28</v>
      </c>
      <c r="C14" s="128"/>
      <c r="D14" s="129"/>
      <c r="E14" s="5"/>
    </row>
    <row r="15" spans="2:6" ht="18" customHeight="1">
      <c r="B15" s="8" t="s">
        <v>29</v>
      </c>
      <c r="C15" s="128"/>
      <c r="D15" s="129"/>
      <c r="E15" s="5"/>
    </row>
    <row r="16" spans="2:6" ht="18" customHeight="1">
      <c r="B16" s="8" t="s">
        <v>30</v>
      </c>
      <c r="C16" s="128"/>
      <c r="D16" s="129"/>
      <c r="E16" s="5"/>
    </row>
    <row r="17" spans="1:5" ht="18" customHeight="1">
      <c r="C17" s="5"/>
      <c r="D17" s="9"/>
      <c r="E17" s="5"/>
    </row>
    <row r="18" spans="1:5" ht="18" customHeight="1">
      <c r="A18" s="51" t="s">
        <v>41</v>
      </c>
      <c r="B18" s="125" t="s">
        <v>50</v>
      </c>
      <c r="C18" s="124"/>
      <c r="D18" s="10"/>
      <c r="E18" s="7"/>
    </row>
    <row r="19" spans="1:5" ht="9.6" customHeight="1" thickBot="1">
      <c r="C19" s="7"/>
      <c r="D19" s="10"/>
      <c r="E19" s="7"/>
    </row>
    <row r="20" spans="1:5" ht="18" customHeight="1">
      <c r="B20" s="91" t="s">
        <v>9</v>
      </c>
      <c r="C20" s="130" t="s">
        <v>0</v>
      </c>
      <c r="D20" s="131"/>
    </row>
    <row r="21" spans="1:5" ht="18" customHeight="1">
      <c r="A21" s="11"/>
      <c r="B21" s="12" t="s">
        <v>14</v>
      </c>
      <c r="C21" s="119">
        <f>'część (1)'!$F$7</f>
        <v>0</v>
      </c>
      <c r="D21" s="120"/>
    </row>
    <row r="22" spans="1:5" ht="18" customHeight="1">
      <c r="A22" s="11"/>
      <c r="B22" s="12" t="s">
        <v>15</v>
      </c>
      <c r="C22" s="119">
        <f>'część (2)'!$F$7</f>
        <v>0</v>
      </c>
      <c r="D22" s="120"/>
    </row>
    <row r="23" spans="1:5" s="50" customFormat="1" ht="18" customHeight="1">
      <c r="A23" s="11"/>
      <c r="B23" s="12" t="s">
        <v>16</v>
      </c>
      <c r="C23" s="119">
        <f>'część (3)'!$F$7</f>
        <v>0</v>
      </c>
      <c r="D23" s="120"/>
    </row>
    <row r="24" spans="1:5" s="50" customFormat="1" ht="18" customHeight="1">
      <c r="A24" s="11"/>
      <c r="B24" s="12" t="s">
        <v>39</v>
      </c>
      <c r="C24" s="119">
        <f>'część (4)'!$F$7</f>
        <v>0</v>
      </c>
      <c r="D24" s="120"/>
    </row>
    <row r="25" spans="1:5" s="52" customFormat="1" ht="18" customHeight="1">
      <c r="A25" s="55"/>
      <c r="B25" s="12" t="s">
        <v>40</v>
      </c>
      <c r="C25" s="119">
        <f>'część (5)'!$F$7</f>
        <v>0</v>
      </c>
      <c r="D25" s="120"/>
    </row>
    <row r="26" spans="1:5" s="52" customFormat="1" ht="18" customHeight="1">
      <c r="A26" s="55"/>
      <c r="B26" s="12" t="s">
        <v>56</v>
      </c>
      <c r="C26" s="119">
        <f>'część (6)'!$F$7</f>
        <v>0</v>
      </c>
      <c r="D26" s="120"/>
    </row>
    <row r="27" spans="1:5" s="52" customFormat="1" ht="18" customHeight="1">
      <c r="A27" s="55"/>
      <c r="B27" s="12" t="s">
        <v>57</v>
      </c>
      <c r="C27" s="119">
        <f>'część (7)'!$F$7</f>
        <v>0</v>
      </c>
      <c r="D27" s="120"/>
    </row>
    <row r="28" spans="1:5" s="52" customFormat="1" ht="18" customHeight="1">
      <c r="A28" s="55"/>
      <c r="B28" s="12" t="s">
        <v>58</v>
      </c>
      <c r="C28" s="119">
        <f>'część (8)'!$F$7</f>
        <v>0</v>
      </c>
      <c r="D28" s="120"/>
    </row>
    <row r="29" spans="1:5" s="52" customFormat="1" ht="18" customHeight="1">
      <c r="A29" s="55"/>
      <c r="B29" s="12" t="s">
        <v>59</v>
      </c>
      <c r="C29" s="119">
        <f>'część (9)'!$F$7</f>
        <v>0</v>
      </c>
      <c r="D29" s="120"/>
    </row>
    <row r="30" spans="1:5" s="52" customFormat="1" ht="18" customHeight="1">
      <c r="A30" s="55"/>
      <c r="B30" s="12" t="s">
        <v>60</v>
      </c>
      <c r="C30" s="119">
        <f>'część (10)'!$F$7</f>
        <v>0</v>
      </c>
      <c r="D30" s="120"/>
    </row>
    <row r="31" spans="1:5" s="52" customFormat="1" ht="18" customHeight="1">
      <c r="A31" s="55"/>
      <c r="B31" s="12" t="s">
        <v>61</v>
      </c>
      <c r="C31" s="119">
        <f>'część (11)'!$F$7</f>
        <v>0</v>
      </c>
      <c r="D31" s="120"/>
    </row>
    <row r="32" spans="1:5" s="52" customFormat="1" ht="18" customHeight="1">
      <c r="A32" s="55"/>
      <c r="B32" s="12" t="s">
        <v>62</v>
      </c>
      <c r="C32" s="119">
        <f>'część (12)'!$F$7</f>
        <v>0</v>
      </c>
      <c r="D32" s="120"/>
    </row>
    <row r="33" spans="1:6" s="52" customFormat="1" ht="18" customHeight="1">
      <c r="A33" s="55"/>
      <c r="B33" s="12" t="s">
        <v>63</v>
      </c>
      <c r="C33" s="119">
        <f>'część (13)'!$F$7</f>
        <v>0</v>
      </c>
      <c r="D33" s="120"/>
    </row>
    <row r="34" spans="1:6" s="52" customFormat="1" ht="18" customHeight="1">
      <c r="A34" s="55"/>
      <c r="B34" s="12" t="s">
        <v>64</v>
      </c>
      <c r="C34" s="119">
        <f>'część (14)'!$F$7</f>
        <v>0</v>
      </c>
      <c r="D34" s="120"/>
    </row>
    <row r="35" spans="1:6" s="81" customFormat="1" ht="18" customHeight="1">
      <c r="A35" s="83"/>
      <c r="B35" s="12" t="s">
        <v>65</v>
      </c>
      <c r="C35" s="119">
        <f>'część (15)'!$F$7</f>
        <v>0</v>
      </c>
      <c r="D35" s="120"/>
    </row>
    <row r="36" spans="1:6" s="81" customFormat="1" ht="18" customHeight="1">
      <c r="A36" s="83"/>
      <c r="B36" s="12" t="s">
        <v>121</v>
      </c>
      <c r="C36" s="119">
        <f>'część (16)'!$F$7</f>
        <v>0</v>
      </c>
      <c r="D36" s="120"/>
    </row>
    <row r="37" spans="1:6" s="81" customFormat="1" ht="18" customHeight="1">
      <c r="A37" s="83"/>
      <c r="B37" s="12" t="s">
        <v>122</v>
      </c>
      <c r="C37" s="119">
        <f>'część (17)'!$F$7</f>
        <v>0</v>
      </c>
      <c r="D37" s="120"/>
    </row>
    <row r="38" spans="1:6" s="81" customFormat="1" ht="18" customHeight="1">
      <c r="A38" s="83"/>
      <c r="B38" s="12" t="s">
        <v>123</v>
      </c>
      <c r="C38" s="119">
        <f>'część (18)'!$F$7</f>
        <v>0</v>
      </c>
      <c r="D38" s="120"/>
    </row>
    <row r="39" spans="1:6" s="81" customFormat="1" ht="18" customHeight="1">
      <c r="A39" s="83"/>
      <c r="B39" s="12" t="s">
        <v>124</v>
      </c>
      <c r="C39" s="119">
        <f>'część (19)'!$F$7</f>
        <v>0</v>
      </c>
      <c r="D39" s="120"/>
    </row>
    <row r="40" spans="1:6" s="81" customFormat="1" ht="18" customHeight="1">
      <c r="A40" s="83"/>
      <c r="B40" s="12" t="s">
        <v>125</v>
      </c>
      <c r="C40" s="119">
        <f>'część (20)'!$F$7</f>
        <v>0</v>
      </c>
      <c r="D40" s="120"/>
    </row>
    <row r="41" spans="1:6" s="81" customFormat="1" ht="18" customHeight="1">
      <c r="A41" s="83"/>
      <c r="B41" s="12" t="s">
        <v>126</v>
      </c>
      <c r="C41" s="119">
        <f>'część (21)'!$F$7</f>
        <v>0</v>
      </c>
      <c r="D41" s="120"/>
    </row>
    <row r="42" spans="1:6" s="44" customFormat="1" ht="15" customHeight="1">
      <c r="A42" s="11"/>
      <c r="B42" s="46"/>
      <c r="C42" s="47"/>
      <c r="D42" s="47"/>
    </row>
    <row r="43" spans="1:6" s="51" customFormat="1" ht="40.9" customHeight="1">
      <c r="A43" s="11" t="s">
        <v>42</v>
      </c>
      <c r="B43" s="127" t="s">
        <v>133</v>
      </c>
      <c r="C43" s="127"/>
      <c r="D43" s="127"/>
    </row>
    <row r="44" spans="1:6" ht="27.6" customHeight="1">
      <c r="A44" s="1" t="s">
        <v>43</v>
      </c>
      <c r="B44" s="124" t="s">
        <v>129</v>
      </c>
      <c r="C44" s="125"/>
      <c r="D44" s="126"/>
      <c r="E44" s="13"/>
    </row>
    <row r="45" spans="1:6" ht="90" customHeight="1">
      <c r="A45" s="11" t="s">
        <v>44</v>
      </c>
      <c r="B45" s="121" t="s">
        <v>369</v>
      </c>
      <c r="C45" s="121"/>
      <c r="D45" s="121"/>
      <c r="E45" s="14"/>
      <c r="F45" s="7"/>
    </row>
    <row r="46" spans="1:6" s="15" customFormat="1" ht="72.75" customHeight="1">
      <c r="A46" s="51" t="s">
        <v>45</v>
      </c>
      <c r="B46" s="122" t="s">
        <v>130</v>
      </c>
      <c r="C46" s="122"/>
      <c r="D46" s="122"/>
      <c r="E46" s="16"/>
    </row>
    <row r="47" spans="1:6" s="15" customFormat="1" ht="89.45" customHeight="1">
      <c r="A47" s="11" t="s">
        <v>46</v>
      </c>
      <c r="B47" s="122" t="s">
        <v>131</v>
      </c>
      <c r="C47" s="122"/>
      <c r="D47" s="122"/>
      <c r="E47" s="16"/>
    </row>
    <row r="48" spans="1:6" ht="47.25" customHeight="1">
      <c r="A48" s="51" t="s">
        <v>47</v>
      </c>
      <c r="B48" s="122" t="s">
        <v>132</v>
      </c>
      <c r="C48" s="123"/>
      <c r="D48" s="123"/>
      <c r="E48" s="13"/>
      <c r="F48" s="7"/>
    </row>
    <row r="49" spans="1:6" ht="27.75" customHeight="1">
      <c r="A49" s="11" t="s">
        <v>48</v>
      </c>
      <c r="B49" s="125" t="s">
        <v>134</v>
      </c>
      <c r="C49" s="124"/>
      <c r="D49" s="124"/>
      <c r="E49" s="13"/>
      <c r="F49" s="7"/>
    </row>
    <row r="50" spans="1:6" ht="44.25" customHeight="1">
      <c r="A50" s="51" t="s">
        <v>49</v>
      </c>
      <c r="B50" s="122" t="s">
        <v>17</v>
      </c>
      <c r="C50" s="123"/>
      <c r="D50" s="123"/>
      <c r="E50" s="13"/>
      <c r="F50" s="7"/>
    </row>
    <row r="51" spans="1:6" ht="103.5" customHeight="1">
      <c r="A51" s="11" t="s">
        <v>51</v>
      </c>
      <c r="B51" s="122" t="s">
        <v>36</v>
      </c>
      <c r="C51" s="142"/>
      <c r="D51" s="142"/>
      <c r="E51" s="13"/>
      <c r="F51" s="7"/>
    </row>
    <row r="52" spans="1:6" s="81" customFormat="1" ht="114.75" customHeight="1">
      <c r="A52" s="83" t="s">
        <v>52</v>
      </c>
      <c r="B52" s="122" t="s">
        <v>375</v>
      </c>
      <c r="C52" s="122"/>
      <c r="D52" s="122"/>
      <c r="E52" s="13"/>
      <c r="F52" s="82"/>
    </row>
    <row r="53" spans="1:6" ht="18" customHeight="1">
      <c r="A53" s="51" t="s">
        <v>66</v>
      </c>
      <c r="B53" s="6" t="s">
        <v>1</v>
      </c>
      <c r="C53" s="7"/>
      <c r="D53" s="1"/>
      <c r="E53" s="17"/>
    </row>
    <row r="54" spans="1:6" ht="6" customHeight="1">
      <c r="B54" s="7"/>
      <c r="C54" s="7"/>
      <c r="D54" s="18"/>
      <c r="E54" s="17"/>
    </row>
    <row r="55" spans="1:6" ht="18" customHeight="1">
      <c r="B55" s="136" t="s">
        <v>11</v>
      </c>
      <c r="C55" s="137"/>
      <c r="D55" s="138"/>
      <c r="E55" s="17"/>
    </row>
    <row r="56" spans="1:6" ht="18" customHeight="1">
      <c r="B56" s="136" t="s">
        <v>2</v>
      </c>
      <c r="C56" s="138"/>
      <c r="D56" s="8"/>
      <c r="E56" s="17"/>
    </row>
    <row r="57" spans="1:6" ht="18" customHeight="1">
      <c r="B57" s="140"/>
      <c r="C57" s="141"/>
      <c r="D57" s="8"/>
      <c r="E57" s="17"/>
    </row>
    <row r="58" spans="1:6" ht="18" customHeight="1">
      <c r="B58" s="140"/>
      <c r="C58" s="141"/>
      <c r="D58" s="8"/>
      <c r="E58" s="17"/>
    </row>
    <row r="59" spans="1:6" ht="18" customHeight="1">
      <c r="B59" s="140"/>
      <c r="C59" s="141"/>
      <c r="D59" s="8"/>
      <c r="E59" s="17"/>
    </row>
    <row r="60" spans="1:6" ht="15" customHeight="1">
      <c r="B60" s="20" t="s">
        <v>4</v>
      </c>
      <c r="C60" s="20"/>
      <c r="D60" s="18"/>
      <c r="E60" s="17"/>
    </row>
    <row r="61" spans="1:6" ht="18" customHeight="1">
      <c r="B61" s="136" t="s">
        <v>12</v>
      </c>
      <c r="C61" s="137"/>
      <c r="D61" s="138"/>
      <c r="E61" s="17"/>
    </row>
    <row r="62" spans="1:6" ht="18" customHeight="1">
      <c r="B62" s="21" t="s">
        <v>2</v>
      </c>
      <c r="C62" s="19" t="s">
        <v>3</v>
      </c>
      <c r="D62" s="22" t="s">
        <v>5</v>
      </c>
      <c r="E62" s="17"/>
    </row>
    <row r="63" spans="1:6" ht="18" customHeight="1">
      <c r="B63" s="23"/>
      <c r="C63" s="19"/>
      <c r="D63" s="24"/>
      <c r="E63" s="17"/>
    </row>
    <row r="64" spans="1:6" ht="18" customHeight="1">
      <c r="B64" s="23"/>
      <c r="C64" s="19"/>
      <c r="D64" s="24"/>
      <c r="E64" s="17"/>
    </row>
    <row r="65" spans="2:5" ht="18" customHeight="1">
      <c r="B65" s="20"/>
      <c r="C65" s="20"/>
      <c r="D65" s="18"/>
      <c r="E65" s="17"/>
    </row>
    <row r="66" spans="2:5" ht="18" customHeight="1">
      <c r="B66" s="136" t="s">
        <v>13</v>
      </c>
      <c r="C66" s="137"/>
      <c r="D66" s="138"/>
      <c r="E66" s="17"/>
    </row>
    <row r="67" spans="2:5" ht="18" customHeight="1">
      <c r="B67" s="139" t="s">
        <v>6</v>
      </c>
      <c r="C67" s="139"/>
      <c r="D67" s="8"/>
    </row>
    <row r="68" spans="2:5" ht="18" customHeight="1">
      <c r="B68" s="133"/>
      <c r="C68" s="133"/>
      <c r="D68" s="8"/>
    </row>
    <row r="69" spans="2:5" ht="10.5" customHeight="1"/>
    <row r="70" spans="2:5" ht="18" customHeight="1"/>
    <row r="71" spans="2:5" ht="18" customHeight="1">
      <c r="D71" s="1"/>
    </row>
  </sheetData>
  <mergeCells count="52">
    <mergeCell ref="B52:D52"/>
    <mergeCell ref="C33:D33"/>
    <mergeCell ref="C34:D34"/>
    <mergeCell ref="B51:D51"/>
    <mergeCell ref="B50:D50"/>
    <mergeCell ref="B49:D49"/>
    <mergeCell ref="C35:D35"/>
    <mergeCell ref="C36:D36"/>
    <mergeCell ref="C37:D37"/>
    <mergeCell ref="C38:D38"/>
    <mergeCell ref="C39:D39"/>
    <mergeCell ref="C40:D40"/>
    <mergeCell ref="C41:D41"/>
    <mergeCell ref="B55:D55"/>
    <mergeCell ref="B68:C68"/>
    <mergeCell ref="B67:C67"/>
    <mergeCell ref="B56:C56"/>
    <mergeCell ref="B57:C57"/>
    <mergeCell ref="B59:C59"/>
    <mergeCell ref="B66:D66"/>
    <mergeCell ref="B61:D61"/>
    <mergeCell ref="B58:C58"/>
    <mergeCell ref="C6:D6"/>
    <mergeCell ref="C11:D11"/>
    <mergeCell ref="C8:D8"/>
    <mergeCell ref="C9:D9"/>
    <mergeCell ref="C10:D10"/>
    <mergeCell ref="C12:D12"/>
    <mergeCell ref="C14:D14"/>
    <mergeCell ref="C13:D13"/>
    <mergeCell ref="C20:D20"/>
    <mergeCell ref="C22:D22"/>
    <mergeCell ref="C21:D21"/>
    <mergeCell ref="C15:D15"/>
    <mergeCell ref="B18:C18"/>
    <mergeCell ref="C16:D16"/>
    <mergeCell ref="C23:D23"/>
    <mergeCell ref="C24:D24"/>
    <mergeCell ref="B45:D45"/>
    <mergeCell ref="B48:D48"/>
    <mergeCell ref="B44:D44"/>
    <mergeCell ref="B46:D46"/>
    <mergeCell ref="B47:D47"/>
    <mergeCell ref="B43:D43"/>
    <mergeCell ref="C25:D25"/>
    <mergeCell ref="C26:D26"/>
    <mergeCell ref="C27:D27"/>
    <mergeCell ref="C28:D28"/>
    <mergeCell ref="C29:D29"/>
    <mergeCell ref="C30:D30"/>
    <mergeCell ref="C31:D31"/>
    <mergeCell ref="C32:D32"/>
  </mergeCells>
  <phoneticPr fontId="0" type="noConversion"/>
  <printOptions horizontalCentered="1"/>
  <pageMargins left="1.1811023622047245" right="0.19685039370078741" top="0.94488188976377963" bottom="0.98425196850393704" header="0.74803149606299213" footer="0.31496062992125984"/>
  <pageSetup paperSize="9" scale="82" fitToHeight="0" orientation="portrait" horizontalDpi="300" r:id="rId1"/>
  <headerFooter alignWithMargins="0">
    <oddFooter xml:space="preserve">&amp;C&amp;"-,Standardowy"&amp;9Strona &amp;P&amp;R&amp;"-,Standardowy"&amp;9pieczęć i podpis osoby (osób) upoważnionej
do reprezentowania wykonawcy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2"/>
  <sheetViews>
    <sheetView showGridLines="0" view="pageBreakPreview" topLeftCell="A11" zoomScale="110" zoomScaleNormal="100" zoomScaleSheetLayoutView="110" zoomScalePageLayoutView="85" workbookViewId="0">
      <selection activeCell="I11" sqref="I11"/>
    </sheetView>
  </sheetViews>
  <sheetFormatPr defaultColWidth="9.140625" defaultRowHeight="15"/>
  <cols>
    <col min="1" max="1" width="5.28515625" style="71" customWidth="1"/>
    <col min="2" max="2" width="78" style="71" customWidth="1"/>
    <col min="3" max="3" width="9.7109375" style="27" customWidth="1"/>
    <col min="4" max="4" width="10.7109375" style="73" customWidth="1"/>
    <col min="5" max="5" width="22.28515625" style="71" customWidth="1"/>
    <col min="6" max="6" width="21.42578125" style="71" customWidth="1"/>
    <col min="7" max="7" width="21.85546875" style="71" customWidth="1"/>
    <col min="8" max="8" width="18.28515625" style="71" customWidth="1"/>
    <col min="9" max="9" width="23" style="71" customWidth="1"/>
    <col min="10" max="11" width="14.28515625" style="71" customWidth="1"/>
    <col min="12" max="16384" width="9.140625" style="71"/>
  </cols>
  <sheetData>
    <row r="1" spans="1:11">
      <c r="B1" s="25" t="str">
        <f>'Informacje ogólne'!C4</f>
        <v>DFP.271.12.2021.LS</v>
      </c>
      <c r="C1" s="71"/>
      <c r="I1" s="26" t="s">
        <v>38</v>
      </c>
      <c r="J1" s="26"/>
      <c r="K1" s="26"/>
    </row>
    <row r="2" spans="1:11">
      <c r="E2" s="124"/>
      <c r="F2" s="124"/>
      <c r="G2" s="124"/>
      <c r="H2" s="143" t="s">
        <v>37</v>
      </c>
      <c r="I2" s="143"/>
    </row>
    <row r="4" spans="1:11">
      <c r="B4" s="6" t="s">
        <v>7</v>
      </c>
      <c r="C4" s="72">
        <v>9</v>
      </c>
      <c r="D4" s="28"/>
      <c r="E4" s="29" t="s">
        <v>10</v>
      </c>
      <c r="F4" s="29"/>
      <c r="G4" s="5"/>
      <c r="H4" s="70"/>
      <c r="I4" s="70"/>
    </row>
    <row r="5" spans="1:11">
      <c r="B5" s="6"/>
      <c r="C5" s="30"/>
      <c r="D5" s="28"/>
      <c r="E5" s="29"/>
      <c r="F5" s="29"/>
      <c r="G5" s="5"/>
      <c r="H5" s="70"/>
      <c r="I5" s="70"/>
    </row>
    <row r="6" spans="1:11">
      <c r="A6" s="6"/>
      <c r="C6" s="30"/>
      <c r="D6" s="28"/>
      <c r="E6" s="70"/>
      <c r="F6" s="70"/>
      <c r="G6" s="70"/>
      <c r="H6" s="70"/>
      <c r="I6" s="70"/>
    </row>
    <row r="7" spans="1:11">
      <c r="A7" s="31"/>
      <c r="B7" s="31"/>
      <c r="C7" s="32"/>
      <c r="D7" s="33"/>
      <c r="E7" s="34" t="s">
        <v>0</v>
      </c>
      <c r="F7" s="144">
        <f>SUM(I10:I12)</f>
        <v>0</v>
      </c>
      <c r="G7" s="145"/>
      <c r="H7" s="35"/>
      <c r="I7" s="35"/>
    </row>
    <row r="8" spans="1:11" ht="12.75" customHeight="1">
      <c r="A8" s="35"/>
      <c r="B8" s="31"/>
      <c r="C8" s="36"/>
      <c r="D8" s="37"/>
      <c r="E8" s="35"/>
      <c r="F8" s="35"/>
      <c r="G8" s="35"/>
      <c r="H8" s="35"/>
      <c r="I8" s="35"/>
    </row>
    <row r="9" spans="1:11" s="39" customFormat="1" ht="43.15" customHeight="1">
      <c r="A9" s="38" t="s">
        <v>20</v>
      </c>
      <c r="B9" s="38" t="s">
        <v>32</v>
      </c>
      <c r="C9" s="48" t="s">
        <v>21</v>
      </c>
      <c r="D9" s="49" t="s">
        <v>55</v>
      </c>
      <c r="E9" s="38" t="s">
        <v>54</v>
      </c>
      <c r="F9" s="38" t="s">
        <v>53</v>
      </c>
      <c r="G9" s="38" t="s">
        <v>33</v>
      </c>
      <c r="H9" s="38" t="s">
        <v>34</v>
      </c>
      <c r="I9" s="38" t="s">
        <v>8</v>
      </c>
    </row>
    <row r="10" spans="1:11" s="39" customFormat="1" ht="120">
      <c r="A10" s="61" t="s">
        <v>41</v>
      </c>
      <c r="B10" s="42" t="s">
        <v>327</v>
      </c>
      <c r="C10" s="43">
        <v>10</v>
      </c>
      <c r="D10" s="45" t="s">
        <v>118</v>
      </c>
      <c r="E10" s="40"/>
      <c r="F10" s="40"/>
      <c r="G10" s="40"/>
      <c r="H10" s="79"/>
      <c r="I10" s="41">
        <f>ROUND(ROUND(C10,2)*ROUND(H10,4),2)</f>
        <v>0</v>
      </c>
    </row>
    <row r="11" spans="1:11" s="39" customFormat="1" ht="240">
      <c r="A11" s="61" t="s">
        <v>42</v>
      </c>
      <c r="B11" s="42" t="s">
        <v>328</v>
      </c>
      <c r="C11" s="43">
        <v>15</v>
      </c>
      <c r="D11" s="45" t="s">
        <v>118</v>
      </c>
      <c r="E11" s="40"/>
      <c r="F11" s="40"/>
      <c r="G11" s="40"/>
      <c r="H11" s="79"/>
      <c r="I11" s="41">
        <f t="shared" ref="I11:I12" si="0">ROUND(ROUND(C11,2)*ROUND(H11,4),2)</f>
        <v>0</v>
      </c>
    </row>
    <row r="12" spans="1:11">
      <c r="A12" s="61" t="s">
        <v>43</v>
      </c>
      <c r="B12" s="42" t="s">
        <v>329</v>
      </c>
      <c r="C12" s="43">
        <v>5</v>
      </c>
      <c r="D12" s="45" t="s">
        <v>118</v>
      </c>
      <c r="E12" s="40"/>
      <c r="F12" s="40"/>
      <c r="G12" s="40"/>
      <c r="H12" s="79"/>
      <c r="I12" s="41">
        <f t="shared" si="0"/>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0"/>
  <sheetViews>
    <sheetView showGridLines="0" view="pageBreakPreview" zoomScale="110" zoomScaleNormal="100" zoomScaleSheetLayoutView="110" zoomScalePageLayoutView="85" workbookViewId="0">
      <selection activeCell="I10" sqref="I10"/>
    </sheetView>
  </sheetViews>
  <sheetFormatPr defaultColWidth="9.140625" defaultRowHeight="15"/>
  <cols>
    <col min="1" max="1" width="5.28515625" style="71" customWidth="1"/>
    <col min="2" max="2" width="77.140625" style="71" customWidth="1"/>
    <col min="3" max="3" width="9.7109375" style="27" customWidth="1"/>
    <col min="4" max="4" width="10.7109375" style="73" customWidth="1"/>
    <col min="5" max="5" width="22.28515625" style="71" customWidth="1"/>
    <col min="6" max="6" width="21.42578125" style="71" customWidth="1"/>
    <col min="7" max="7" width="21.85546875" style="71" customWidth="1"/>
    <col min="8" max="8" width="18.28515625" style="71" customWidth="1"/>
    <col min="9" max="9" width="23" style="71" customWidth="1"/>
    <col min="10" max="11" width="14.28515625" style="71" customWidth="1"/>
    <col min="12" max="16384" width="9.140625" style="71"/>
  </cols>
  <sheetData>
    <row r="1" spans="1:11">
      <c r="B1" s="25" t="str">
        <f>'Informacje ogólne'!C4</f>
        <v>DFP.271.12.2021.LS</v>
      </c>
      <c r="C1" s="71"/>
      <c r="I1" s="26" t="s">
        <v>38</v>
      </c>
      <c r="J1" s="26"/>
      <c r="K1" s="26"/>
    </row>
    <row r="2" spans="1:11">
      <c r="E2" s="124"/>
      <c r="F2" s="124"/>
      <c r="G2" s="124"/>
      <c r="H2" s="143" t="s">
        <v>37</v>
      </c>
      <c r="I2" s="143"/>
    </row>
    <row r="4" spans="1:11">
      <c r="B4" s="6" t="s">
        <v>7</v>
      </c>
      <c r="C4" s="72">
        <v>10</v>
      </c>
      <c r="D4" s="28"/>
      <c r="E4" s="29" t="s">
        <v>10</v>
      </c>
      <c r="F4" s="29"/>
      <c r="G4" s="5"/>
      <c r="H4" s="70"/>
      <c r="I4" s="70"/>
    </row>
    <row r="5" spans="1:11">
      <c r="B5" s="6"/>
      <c r="C5" s="30"/>
      <c r="D5" s="28"/>
      <c r="E5" s="29"/>
      <c r="F5" s="29"/>
      <c r="G5" s="5"/>
      <c r="H5" s="70"/>
      <c r="I5" s="70"/>
    </row>
    <row r="6" spans="1:11">
      <c r="A6" s="6"/>
      <c r="C6" s="30"/>
      <c r="D6" s="28"/>
      <c r="E6" s="70"/>
      <c r="F6" s="70"/>
      <c r="G6" s="70"/>
      <c r="H6" s="70"/>
      <c r="I6" s="70"/>
    </row>
    <row r="7" spans="1:11">
      <c r="A7" s="31"/>
      <c r="B7" s="31"/>
      <c r="C7" s="32"/>
      <c r="D7" s="33"/>
      <c r="E7" s="34" t="s">
        <v>0</v>
      </c>
      <c r="F7" s="144">
        <f>SUM(I10:I10)</f>
        <v>0</v>
      </c>
      <c r="G7" s="145"/>
      <c r="H7" s="35"/>
      <c r="I7" s="35"/>
    </row>
    <row r="8" spans="1:11" ht="12.75" customHeight="1">
      <c r="A8" s="35"/>
      <c r="B8" s="31"/>
      <c r="C8" s="36"/>
      <c r="D8" s="37"/>
      <c r="E8" s="35"/>
      <c r="F8" s="35"/>
      <c r="G8" s="35"/>
      <c r="H8" s="35"/>
      <c r="I8" s="35"/>
    </row>
    <row r="9" spans="1:11" s="39" customFormat="1" ht="43.15" customHeight="1">
      <c r="A9" s="38" t="s">
        <v>20</v>
      </c>
      <c r="B9" s="38" t="s">
        <v>32</v>
      </c>
      <c r="C9" s="48" t="s">
        <v>21</v>
      </c>
      <c r="D9" s="49" t="s">
        <v>55</v>
      </c>
      <c r="E9" s="38" t="s">
        <v>54</v>
      </c>
      <c r="F9" s="38" t="s">
        <v>53</v>
      </c>
      <c r="G9" s="38" t="s">
        <v>33</v>
      </c>
      <c r="H9" s="38" t="s">
        <v>34</v>
      </c>
      <c r="I9" s="38" t="s">
        <v>8</v>
      </c>
    </row>
    <row r="10" spans="1:11" s="39" customFormat="1" ht="225">
      <c r="A10" s="61" t="s">
        <v>41</v>
      </c>
      <c r="B10" s="42" t="s">
        <v>330</v>
      </c>
      <c r="C10" s="43">
        <v>20</v>
      </c>
      <c r="D10" s="45" t="s">
        <v>118</v>
      </c>
      <c r="E10" s="40"/>
      <c r="F10" s="40"/>
      <c r="G10" s="40"/>
      <c r="H10" s="79"/>
      <c r="I10" s="41">
        <f>ROUND(ROUND(C10,2)*ROUND(H10,4),2)</f>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70"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0"/>
  <sheetViews>
    <sheetView showGridLines="0" view="pageBreakPreview" zoomScale="110" zoomScaleNormal="100" zoomScaleSheetLayoutView="110" zoomScalePageLayoutView="85" workbookViewId="0">
      <selection activeCell="I10" sqref="I10"/>
    </sheetView>
  </sheetViews>
  <sheetFormatPr defaultColWidth="9.140625" defaultRowHeight="15"/>
  <cols>
    <col min="1" max="1" width="5.28515625" style="63" customWidth="1"/>
    <col min="2" max="2" width="82" style="63" customWidth="1"/>
    <col min="3" max="3" width="9.7109375" style="27" customWidth="1"/>
    <col min="4" max="4" width="10.7109375" style="65" customWidth="1"/>
    <col min="5" max="5" width="22.28515625" style="63" customWidth="1"/>
    <col min="6" max="6" width="21.42578125" style="63" customWidth="1"/>
    <col min="7" max="7" width="21.85546875" style="63" customWidth="1"/>
    <col min="8" max="8" width="18.28515625" style="63" customWidth="1"/>
    <col min="9" max="9" width="23" style="63" customWidth="1"/>
    <col min="10" max="11" width="14.28515625" style="63" customWidth="1"/>
    <col min="12" max="16384" width="9.140625" style="63"/>
  </cols>
  <sheetData>
    <row r="1" spans="1:11">
      <c r="B1" s="25" t="str">
        <f>'Informacje ogólne'!C4</f>
        <v>DFP.271.12.2021.LS</v>
      </c>
      <c r="C1" s="63"/>
      <c r="I1" s="26" t="s">
        <v>38</v>
      </c>
      <c r="J1" s="26"/>
      <c r="K1" s="26"/>
    </row>
    <row r="2" spans="1:11">
      <c r="E2" s="124"/>
      <c r="F2" s="124"/>
      <c r="G2" s="124"/>
      <c r="H2" s="143" t="s">
        <v>37</v>
      </c>
      <c r="I2" s="143"/>
    </row>
    <row r="4" spans="1:11">
      <c r="B4" s="6" t="s">
        <v>7</v>
      </c>
      <c r="C4" s="64">
        <v>11</v>
      </c>
      <c r="D4" s="28"/>
      <c r="E4" s="29" t="s">
        <v>10</v>
      </c>
      <c r="F4" s="29"/>
      <c r="G4" s="5"/>
      <c r="H4" s="62"/>
      <c r="I4" s="62"/>
    </row>
    <row r="5" spans="1:11">
      <c r="B5" s="6"/>
      <c r="C5" s="30"/>
      <c r="D5" s="28"/>
      <c r="E5" s="29"/>
      <c r="F5" s="29"/>
      <c r="G5" s="5"/>
      <c r="H5" s="62"/>
      <c r="I5" s="62"/>
    </row>
    <row r="6" spans="1:11">
      <c r="A6" s="6"/>
      <c r="C6" s="30"/>
      <c r="D6" s="28"/>
      <c r="E6" s="62"/>
      <c r="F6" s="62"/>
      <c r="G6" s="62"/>
      <c r="H6" s="62"/>
      <c r="I6" s="62"/>
    </row>
    <row r="7" spans="1:11">
      <c r="A7" s="31"/>
      <c r="B7" s="31"/>
      <c r="C7" s="32"/>
      <c r="D7" s="33"/>
      <c r="E7" s="34" t="s">
        <v>0</v>
      </c>
      <c r="F7" s="144">
        <f>SUM(I10:I10)</f>
        <v>0</v>
      </c>
      <c r="G7" s="145"/>
      <c r="H7" s="35"/>
      <c r="I7" s="35"/>
    </row>
    <row r="8" spans="1:11" ht="12.75" customHeight="1">
      <c r="A8" s="35"/>
      <c r="B8" s="31"/>
      <c r="C8" s="36"/>
      <c r="D8" s="37"/>
      <c r="E8" s="35"/>
      <c r="F8" s="35"/>
      <c r="G8" s="35"/>
      <c r="H8" s="35"/>
      <c r="I8" s="35"/>
    </row>
    <row r="9" spans="1:11" s="39" customFormat="1" ht="43.15" customHeight="1">
      <c r="A9" s="38" t="s">
        <v>20</v>
      </c>
      <c r="B9" s="38" t="s">
        <v>32</v>
      </c>
      <c r="C9" s="48" t="s">
        <v>21</v>
      </c>
      <c r="D9" s="49" t="s">
        <v>55</v>
      </c>
      <c r="E9" s="38" t="s">
        <v>54</v>
      </c>
      <c r="F9" s="38" t="s">
        <v>53</v>
      </c>
      <c r="G9" s="38" t="s">
        <v>33</v>
      </c>
      <c r="H9" s="38" t="s">
        <v>34</v>
      </c>
      <c r="I9" s="38" t="s">
        <v>8</v>
      </c>
    </row>
    <row r="10" spans="1:11" s="39" customFormat="1" ht="255">
      <c r="A10" s="61" t="s">
        <v>41</v>
      </c>
      <c r="B10" s="42" t="s">
        <v>350</v>
      </c>
      <c r="C10" s="43">
        <v>900000</v>
      </c>
      <c r="D10" s="45" t="s">
        <v>118</v>
      </c>
      <c r="E10" s="40"/>
      <c r="F10" s="40"/>
      <c r="G10" s="40"/>
      <c r="H10" s="79"/>
      <c r="I10" s="41">
        <f>ROUND(ROUND(C10,2)*ROUND(H10,4),2)</f>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68"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9"/>
  <sheetViews>
    <sheetView showGridLines="0" view="pageBreakPreview" zoomScale="110" zoomScaleNormal="100" zoomScaleSheetLayoutView="110" zoomScalePageLayoutView="85" workbookViewId="0">
      <selection activeCell="I11" sqref="I11"/>
    </sheetView>
  </sheetViews>
  <sheetFormatPr defaultColWidth="9.140625" defaultRowHeight="15"/>
  <cols>
    <col min="1" max="1" width="5.28515625" style="71" customWidth="1"/>
    <col min="2" max="2" width="78" style="71" customWidth="1"/>
    <col min="3" max="3" width="9.7109375" style="27" customWidth="1"/>
    <col min="4" max="4" width="10.7109375" style="73" customWidth="1"/>
    <col min="5" max="5" width="22.28515625" style="71" customWidth="1"/>
    <col min="6" max="6" width="21.42578125" style="71" customWidth="1"/>
    <col min="7" max="7" width="21.85546875" style="71" customWidth="1"/>
    <col min="8" max="8" width="18.28515625" style="71" customWidth="1"/>
    <col min="9" max="9" width="23" style="71" customWidth="1"/>
    <col min="10" max="11" width="14.28515625" style="71" customWidth="1"/>
    <col min="12" max="16384" width="9.140625" style="71"/>
  </cols>
  <sheetData>
    <row r="1" spans="1:11">
      <c r="B1" s="25" t="str">
        <f>'Informacje ogólne'!C4</f>
        <v>DFP.271.12.2021.LS</v>
      </c>
      <c r="C1" s="71"/>
      <c r="I1" s="26" t="s">
        <v>38</v>
      </c>
      <c r="J1" s="26"/>
      <c r="K1" s="26"/>
    </row>
    <row r="2" spans="1:11">
      <c r="E2" s="124"/>
      <c r="F2" s="124"/>
      <c r="G2" s="124"/>
      <c r="H2" s="143" t="s">
        <v>37</v>
      </c>
      <c r="I2" s="143"/>
    </row>
    <row r="4" spans="1:11">
      <c r="B4" s="6" t="s">
        <v>7</v>
      </c>
      <c r="C4" s="72">
        <v>12</v>
      </c>
      <c r="D4" s="28"/>
      <c r="E4" s="29" t="s">
        <v>10</v>
      </c>
      <c r="F4" s="29"/>
      <c r="G4" s="5"/>
      <c r="H4" s="70"/>
      <c r="I4" s="70"/>
    </row>
    <row r="5" spans="1:11">
      <c r="B5" s="6"/>
      <c r="C5" s="30"/>
      <c r="D5" s="28"/>
      <c r="E5" s="29"/>
      <c r="F5" s="29"/>
      <c r="G5" s="5"/>
      <c r="H5" s="70"/>
      <c r="I5" s="70"/>
    </row>
    <row r="6" spans="1:11">
      <c r="A6" s="6"/>
      <c r="C6" s="30"/>
      <c r="D6" s="28"/>
      <c r="E6" s="70"/>
      <c r="F6" s="70"/>
      <c r="G6" s="70"/>
      <c r="H6" s="70"/>
      <c r="I6" s="70"/>
    </row>
    <row r="7" spans="1:11">
      <c r="A7" s="31"/>
      <c r="B7" s="31"/>
      <c r="C7" s="32"/>
      <c r="D7" s="33"/>
      <c r="E7" s="34" t="s">
        <v>0</v>
      </c>
      <c r="F7" s="144">
        <f>SUM(I10:I18)</f>
        <v>0</v>
      </c>
      <c r="G7" s="145"/>
      <c r="H7" s="35"/>
      <c r="I7" s="35"/>
    </row>
    <row r="8" spans="1:11" ht="12.75" customHeight="1">
      <c r="A8" s="35"/>
      <c r="B8" s="31"/>
      <c r="C8" s="36"/>
      <c r="D8" s="37"/>
      <c r="E8" s="35"/>
      <c r="F8" s="35"/>
      <c r="G8" s="35"/>
      <c r="H8" s="35"/>
      <c r="I8" s="35"/>
    </row>
    <row r="9" spans="1:11" s="39" customFormat="1" ht="43.15" customHeight="1">
      <c r="A9" s="38" t="s">
        <v>20</v>
      </c>
      <c r="B9" s="38" t="s">
        <v>32</v>
      </c>
      <c r="C9" s="48" t="s">
        <v>21</v>
      </c>
      <c r="D9" s="49" t="s">
        <v>55</v>
      </c>
      <c r="E9" s="38" t="s">
        <v>54</v>
      </c>
      <c r="F9" s="38" t="s">
        <v>53</v>
      </c>
      <c r="G9" s="38" t="s">
        <v>33</v>
      </c>
      <c r="H9" s="38" t="s">
        <v>34</v>
      </c>
      <c r="I9" s="38" t="s">
        <v>8</v>
      </c>
    </row>
    <row r="10" spans="1:11" s="39" customFormat="1" ht="30">
      <c r="A10" s="61" t="s">
        <v>41</v>
      </c>
      <c r="B10" s="42" t="s">
        <v>331</v>
      </c>
      <c r="C10" s="43">
        <v>4000</v>
      </c>
      <c r="D10" s="45" t="s">
        <v>118</v>
      </c>
      <c r="E10" s="40"/>
      <c r="F10" s="40"/>
      <c r="G10" s="40"/>
      <c r="H10" s="79"/>
      <c r="I10" s="41">
        <f>ROUND(ROUND(C10,2)*ROUND(H10,4),2)</f>
        <v>0</v>
      </c>
    </row>
    <row r="11" spans="1:11" s="39" customFormat="1" ht="75">
      <c r="A11" s="61" t="s">
        <v>42</v>
      </c>
      <c r="B11" s="42" t="s">
        <v>351</v>
      </c>
      <c r="C11" s="43">
        <v>1000</v>
      </c>
      <c r="D11" s="45" t="s">
        <v>118</v>
      </c>
      <c r="E11" s="40"/>
      <c r="F11" s="40"/>
      <c r="G11" s="40"/>
      <c r="H11" s="79"/>
      <c r="I11" s="41">
        <f t="shared" ref="I11:I18" si="0">ROUND(ROUND(C11,2)*ROUND(H11,4),2)</f>
        <v>0</v>
      </c>
    </row>
    <row r="12" spans="1:11" s="39" customFormat="1" ht="30">
      <c r="A12" s="61" t="s">
        <v>43</v>
      </c>
      <c r="B12" s="42" t="s">
        <v>332</v>
      </c>
      <c r="C12" s="43">
        <v>10000</v>
      </c>
      <c r="D12" s="45" t="s">
        <v>118</v>
      </c>
      <c r="E12" s="40"/>
      <c r="F12" s="40"/>
      <c r="G12" s="40"/>
      <c r="H12" s="79"/>
      <c r="I12" s="41">
        <f t="shared" si="0"/>
        <v>0</v>
      </c>
    </row>
    <row r="13" spans="1:11" s="39" customFormat="1">
      <c r="A13" s="61" t="s">
        <v>44</v>
      </c>
      <c r="B13" s="42" t="s">
        <v>333</v>
      </c>
      <c r="C13" s="43">
        <v>5000</v>
      </c>
      <c r="D13" s="45" t="s">
        <v>118</v>
      </c>
      <c r="E13" s="40"/>
      <c r="F13" s="40"/>
      <c r="G13" s="40"/>
      <c r="H13" s="79"/>
      <c r="I13" s="41">
        <f t="shared" si="0"/>
        <v>0</v>
      </c>
    </row>
    <row r="14" spans="1:11" s="39" customFormat="1">
      <c r="A14" s="61" t="s">
        <v>45</v>
      </c>
      <c r="B14" s="42" t="s">
        <v>334</v>
      </c>
      <c r="C14" s="43">
        <v>2500</v>
      </c>
      <c r="D14" s="45" t="s">
        <v>118</v>
      </c>
      <c r="E14" s="40"/>
      <c r="F14" s="40"/>
      <c r="G14" s="40"/>
      <c r="H14" s="79"/>
      <c r="I14" s="41">
        <f t="shared" si="0"/>
        <v>0</v>
      </c>
    </row>
    <row r="15" spans="1:11" s="39" customFormat="1">
      <c r="A15" s="61" t="s">
        <v>46</v>
      </c>
      <c r="B15" s="42" t="s">
        <v>335</v>
      </c>
      <c r="C15" s="43">
        <v>1500</v>
      </c>
      <c r="D15" s="45" t="s">
        <v>118</v>
      </c>
      <c r="E15" s="40"/>
      <c r="F15" s="40"/>
      <c r="G15" s="40"/>
      <c r="H15" s="79"/>
      <c r="I15" s="41">
        <f t="shared" si="0"/>
        <v>0</v>
      </c>
    </row>
    <row r="16" spans="1:11" s="39" customFormat="1">
      <c r="A16" s="61" t="s">
        <v>47</v>
      </c>
      <c r="B16" s="42" t="s">
        <v>336</v>
      </c>
      <c r="C16" s="43">
        <v>500</v>
      </c>
      <c r="D16" s="45" t="s">
        <v>118</v>
      </c>
      <c r="E16" s="40"/>
      <c r="F16" s="40"/>
      <c r="G16" s="40"/>
      <c r="H16" s="79"/>
      <c r="I16" s="41">
        <f t="shared" si="0"/>
        <v>0</v>
      </c>
    </row>
    <row r="17" spans="1:9" s="39" customFormat="1">
      <c r="A17" s="61" t="s">
        <v>48</v>
      </c>
      <c r="B17" s="42" t="s">
        <v>337</v>
      </c>
      <c r="C17" s="43">
        <v>100</v>
      </c>
      <c r="D17" s="45" t="s">
        <v>118</v>
      </c>
      <c r="E17" s="40"/>
      <c r="F17" s="40"/>
      <c r="G17" s="40"/>
      <c r="H17" s="79"/>
      <c r="I17" s="41">
        <f t="shared" si="0"/>
        <v>0</v>
      </c>
    </row>
    <row r="18" spans="1:9">
      <c r="A18" s="61" t="s">
        <v>49</v>
      </c>
      <c r="B18" s="42" t="s">
        <v>338</v>
      </c>
      <c r="C18" s="43">
        <v>10</v>
      </c>
      <c r="D18" s="45" t="s">
        <v>118</v>
      </c>
      <c r="E18" s="40"/>
      <c r="F18" s="40"/>
      <c r="G18" s="40"/>
      <c r="H18" s="79"/>
      <c r="I18" s="41">
        <f t="shared" si="0"/>
        <v>0</v>
      </c>
    </row>
    <row r="19" spans="1:9" ht="19.5" customHeight="1">
      <c r="B19" s="110"/>
      <c r="C19" s="110"/>
      <c r="D19" s="110"/>
      <c r="E19" s="110"/>
      <c r="F19" s="110"/>
      <c r="G19" s="110"/>
      <c r="H19" s="110"/>
      <c r="I19" s="110"/>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0"/>
  <sheetViews>
    <sheetView showGridLines="0" view="pageBreakPreview" zoomScale="110" zoomScaleNormal="100" zoomScaleSheetLayoutView="110" zoomScalePageLayoutView="85" workbookViewId="0">
      <selection activeCell="I10" sqref="I10"/>
    </sheetView>
  </sheetViews>
  <sheetFormatPr defaultColWidth="9.140625" defaultRowHeight="15"/>
  <cols>
    <col min="1" max="1" width="5.28515625" style="63" customWidth="1"/>
    <col min="2" max="2" width="77.140625" style="63" customWidth="1"/>
    <col min="3" max="3" width="9.7109375" style="27" customWidth="1"/>
    <col min="4" max="4" width="10.7109375" style="65" customWidth="1"/>
    <col min="5" max="5" width="22.28515625" style="63" customWidth="1"/>
    <col min="6" max="6" width="21.42578125" style="63" customWidth="1"/>
    <col min="7" max="7" width="21.85546875" style="63" customWidth="1"/>
    <col min="8" max="8" width="18.28515625" style="63" customWidth="1"/>
    <col min="9" max="9" width="23" style="63" customWidth="1"/>
    <col min="10" max="11" width="14.28515625" style="63" customWidth="1"/>
    <col min="12" max="16384" width="9.140625" style="63"/>
  </cols>
  <sheetData>
    <row r="1" spans="1:11">
      <c r="B1" s="25" t="str">
        <f>'Informacje ogólne'!C4</f>
        <v>DFP.271.12.2021.LS</v>
      </c>
      <c r="C1" s="63"/>
      <c r="I1" s="26" t="s">
        <v>38</v>
      </c>
      <c r="J1" s="26"/>
      <c r="K1" s="26"/>
    </row>
    <row r="2" spans="1:11">
      <c r="E2" s="124"/>
      <c r="F2" s="124"/>
      <c r="G2" s="124"/>
      <c r="H2" s="143" t="s">
        <v>37</v>
      </c>
      <c r="I2" s="143"/>
    </row>
    <row r="4" spans="1:11">
      <c r="B4" s="6" t="s">
        <v>7</v>
      </c>
      <c r="C4" s="64">
        <v>13</v>
      </c>
      <c r="D4" s="28"/>
      <c r="E4" s="29" t="s">
        <v>10</v>
      </c>
      <c r="F4" s="29"/>
      <c r="G4" s="5"/>
      <c r="H4" s="62"/>
      <c r="I4" s="62"/>
    </row>
    <row r="5" spans="1:11">
      <c r="B5" s="6"/>
      <c r="C5" s="30"/>
      <c r="D5" s="28"/>
      <c r="E5" s="29"/>
      <c r="F5" s="29"/>
      <c r="G5" s="5"/>
      <c r="H5" s="62"/>
      <c r="I5" s="62"/>
    </row>
    <row r="6" spans="1:11">
      <c r="A6" s="6"/>
      <c r="C6" s="30"/>
      <c r="D6" s="28"/>
      <c r="E6" s="62"/>
      <c r="F6" s="62"/>
      <c r="G6" s="62"/>
      <c r="H6" s="62"/>
      <c r="I6" s="62"/>
    </row>
    <row r="7" spans="1:11">
      <c r="A7" s="31"/>
      <c r="B7" s="31"/>
      <c r="C7" s="32"/>
      <c r="D7" s="33"/>
      <c r="E7" s="34" t="s">
        <v>0</v>
      </c>
      <c r="F7" s="144">
        <f>SUM(I10:I10)</f>
        <v>0</v>
      </c>
      <c r="G7" s="145"/>
      <c r="H7" s="35"/>
      <c r="I7" s="35"/>
    </row>
    <row r="8" spans="1:11" ht="12.75" customHeight="1">
      <c r="A8" s="35"/>
      <c r="B8" s="31"/>
      <c r="C8" s="36"/>
      <c r="D8" s="37"/>
      <c r="E8" s="35"/>
      <c r="F8" s="35"/>
      <c r="G8" s="35"/>
      <c r="H8" s="35"/>
      <c r="I8" s="35"/>
    </row>
    <row r="9" spans="1:11" s="39" customFormat="1" ht="43.15" customHeight="1">
      <c r="A9" s="38" t="s">
        <v>20</v>
      </c>
      <c r="B9" s="38" t="s">
        <v>32</v>
      </c>
      <c r="C9" s="48" t="s">
        <v>21</v>
      </c>
      <c r="D9" s="49" t="s">
        <v>55</v>
      </c>
      <c r="E9" s="38" t="s">
        <v>54</v>
      </c>
      <c r="F9" s="38" t="s">
        <v>53</v>
      </c>
      <c r="G9" s="38" t="s">
        <v>33</v>
      </c>
      <c r="H9" s="38" t="s">
        <v>34</v>
      </c>
      <c r="I9" s="38" t="s">
        <v>8</v>
      </c>
    </row>
    <row r="10" spans="1:11" s="39" customFormat="1">
      <c r="A10" s="61" t="s">
        <v>41</v>
      </c>
      <c r="B10" s="42" t="s">
        <v>370</v>
      </c>
      <c r="C10" s="43">
        <v>30000</v>
      </c>
      <c r="D10" s="45" t="s">
        <v>118</v>
      </c>
      <c r="E10" s="40"/>
      <c r="F10" s="40"/>
      <c r="G10" s="40"/>
      <c r="H10" s="79"/>
      <c r="I10" s="41">
        <f>ROUND(ROUND(C10,2)*ROUND(H10,4),2)</f>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70"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1"/>
  <sheetViews>
    <sheetView showGridLines="0" view="pageBreakPreview" zoomScale="110" zoomScaleNormal="100" zoomScaleSheetLayoutView="110" zoomScalePageLayoutView="85" workbookViewId="0">
      <selection activeCell="I10" sqref="I10"/>
    </sheetView>
  </sheetViews>
  <sheetFormatPr defaultColWidth="9.140625" defaultRowHeight="15"/>
  <cols>
    <col min="1" max="1" width="5.28515625" style="84" customWidth="1"/>
    <col min="2" max="2" width="77.140625" style="84" customWidth="1"/>
    <col min="3" max="3" width="9.7109375" style="27" customWidth="1"/>
    <col min="4" max="4" width="10.7109375" style="87" customWidth="1"/>
    <col min="5" max="5" width="22.28515625" style="84" customWidth="1"/>
    <col min="6" max="6" width="21.42578125" style="84" customWidth="1"/>
    <col min="7" max="7" width="21.85546875" style="84" customWidth="1"/>
    <col min="8" max="8" width="18.28515625" style="84" customWidth="1"/>
    <col min="9" max="9" width="23" style="84" customWidth="1"/>
    <col min="10" max="11" width="14.28515625" style="84" customWidth="1"/>
    <col min="12" max="16384" width="9.140625" style="84"/>
  </cols>
  <sheetData>
    <row r="1" spans="1:11">
      <c r="B1" s="25" t="str">
        <f>'Informacje ogólne'!C4</f>
        <v>DFP.271.12.2021.LS</v>
      </c>
      <c r="C1" s="84"/>
      <c r="I1" s="26" t="s">
        <v>38</v>
      </c>
      <c r="J1" s="26"/>
      <c r="K1" s="26"/>
    </row>
    <row r="2" spans="1:11">
      <c r="E2" s="124"/>
      <c r="F2" s="124"/>
      <c r="G2" s="124"/>
      <c r="H2" s="143" t="s">
        <v>37</v>
      </c>
      <c r="I2" s="143"/>
    </row>
    <row r="4" spans="1:11">
      <c r="B4" s="6" t="s">
        <v>7</v>
      </c>
      <c r="C4" s="86">
        <v>14</v>
      </c>
      <c r="D4" s="28"/>
      <c r="E4" s="29" t="s">
        <v>10</v>
      </c>
      <c r="F4" s="29"/>
      <c r="G4" s="5"/>
      <c r="H4" s="85"/>
      <c r="I4" s="85"/>
    </row>
    <row r="5" spans="1:11">
      <c r="B5" s="6"/>
      <c r="C5" s="30"/>
      <c r="D5" s="28"/>
      <c r="E5" s="29"/>
      <c r="F5" s="29"/>
      <c r="G5" s="5"/>
      <c r="H5" s="85"/>
      <c r="I5" s="85"/>
    </row>
    <row r="6" spans="1:11">
      <c r="A6" s="6"/>
      <c r="C6" s="30"/>
      <c r="D6" s="28"/>
      <c r="E6" s="85"/>
      <c r="F6" s="85"/>
      <c r="G6" s="85"/>
      <c r="H6" s="85"/>
      <c r="I6" s="85"/>
    </row>
    <row r="7" spans="1:11">
      <c r="A7" s="31"/>
      <c r="B7" s="31"/>
      <c r="C7" s="32"/>
      <c r="D7" s="33"/>
      <c r="E7" s="34" t="s">
        <v>0</v>
      </c>
      <c r="F7" s="144">
        <f>SUM(I10:I11)</f>
        <v>0</v>
      </c>
      <c r="G7" s="145"/>
      <c r="H7" s="35"/>
      <c r="I7" s="35"/>
    </row>
    <row r="8" spans="1:11" ht="12.75" customHeight="1">
      <c r="A8" s="35"/>
      <c r="B8" s="31"/>
      <c r="C8" s="36"/>
      <c r="D8" s="37"/>
      <c r="E8" s="35"/>
      <c r="F8" s="35"/>
      <c r="G8" s="35"/>
      <c r="H8" s="35"/>
      <c r="I8" s="35"/>
    </row>
    <row r="9" spans="1:11" s="39" customFormat="1" ht="43.15" customHeight="1">
      <c r="A9" s="38" t="s">
        <v>20</v>
      </c>
      <c r="B9" s="38" t="s">
        <v>32</v>
      </c>
      <c r="C9" s="48" t="s">
        <v>21</v>
      </c>
      <c r="D9" s="49" t="s">
        <v>55</v>
      </c>
      <c r="E9" s="38" t="s">
        <v>54</v>
      </c>
      <c r="F9" s="38" t="s">
        <v>53</v>
      </c>
      <c r="G9" s="38" t="s">
        <v>33</v>
      </c>
      <c r="H9" s="38" t="s">
        <v>34</v>
      </c>
      <c r="I9" s="38" t="s">
        <v>8</v>
      </c>
    </row>
    <row r="10" spans="1:11" s="39" customFormat="1" ht="45">
      <c r="A10" s="61" t="s">
        <v>41</v>
      </c>
      <c r="B10" s="42" t="s">
        <v>339</v>
      </c>
      <c r="C10" s="43">
        <v>40</v>
      </c>
      <c r="D10" s="45" t="s">
        <v>118</v>
      </c>
      <c r="E10" s="40"/>
      <c r="F10" s="40"/>
      <c r="G10" s="40"/>
      <c r="H10" s="79"/>
      <c r="I10" s="41">
        <f>ROUND(ROUND(C10,2)*ROUND(H10,4),2)</f>
        <v>0</v>
      </c>
    </row>
    <row r="11" spans="1:11" s="39" customFormat="1" ht="30">
      <c r="A11" s="61" t="s">
        <v>42</v>
      </c>
      <c r="B11" s="42" t="s">
        <v>340</v>
      </c>
      <c r="C11" s="43">
        <v>20</v>
      </c>
      <c r="D11" s="45" t="s">
        <v>120</v>
      </c>
      <c r="E11" s="40"/>
      <c r="F11" s="40"/>
      <c r="G11" s="40"/>
      <c r="H11" s="79"/>
      <c r="I11" s="41">
        <f>ROUND(ROUND(C11,2)*ROUND(H11,4),2)</f>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70"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1"/>
  <sheetViews>
    <sheetView showGridLines="0" view="pageBreakPreview" zoomScale="110" zoomScaleNormal="100" zoomScaleSheetLayoutView="110" zoomScalePageLayoutView="85" workbookViewId="0">
      <selection activeCell="I10" sqref="I10"/>
    </sheetView>
  </sheetViews>
  <sheetFormatPr defaultColWidth="9.140625" defaultRowHeight="15"/>
  <cols>
    <col min="1" max="1" width="5.28515625" style="66" customWidth="1"/>
    <col min="2" max="2" width="77.140625" style="66" customWidth="1"/>
    <col min="3" max="3" width="9.7109375" style="27" customWidth="1"/>
    <col min="4" max="4" width="10.7109375" style="69" customWidth="1"/>
    <col min="5" max="5" width="22.28515625" style="66" customWidth="1"/>
    <col min="6" max="6" width="21.42578125" style="66" customWidth="1"/>
    <col min="7" max="7" width="21.85546875" style="66" customWidth="1"/>
    <col min="8" max="8" width="18.28515625" style="66" customWidth="1"/>
    <col min="9" max="9" width="23" style="66" customWidth="1"/>
    <col min="10" max="11" width="14.28515625" style="66" customWidth="1"/>
    <col min="12" max="16384" width="9.140625" style="66"/>
  </cols>
  <sheetData>
    <row r="1" spans="1:11">
      <c r="B1" s="25" t="str">
        <f>'Informacje ogólne'!C4</f>
        <v>DFP.271.12.2021.LS</v>
      </c>
      <c r="C1" s="66"/>
      <c r="I1" s="26" t="s">
        <v>38</v>
      </c>
      <c r="J1" s="26"/>
      <c r="K1" s="26"/>
    </row>
    <row r="2" spans="1:11">
      <c r="E2" s="124"/>
      <c r="F2" s="124"/>
      <c r="G2" s="124"/>
      <c r="H2" s="143" t="s">
        <v>37</v>
      </c>
      <c r="I2" s="143"/>
    </row>
    <row r="4" spans="1:11">
      <c r="B4" s="6" t="s">
        <v>7</v>
      </c>
      <c r="C4" s="68">
        <v>15</v>
      </c>
      <c r="D4" s="28"/>
      <c r="E4" s="29" t="s">
        <v>10</v>
      </c>
      <c r="F4" s="29"/>
      <c r="G4" s="5"/>
      <c r="H4" s="67"/>
      <c r="I4" s="67"/>
    </row>
    <row r="5" spans="1:11">
      <c r="B5" s="6"/>
      <c r="C5" s="30"/>
      <c r="D5" s="28"/>
      <c r="E5" s="29"/>
      <c r="F5" s="29"/>
      <c r="G5" s="5"/>
      <c r="H5" s="67"/>
      <c r="I5" s="67"/>
    </row>
    <row r="6" spans="1:11">
      <c r="A6" s="6"/>
      <c r="C6" s="30"/>
      <c r="D6" s="28"/>
      <c r="E6" s="67"/>
      <c r="F6" s="67"/>
      <c r="G6" s="67"/>
      <c r="H6" s="67"/>
      <c r="I6" s="67"/>
    </row>
    <row r="7" spans="1:11">
      <c r="A7" s="31"/>
      <c r="B7" s="31"/>
      <c r="C7" s="32"/>
      <c r="D7" s="33"/>
      <c r="E7" s="34" t="s">
        <v>0</v>
      </c>
      <c r="F7" s="144">
        <f>SUM(I10:I11)</f>
        <v>0</v>
      </c>
      <c r="G7" s="145"/>
      <c r="H7" s="35"/>
      <c r="I7" s="35"/>
    </row>
    <row r="8" spans="1:11" ht="12.75" customHeight="1">
      <c r="A8" s="35"/>
      <c r="B8" s="31"/>
      <c r="C8" s="36"/>
      <c r="D8" s="37"/>
      <c r="E8" s="35"/>
      <c r="F8" s="35"/>
      <c r="G8" s="35"/>
      <c r="H8" s="35"/>
      <c r="I8" s="35"/>
    </row>
    <row r="9" spans="1:11" s="39" customFormat="1" ht="43.15" customHeight="1">
      <c r="A9" s="38" t="s">
        <v>20</v>
      </c>
      <c r="B9" s="38" t="s">
        <v>32</v>
      </c>
      <c r="C9" s="48" t="s">
        <v>21</v>
      </c>
      <c r="D9" s="49" t="s">
        <v>55</v>
      </c>
      <c r="E9" s="38" t="s">
        <v>54</v>
      </c>
      <c r="F9" s="38" t="s">
        <v>53</v>
      </c>
      <c r="G9" s="38" t="s">
        <v>33</v>
      </c>
      <c r="H9" s="38" t="s">
        <v>34</v>
      </c>
      <c r="I9" s="38" t="s">
        <v>8</v>
      </c>
    </row>
    <row r="10" spans="1:11" s="39" customFormat="1" ht="150.75" customHeight="1">
      <c r="A10" s="61" t="s">
        <v>41</v>
      </c>
      <c r="B10" s="42" t="s">
        <v>341</v>
      </c>
      <c r="C10" s="43">
        <v>60</v>
      </c>
      <c r="D10" s="45" t="s">
        <v>120</v>
      </c>
      <c r="E10" s="40"/>
      <c r="F10" s="40"/>
      <c r="G10" s="40"/>
      <c r="H10" s="79"/>
      <c r="I10" s="41">
        <f>ROUND(ROUND(C10,2)*ROUND(H10,4),2)</f>
        <v>0</v>
      </c>
    </row>
    <row r="11" spans="1:11" s="39" customFormat="1" ht="120">
      <c r="A11" s="61" t="s">
        <v>42</v>
      </c>
      <c r="B11" s="42" t="s">
        <v>342</v>
      </c>
      <c r="C11" s="43">
        <v>15</v>
      </c>
      <c r="D11" s="45" t="s">
        <v>120</v>
      </c>
      <c r="E11" s="40"/>
      <c r="F11" s="40"/>
      <c r="G11" s="40"/>
      <c r="H11" s="79"/>
      <c r="I11" s="41">
        <f>ROUND(ROUND(C11,2)*ROUND(H11,4),2)</f>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70"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3"/>
  <sheetViews>
    <sheetView showGridLines="0" view="pageBreakPreview" zoomScale="110" zoomScaleNormal="100" zoomScaleSheetLayoutView="110" zoomScalePageLayoutView="85" workbookViewId="0">
      <selection activeCell="I13" sqref="I13"/>
    </sheetView>
  </sheetViews>
  <sheetFormatPr defaultColWidth="9.140625" defaultRowHeight="15"/>
  <cols>
    <col min="1" max="1" width="5.28515625" style="84" customWidth="1"/>
    <col min="2" max="2" width="77.140625" style="84" customWidth="1"/>
    <col min="3" max="3" width="9.7109375" style="27" customWidth="1"/>
    <col min="4" max="4" width="10.7109375" style="87" customWidth="1"/>
    <col min="5" max="5" width="22.28515625" style="84" customWidth="1"/>
    <col min="6" max="6" width="21.42578125" style="84" customWidth="1"/>
    <col min="7" max="7" width="21.85546875" style="84" customWidth="1"/>
    <col min="8" max="8" width="18.28515625" style="84" customWidth="1"/>
    <col min="9" max="9" width="23" style="84" customWidth="1"/>
    <col min="10" max="11" width="14.28515625" style="84" customWidth="1"/>
    <col min="12" max="16384" width="9.140625" style="84"/>
  </cols>
  <sheetData>
    <row r="1" spans="1:11">
      <c r="B1" s="25" t="str">
        <f>'[1]Informacje ogólne'!C4</f>
        <v>DFP.271.147.2020.LS</v>
      </c>
      <c r="C1" s="84"/>
      <c r="I1" s="26" t="s">
        <v>38</v>
      </c>
      <c r="J1" s="26"/>
      <c r="K1" s="26"/>
    </row>
    <row r="2" spans="1:11">
      <c r="E2" s="124"/>
      <c r="F2" s="124"/>
      <c r="G2" s="124"/>
      <c r="H2" s="143" t="s">
        <v>37</v>
      </c>
      <c r="I2" s="143"/>
    </row>
    <row r="4" spans="1:11">
      <c r="B4" s="6" t="s">
        <v>7</v>
      </c>
      <c r="C4" s="86">
        <v>16</v>
      </c>
      <c r="D4" s="28"/>
      <c r="E4" s="29" t="s">
        <v>10</v>
      </c>
      <c r="F4" s="29"/>
      <c r="G4" s="5"/>
      <c r="H4" s="85"/>
      <c r="I4" s="85"/>
    </row>
    <row r="5" spans="1:11">
      <c r="B5" s="6"/>
      <c r="C5" s="30"/>
      <c r="D5" s="28"/>
      <c r="E5" s="29"/>
      <c r="F5" s="29"/>
      <c r="G5" s="5"/>
      <c r="H5" s="85"/>
      <c r="I5" s="85"/>
    </row>
    <row r="6" spans="1:11">
      <c r="A6" s="6"/>
      <c r="C6" s="30"/>
      <c r="D6" s="28"/>
      <c r="E6" s="85"/>
      <c r="F6" s="85"/>
      <c r="G6" s="85"/>
      <c r="H6" s="85"/>
      <c r="I6" s="85"/>
    </row>
    <row r="7" spans="1:11">
      <c r="A7" s="31"/>
      <c r="B7" s="31"/>
      <c r="C7" s="32"/>
      <c r="D7" s="33"/>
      <c r="E7" s="34" t="s">
        <v>0</v>
      </c>
      <c r="F7" s="144">
        <f>SUM(I11:I13)</f>
        <v>0</v>
      </c>
      <c r="G7" s="145"/>
      <c r="H7" s="35"/>
      <c r="I7" s="35"/>
    </row>
    <row r="8" spans="1:11" ht="12.75" customHeight="1">
      <c r="A8" s="35"/>
      <c r="B8" s="31"/>
      <c r="C8" s="36"/>
      <c r="D8" s="37"/>
      <c r="E8" s="35"/>
      <c r="F8" s="35"/>
      <c r="G8" s="35"/>
      <c r="H8" s="35"/>
      <c r="I8" s="35"/>
    </row>
    <row r="9" spans="1:11" s="39" customFormat="1" ht="43.15" customHeight="1">
      <c r="A9" s="38" t="s">
        <v>20</v>
      </c>
      <c r="B9" s="38" t="s">
        <v>32</v>
      </c>
      <c r="C9" s="48" t="s">
        <v>21</v>
      </c>
      <c r="D9" s="49" t="s">
        <v>55</v>
      </c>
      <c r="E9" s="38" t="s">
        <v>54</v>
      </c>
      <c r="F9" s="38" t="s">
        <v>53</v>
      </c>
      <c r="G9" s="38" t="s">
        <v>33</v>
      </c>
      <c r="H9" s="38" t="s">
        <v>34</v>
      </c>
      <c r="I9" s="38" t="s">
        <v>8</v>
      </c>
    </row>
    <row r="10" spans="1:11" s="39" customFormat="1" ht="14.45" customHeight="1">
      <c r="A10" s="147" t="s">
        <v>344</v>
      </c>
      <c r="B10" s="148"/>
      <c r="C10" s="148"/>
      <c r="D10" s="148"/>
      <c r="E10" s="148"/>
      <c r="F10" s="148"/>
      <c r="G10" s="148"/>
      <c r="H10" s="148"/>
      <c r="I10" s="149"/>
    </row>
    <row r="11" spans="1:11" s="39" customFormat="1" ht="45">
      <c r="A11" s="61" t="s">
        <v>41</v>
      </c>
      <c r="B11" s="42" t="s">
        <v>343</v>
      </c>
      <c r="C11" s="43">
        <v>40</v>
      </c>
      <c r="D11" s="45" t="s">
        <v>139</v>
      </c>
      <c r="E11" s="40"/>
      <c r="F11" s="40"/>
      <c r="G11" s="40"/>
      <c r="H11" s="79"/>
      <c r="I11" s="41">
        <f>ROUND(ROUND(C11,2)*ROUND(H11,4),2)</f>
        <v>0</v>
      </c>
    </row>
    <row r="12" spans="1:11" ht="30">
      <c r="A12" s="61" t="s">
        <v>42</v>
      </c>
      <c r="B12" s="42" t="s">
        <v>345</v>
      </c>
      <c r="C12" s="43">
        <v>20</v>
      </c>
      <c r="D12" s="45" t="s">
        <v>139</v>
      </c>
      <c r="E12" s="40"/>
      <c r="F12" s="40"/>
      <c r="G12" s="40"/>
      <c r="H12" s="79"/>
      <c r="I12" s="41">
        <f t="shared" ref="I12:I13" si="0">ROUND(ROUND(C12,2)*ROUND(H12,4),2)</f>
        <v>0</v>
      </c>
    </row>
    <row r="13" spans="1:11" ht="30">
      <c r="A13" s="61" t="s">
        <v>43</v>
      </c>
      <c r="B13" s="42" t="s">
        <v>346</v>
      </c>
      <c r="C13" s="43">
        <v>10</v>
      </c>
      <c r="D13" s="45" t="s">
        <v>139</v>
      </c>
      <c r="E13" s="40"/>
      <c r="F13" s="40"/>
      <c r="G13" s="40"/>
      <c r="H13" s="79"/>
      <c r="I13" s="41">
        <f t="shared" si="0"/>
        <v>0</v>
      </c>
    </row>
  </sheetData>
  <mergeCells count="4">
    <mergeCell ref="E2:G2"/>
    <mergeCell ref="H2:I2"/>
    <mergeCell ref="F7:G7"/>
    <mergeCell ref="A10:I10"/>
  </mergeCells>
  <printOptions horizontalCentered="1"/>
  <pageMargins left="0.19685039370078741" right="0.19685039370078741" top="1.3779527559055118" bottom="0.98425196850393704" header="0.51181102362204722" footer="0.51181102362204722"/>
  <pageSetup paperSize="9" scale="70"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0"/>
  <sheetViews>
    <sheetView showGridLines="0" view="pageBreakPreview" zoomScale="110" zoomScaleNormal="100" zoomScaleSheetLayoutView="110" zoomScalePageLayoutView="85" workbookViewId="0">
      <selection activeCell="I10" sqref="I10"/>
    </sheetView>
  </sheetViews>
  <sheetFormatPr defaultColWidth="9.140625" defaultRowHeight="15"/>
  <cols>
    <col min="1" max="1" width="5.28515625" style="84" customWidth="1"/>
    <col min="2" max="2" width="77.140625" style="84" customWidth="1"/>
    <col min="3" max="3" width="9.7109375" style="27" customWidth="1"/>
    <col min="4" max="4" width="10.7109375" style="87" customWidth="1"/>
    <col min="5" max="5" width="22.28515625" style="84" customWidth="1"/>
    <col min="6" max="6" width="21.42578125" style="84" customWidth="1"/>
    <col min="7" max="7" width="21.85546875" style="84" customWidth="1"/>
    <col min="8" max="8" width="18.28515625" style="84" customWidth="1"/>
    <col min="9" max="9" width="23" style="84" customWidth="1"/>
    <col min="10" max="11" width="14.28515625" style="84" customWidth="1"/>
    <col min="12" max="16384" width="9.140625" style="84"/>
  </cols>
  <sheetData>
    <row r="1" spans="1:11">
      <c r="B1" s="25" t="str">
        <f>'Informacje ogólne'!C4</f>
        <v>DFP.271.12.2021.LS</v>
      </c>
      <c r="C1" s="84"/>
      <c r="I1" s="26" t="s">
        <v>38</v>
      </c>
      <c r="J1" s="26"/>
      <c r="K1" s="26"/>
    </row>
    <row r="2" spans="1:11">
      <c r="E2" s="124"/>
      <c r="F2" s="124"/>
      <c r="G2" s="124"/>
      <c r="H2" s="143" t="s">
        <v>37</v>
      </c>
      <c r="I2" s="143"/>
    </row>
    <row r="4" spans="1:11">
      <c r="B4" s="6" t="s">
        <v>7</v>
      </c>
      <c r="C4" s="86">
        <v>17</v>
      </c>
      <c r="D4" s="28"/>
      <c r="E4" s="29" t="s">
        <v>10</v>
      </c>
      <c r="F4" s="29"/>
      <c r="G4" s="5"/>
      <c r="H4" s="85"/>
      <c r="I4" s="85"/>
    </row>
    <row r="5" spans="1:11">
      <c r="B5" s="6"/>
      <c r="C5" s="30"/>
      <c r="D5" s="28"/>
      <c r="E5" s="29"/>
      <c r="F5" s="29"/>
      <c r="G5" s="5"/>
      <c r="H5" s="85"/>
      <c r="I5" s="85"/>
    </row>
    <row r="6" spans="1:11">
      <c r="A6" s="6"/>
      <c r="C6" s="30"/>
      <c r="D6" s="28"/>
      <c r="E6" s="85"/>
      <c r="F6" s="85"/>
      <c r="G6" s="85"/>
      <c r="H6" s="85"/>
      <c r="I6" s="85"/>
    </row>
    <row r="7" spans="1:11">
      <c r="A7" s="31"/>
      <c r="B7" s="31"/>
      <c r="C7" s="32"/>
      <c r="D7" s="33"/>
      <c r="E7" s="34" t="s">
        <v>0</v>
      </c>
      <c r="F7" s="144">
        <f>SUM(I10:I10)</f>
        <v>0</v>
      </c>
      <c r="G7" s="145"/>
      <c r="H7" s="35"/>
      <c r="I7" s="35"/>
    </row>
    <row r="8" spans="1:11" ht="12.75" customHeight="1">
      <c r="A8" s="35"/>
      <c r="B8" s="31"/>
      <c r="C8" s="36"/>
      <c r="D8" s="37"/>
      <c r="E8" s="35"/>
      <c r="F8" s="35"/>
      <c r="G8" s="35"/>
      <c r="H8" s="35"/>
      <c r="I8" s="35"/>
    </row>
    <row r="9" spans="1:11" s="39" customFormat="1" ht="43.15" customHeight="1">
      <c r="A9" s="38" t="s">
        <v>20</v>
      </c>
      <c r="B9" s="38" t="s">
        <v>32</v>
      </c>
      <c r="C9" s="48" t="s">
        <v>21</v>
      </c>
      <c r="D9" s="49" t="s">
        <v>55</v>
      </c>
      <c r="E9" s="38" t="s">
        <v>54</v>
      </c>
      <c r="F9" s="38" t="s">
        <v>53</v>
      </c>
      <c r="G9" s="38" t="s">
        <v>33</v>
      </c>
      <c r="H9" s="38" t="s">
        <v>34</v>
      </c>
      <c r="I9" s="38" t="s">
        <v>8</v>
      </c>
    </row>
    <row r="10" spans="1:11" s="39" customFormat="1" ht="105">
      <c r="A10" s="61" t="s">
        <v>41</v>
      </c>
      <c r="B10" s="42" t="s">
        <v>360</v>
      </c>
      <c r="C10" s="43">
        <v>1200</v>
      </c>
      <c r="D10" s="45" t="s">
        <v>119</v>
      </c>
      <c r="E10" s="40"/>
      <c r="F10" s="40"/>
      <c r="G10" s="40"/>
      <c r="H10" s="79"/>
      <c r="I10" s="41">
        <f>ROUND(ROUND(C10,2)*ROUND(H10,4),2)</f>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70"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11"/>
  <sheetViews>
    <sheetView showGridLines="0" view="pageBreakPreview" topLeftCell="A10" zoomScale="110" zoomScaleNormal="100" zoomScaleSheetLayoutView="110" zoomScalePageLayoutView="85" workbookViewId="0">
      <selection activeCell="B10" sqref="B10"/>
    </sheetView>
  </sheetViews>
  <sheetFormatPr defaultColWidth="9.140625" defaultRowHeight="15"/>
  <cols>
    <col min="1" max="1" width="5.28515625" style="84" customWidth="1"/>
    <col min="2" max="2" width="108.28515625" style="84" customWidth="1"/>
    <col min="3" max="3" width="9.7109375" style="27" customWidth="1"/>
    <col min="4" max="4" width="10.7109375" style="87" customWidth="1"/>
    <col min="5" max="5" width="22.28515625" style="84" customWidth="1"/>
    <col min="6" max="6" width="21.42578125" style="84" customWidth="1"/>
    <col min="7" max="7" width="21.85546875" style="84" customWidth="1"/>
    <col min="8" max="8" width="18.28515625" style="84" customWidth="1"/>
    <col min="9" max="9" width="23" style="84" customWidth="1"/>
    <col min="10" max="11" width="14.28515625" style="84" customWidth="1"/>
    <col min="12" max="16384" width="9.140625" style="84"/>
  </cols>
  <sheetData>
    <row r="1" spans="1:11">
      <c r="B1" s="25" t="str">
        <f>'Informacje ogólne'!C4</f>
        <v>DFP.271.12.2021.LS</v>
      </c>
      <c r="C1" s="84"/>
      <c r="I1" s="26" t="s">
        <v>38</v>
      </c>
      <c r="J1" s="26"/>
      <c r="K1" s="26"/>
    </row>
    <row r="2" spans="1:11">
      <c r="E2" s="124"/>
      <c r="F2" s="124"/>
      <c r="G2" s="124"/>
      <c r="H2" s="143" t="s">
        <v>37</v>
      </c>
      <c r="I2" s="143"/>
    </row>
    <row r="4" spans="1:11">
      <c r="B4" s="6" t="s">
        <v>7</v>
      </c>
      <c r="C4" s="86">
        <v>18</v>
      </c>
      <c r="D4" s="28"/>
      <c r="E4" s="29" t="s">
        <v>10</v>
      </c>
      <c r="F4" s="29"/>
      <c r="G4" s="5"/>
      <c r="H4" s="85"/>
      <c r="I4" s="85"/>
    </row>
    <row r="5" spans="1:11">
      <c r="B5" s="6"/>
      <c r="C5" s="30"/>
      <c r="D5" s="28"/>
      <c r="E5" s="29"/>
      <c r="F5" s="29"/>
      <c r="G5" s="5"/>
      <c r="H5" s="85"/>
      <c r="I5" s="85"/>
    </row>
    <row r="6" spans="1:11">
      <c r="A6" s="6"/>
      <c r="C6" s="30"/>
      <c r="D6" s="28"/>
      <c r="E6" s="85"/>
      <c r="F6" s="85"/>
      <c r="G6" s="85"/>
      <c r="H6" s="85"/>
      <c r="I6" s="85"/>
    </row>
    <row r="7" spans="1:11">
      <c r="A7" s="31"/>
      <c r="B7" s="31"/>
      <c r="C7" s="32"/>
      <c r="D7" s="33"/>
      <c r="E7" s="34" t="s">
        <v>0</v>
      </c>
      <c r="F7" s="144">
        <f>SUM(I10:I11)</f>
        <v>0</v>
      </c>
      <c r="G7" s="145"/>
      <c r="H7" s="35"/>
      <c r="I7" s="35"/>
    </row>
    <row r="8" spans="1:11" ht="12.75" customHeight="1">
      <c r="A8" s="35"/>
      <c r="B8" s="31"/>
      <c r="C8" s="36"/>
      <c r="D8" s="37"/>
      <c r="E8" s="35"/>
      <c r="F8" s="35"/>
      <c r="G8" s="35"/>
      <c r="H8" s="35"/>
      <c r="I8" s="35"/>
    </row>
    <row r="9" spans="1:11" s="39" customFormat="1" ht="43.15" customHeight="1">
      <c r="A9" s="38" t="s">
        <v>20</v>
      </c>
      <c r="B9" s="38" t="s">
        <v>32</v>
      </c>
      <c r="C9" s="48" t="s">
        <v>21</v>
      </c>
      <c r="D9" s="49" t="s">
        <v>55</v>
      </c>
      <c r="E9" s="38" t="s">
        <v>54</v>
      </c>
      <c r="F9" s="38" t="s">
        <v>53</v>
      </c>
      <c r="G9" s="38" t="s">
        <v>33</v>
      </c>
      <c r="H9" s="38" t="s">
        <v>34</v>
      </c>
      <c r="I9" s="38" t="s">
        <v>8</v>
      </c>
    </row>
    <row r="10" spans="1:11" s="39" customFormat="1" ht="391.5" customHeight="1">
      <c r="A10" s="61" t="s">
        <v>41</v>
      </c>
      <c r="B10" s="42" t="s">
        <v>383</v>
      </c>
      <c r="C10" s="43">
        <v>4500</v>
      </c>
      <c r="D10" s="45" t="s">
        <v>120</v>
      </c>
      <c r="E10" s="40"/>
      <c r="F10" s="40"/>
      <c r="G10" s="40"/>
      <c r="H10" s="79"/>
      <c r="I10" s="41">
        <f>ROUND(ROUND(C10,2)*ROUND(H10,4),2)</f>
        <v>0</v>
      </c>
    </row>
    <row r="11" spans="1:11" s="39" customFormat="1" ht="137.25" customHeight="1">
      <c r="A11" s="61" t="s">
        <v>42</v>
      </c>
      <c r="B11" s="42" t="s">
        <v>380</v>
      </c>
      <c r="C11" s="103">
        <v>750</v>
      </c>
      <c r="D11" s="104" t="s">
        <v>377</v>
      </c>
      <c r="E11" s="40"/>
      <c r="F11" s="40"/>
      <c r="G11" s="40"/>
      <c r="H11" s="79"/>
      <c r="I11" s="41">
        <f>ROUND(ROUND(C11,2)*ROUND(H11,4),2)</f>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61"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0"/>
  <sheetViews>
    <sheetView showGridLines="0" view="pageBreakPreview" topLeftCell="A4" zoomScale="110" zoomScaleNormal="100" zoomScaleSheetLayoutView="110" zoomScalePageLayoutView="85" workbookViewId="0">
      <selection activeCell="H10" sqref="H10"/>
    </sheetView>
  </sheetViews>
  <sheetFormatPr defaultColWidth="9.140625" defaultRowHeight="15"/>
  <cols>
    <col min="1" max="1" width="5.28515625" style="53" customWidth="1"/>
    <col min="2" max="2" width="78" style="53" customWidth="1"/>
    <col min="3" max="3" width="9.7109375" style="27" customWidth="1"/>
    <col min="4" max="4" width="10.7109375" style="56" customWidth="1"/>
    <col min="5" max="5" width="22.28515625" style="53" customWidth="1"/>
    <col min="6" max="6" width="21.42578125" style="53" customWidth="1"/>
    <col min="7" max="7" width="21.85546875" style="53" customWidth="1"/>
    <col min="8" max="8" width="18.28515625" style="53" customWidth="1"/>
    <col min="9" max="9" width="23" style="53" customWidth="1"/>
    <col min="10" max="11" width="14.28515625" style="53" customWidth="1"/>
    <col min="12" max="16384" width="9.140625" style="53"/>
  </cols>
  <sheetData>
    <row r="1" spans="1:11">
      <c r="B1" s="25" t="str">
        <f>'Informacje ogólne'!C4</f>
        <v>DFP.271.12.2021.LS</v>
      </c>
      <c r="C1" s="53"/>
      <c r="I1" s="26" t="s">
        <v>38</v>
      </c>
      <c r="J1" s="26"/>
      <c r="K1" s="26"/>
    </row>
    <row r="2" spans="1:11">
      <c r="E2" s="124"/>
      <c r="F2" s="124"/>
      <c r="G2" s="124"/>
      <c r="H2" s="143" t="s">
        <v>37</v>
      </c>
      <c r="I2" s="143"/>
    </row>
    <row r="4" spans="1:11">
      <c r="B4" s="6" t="s">
        <v>7</v>
      </c>
      <c r="C4" s="54">
        <v>1</v>
      </c>
      <c r="D4" s="28"/>
      <c r="E4" s="29" t="s">
        <v>10</v>
      </c>
      <c r="F4" s="29"/>
      <c r="G4" s="5"/>
      <c r="H4" s="52"/>
      <c r="I4" s="52"/>
    </row>
    <row r="5" spans="1:11">
      <c r="B5" s="6"/>
      <c r="C5" s="30"/>
      <c r="D5" s="28"/>
      <c r="E5" s="29"/>
      <c r="F5" s="29"/>
      <c r="G5" s="5"/>
      <c r="H5" s="52"/>
      <c r="I5" s="52"/>
    </row>
    <row r="6" spans="1:11">
      <c r="A6" s="6"/>
      <c r="C6" s="30"/>
      <c r="D6" s="28"/>
      <c r="E6" s="52"/>
      <c r="F6" s="52"/>
      <c r="G6" s="52"/>
      <c r="H6" s="52"/>
      <c r="I6" s="52"/>
    </row>
    <row r="7" spans="1:11">
      <c r="A7" s="31"/>
      <c r="B7" s="31"/>
      <c r="C7" s="32"/>
      <c r="D7" s="33"/>
      <c r="E7" s="34" t="s">
        <v>0</v>
      </c>
      <c r="F7" s="144">
        <f>SUM(I10:I10)</f>
        <v>0</v>
      </c>
      <c r="G7" s="145"/>
      <c r="H7" s="35"/>
      <c r="I7" s="35"/>
    </row>
    <row r="8" spans="1:11" ht="12.75" customHeight="1">
      <c r="A8" s="35"/>
      <c r="B8" s="31"/>
      <c r="C8" s="36"/>
      <c r="D8" s="37"/>
      <c r="E8" s="35"/>
      <c r="F8" s="35"/>
      <c r="G8" s="35"/>
      <c r="H8" s="35"/>
      <c r="I8" s="35"/>
    </row>
    <row r="9" spans="1:11" s="39" customFormat="1" ht="43.15" customHeight="1">
      <c r="A9" s="38" t="s">
        <v>20</v>
      </c>
      <c r="B9" s="38" t="s">
        <v>32</v>
      </c>
      <c r="C9" s="48" t="s">
        <v>21</v>
      </c>
      <c r="D9" s="49" t="s">
        <v>55</v>
      </c>
      <c r="E9" s="38" t="s">
        <v>54</v>
      </c>
      <c r="F9" s="38" t="s">
        <v>53</v>
      </c>
      <c r="G9" s="38" t="s">
        <v>33</v>
      </c>
      <c r="H9" s="38" t="s">
        <v>34</v>
      </c>
      <c r="I9" s="38" t="s">
        <v>8</v>
      </c>
    </row>
    <row r="10" spans="1:11" s="39" customFormat="1" ht="30">
      <c r="A10" s="61" t="s">
        <v>41</v>
      </c>
      <c r="B10" s="42" t="s">
        <v>135</v>
      </c>
      <c r="C10" s="43">
        <v>700</v>
      </c>
      <c r="D10" s="45" t="s">
        <v>120</v>
      </c>
      <c r="E10" s="40"/>
      <c r="F10" s="40"/>
      <c r="G10" s="40"/>
      <c r="H10" s="79"/>
      <c r="I10" s="41">
        <f>ROUND(ROUND(C10,2)*ROUND(H10,4),2)</f>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3"/>
  <sheetViews>
    <sheetView showGridLines="0" view="pageBreakPreview" topLeftCell="A7" zoomScale="110" zoomScaleNormal="100" zoomScaleSheetLayoutView="110" zoomScalePageLayoutView="85" workbookViewId="0">
      <selection activeCell="I13" sqref="I13"/>
    </sheetView>
  </sheetViews>
  <sheetFormatPr defaultColWidth="9.140625" defaultRowHeight="15"/>
  <cols>
    <col min="1" max="1" width="5.28515625" style="84" customWidth="1"/>
    <col min="2" max="2" width="78" style="84" customWidth="1"/>
    <col min="3" max="3" width="9.7109375" style="27" customWidth="1"/>
    <col min="4" max="4" width="10.7109375" style="87" customWidth="1"/>
    <col min="5" max="5" width="22.28515625" style="84" customWidth="1"/>
    <col min="6" max="6" width="21.42578125" style="84" customWidth="1"/>
    <col min="7" max="7" width="21.85546875" style="84" customWidth="1"/>
    <col min="8" max="8" width="18.28515625" style="84" customWidth="1"/>
    <col min="9" max="9" width="23" style="84" customWidth="1"/>
    <col min="10" max="11" width="14.28515625" style="84" customWidth="1"/>
    <col min="12" max="16384" width="9.140625" style="84"/>
  </cols>
  <sheetData>
    <row r="1" spans="1:11">
      <c r="B1" s="25" t="str">
        <f>'Informacje ogólne'!C4</f>
        <v>DFP.271.12.2021.LS</v>
      </c>
      <c r="C1" s="84"/>
      <c r="I1" s="26" t="s">
        <v>38</v>
      </c>
      <c r="J1" s="26"/>
      <c r="K1" s="26"/>
    </row>
    <row r="2" spans="1:11">
      <c r="E2" s="124"/>
      <c r="F2" s="124"/>
      <c r="G2" s="124"/>
      <c r="H2" s="143" t="s">
        <v>37</v>
      </c>
      <c r="I2" s="143"/>
    </row>
    <row r="4" spans="1:11">
      <c r="B4" s="6" t="s">
        <v>7</v>
      </c>
      <c r="C4" s="86">
        <v>19</v>
      </c>
      <c r="D4" s="28"/>
      <c r="E4" s="29" t="s">
        <v>10</v>
      </c>
      <c r="F4" s="29"/>
      <c r="G4" s="5"/>
      <c r="H4" s="85"/>
      <c r="I4" s="85"/>
    </row>
    <row r="5" spans="1:11">
      <c r="B5" s="6"/>
      <c r="C5" s="30"/>
      <c r="D5" s="28"/>
      <c r="E5" s="29"/>
      <c r="F5" s="29"/>
      <c r="G5" s="5"/>
      <c r="H5" s="85"/>
      <c r="I5" s="85"/>
    </row>
    <row r="6" spans="1:11">
      <c r="A6" s="6"/>
      <c r="C6" s="30"/>
      <c r="D6" s="28"/>
      <c r="E6" s="85"/>
      <c r="F6" s="85"/>
      <c r="G6" s="85"/>
      <c r="H6" s="85"/>
      <c r="I6" s="85"/>
    </row>
    <row r="7" spans="1:11">
      <c r="A7" s="31"/>
      <c r="B7" s="31"/>
      <c r="C7" s="32"/>
      <c r="D7" s="33"/>
      <c r="E7" s="34" t="s">
        <v>0</v>
      </c>
      <c r="F7" s="144">
        <f>SUM(I10:I13)</f>
        <v>0</v>
      </c>
      <c r="G7" s="145"/>
      <c r="H7" s="35"/>
      <c r="I7" s="35"/>
    </row>
    <row r="8" spans="1:11" ht="12.75" customHeight="1">
      <c r="A8" s="35"/>
      <c r="B8" s="31"/>
      <c r="C8" s="36"/>
      <c r="D8" s="37"/>
      <c r="E8" s="35"/>
      <c r="F8" s="35"/>
      <c r="G8" s="35"/>
      <c r="H8" s="35"/>
      <c r="I8" s="35"/>
    </row>
    <row r="9" spans="1:11" s="39" customFormat="1" ht="43.15" customHeight="1">
      <c r="A9" s="38" t="s">
        <v>20</v>
      </c>
      <c r="B9" s="38" t="s">
        <v>32</v>
      </c>
      <c r="C9" s="48" t="s">
        <v>21</v>
      </c>
      <c r="D9" s="49" t="s">
        <v>55</v>
      </c>
      <c r="E9" s="38" t="s">
        <v>54</v>
      </c>
      <c r="F9" s="38" t="s">
        <v>53</v>
      </c>
      <c r="G9" s="38" t="s">
        <v>33</v>
      </c>
      <c r="H9" s="38" t="s">
        <v>34</v>
      </c>
      <c r="I9" s="38" t="s">
        <v>8</v>
      </c>
    </row>
    <row r="10" spans="1:11" s="39" customFormat="1" ht="105">
      <c r="A10" s="61" t="s">
        <v>41</v>
      </c>
      <c r="B10" s="42" t="s">
        <v>371</v>
      </c>
      <c r="C10" s="43">
        <v>200</v>
      </c>
      <c r="D10" s="45" t="s">
        <v>120</v>
      </c>
      <c r="E10" s="40"/>
      <c r="F10" s="40"/>
      <c r="G10" s="40"/>
      <c r="H10" s="79"/>
      <c r="I10" s="41">
        <f>ROUND(ROUND(C10,2)*ROUND(H10,4),2)</f>
        <v>0</v>
      </c>
    </row>
    <row r="11" spans="1:11" s="39" customFormat="1" ht="105">
      <c r="A11" s="61" t="s">
        <v>42</v>
      </c>
      <c r="B11" s="42" t="s">
        <v>372</v>
      </c>
      <c r="C11" s="43">
        <v>200</v>
      </c>
      <c r="D11" s="45" t="s">
        <v>120</v>
      </c>
      <c r="E11" s="40"/>
      <c r="F11" s="40"/>
      <c r="G11" s="40"/>
      <c r="H11" s="79"/>
      <c r="I11" s="41">
        <f t="shared" ref="I11:I13" si="0">ROUND(ROUND(C11,2)*ROUND(H11,4),2)</f>
        <v>0</v>
      </c>
    </row>
    <row r="12" spans="1:11" s="39" customFormat="1" ht="105">
      <c r="A12" s="61" t="s">
        <v>43</v>
      </c>
      <c r="B12" s="42" t="s">
        <v>373</v>
      </c>
      <c r="C12" s="43">
        <v>1000</v>
      </c>
      <c r="D12" s="45" t="s">
        <v>120</v>
      </c>
      <c r="E12" s="40"/>
      <c r="F12" s="40"/>
      <c r="G12" s="40"/>
      <c r="H12" s="79"/>
      <c r="I12" s="41">
        <f t="shared" si="0"/>
        <v>0</v>
      </c>
    </row>
    <row r="13" spans="1:11" s="39" customFormat="1" ht="90">
      <c r="A13" s="61" t="s">
        <v>44</v>
      </c>
      <c r="B13" s="42" t="s">
        <v>374</v>
      </c>
      <c r="C13" s="43">
        <v>1000</v>
      </c>
      <c r="D13" s="45" t="s">
        <v>120</v>
      </c>
      <c r="E13" s="40"/>
      <c r="F13" s="40"/>
      <c r="G13" s="40"/>
      <c r="H13" s="79"/>
      <c r="I13" s="41">
        <f t="shared" si="0"/>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10"/>
  <sheetViews>
    <sheetView showGridLines="0" view="pageBreakPreview" zoomScale="110" zoomScaleNormal="100" zoomScaleSheetLayoutView="110" zoomScalePageLayoutView="85" workbookViewId="0">
      <selection activeCell="I10" sqref="I10"/>
    </sheetView>
  </sheetViews>
  <sheetFormatPr defaultColWidth="9.140625" defaultRowHeight="15"/>
  <cols>
    <col min="1" max="1" width="5.28515625" style="84" customWidth="1"/>
    <col min="2" max="2" width="77.140625" style="84" customWidth="1"/>
    <col min="3" max="3" width="9.7109375" style="27" customWidth="1"/>
    <col min="4" max="4" width="10.7109375" style="87" customWidth="1"/>
    <col min="5" max="5" width="22.28515625" style="84" customWidth="1"/>
    <col min="6" max="6" width="21.42578125" style="84" customWidth="1"/>
    <col min="7" max="7" width="21.85546875" style="84" customWidth="1"/>
    <col min="8" max="8" width="18.28515625" style="84" customWidth="1"/>
    <col min="9" max="9" width="23" style="84" customWidth="1"/>
    <col min="10" max="11" width="14.28515625" style="84" customWidth="1"/>
    <col min="12" max="16384" width="9.140625" style="84"/>
  </cols>
  <sheetData>
    <row r="1" spans="1:11">
      <c r="B1" s="25" t="str">
        <f>'Informacje ogólne'!C4</f>
        <v>DFP.271.12.2021.LS</v>
      </c>
      <c r="C1" s="84"/>
      <c r="I1" s="26" t="s">
        <v>38</v>
      </c>
      <c r="J1" s="26"/>
      <c r="K1" s="26"/>
    </row>
    <row r="2" spans="1:11">
      <c r="E2" s="124"/>
      <c r="F2" s="124"/>
      <c r="G2" s="124"/>
      <c r="H2" s="143" t="s">
        <v>37</v>
      </c>
      <c r="I2" s="143"/>
    </row>
    <row r="4" spans="1:11">
      <c r="B4" s="6" t="s">
        <v>7</v>
      </c>
      <c r="C4" s="86">
        <v>20</v>
      </c>
      <c r="D4" s="28"/>
      <c r="E4" s="29" t="s">
        <v>10</v>
      </c>
      <c r="F4" s="29"/>
      <c r="G4" s="5"/>
      <c r="H4" s="85"/>
      <c r="I4" s="85"/>
    </row>
    <row r="5" spans="1:11">
      <c r="B5" s="6"/>
      <c r="C5" s="30"/>
      <c r="D5" s="28"/>
      <c r="E5" s="29"/>
      <c r="F5" s="29"/>
      <c r="G5" s="5"/>
      <c r="H5" s="85"/>
      <c r="I5" s="85"/>
    </row>
    <row r="6" spans="1:11">
      <c r="A6" s="6"/>
      <c r="C6" s="30"/>
      <c r="D6" s="28"/>
      <c r="E6" s="85"/>
      <c r="F6" s="85"/>
      <c r="G6" s="85"/>
      <c r="H6" s="85"/>
      <c r="I6" s="85"/>
    </row>
    <row r="7" spans="1:11">
      <c r="A7" s="31"/>
      <c r="B7" s="31"/>
      <c r="C7" s="32"/>
      <c r="D7" s="33"/>
      <c r="E7" s="34" t="s">
        <v>0</v>
      </c>
      <c r="F7" s="144">
        <f>SUM(I10:I10)</f>
        <v>0</v>
      </c>
      <c r="G7" s="145"/>
      <c r="H7" s="35"/>
      <c r="I7" s="35"/>
    </row>
    <row r="8" spans="1:11" ht="12.75" customHeight="1">
      <c r="A8" s="35"/>
      <c r="B8" s="31"/>
      <c r="C8" s="36"/>
      <c r="D8" s="37"/>
      <c r="E8" s="35"/>
      <c r="F8" s="35"/>
      <c r="G8" s="35"/>
      <c r="H8" s="35"/>
      <c r="I8" s="35"/>
    </row>
    <row r="9" spans="1:11" s="39" customFormat="1" ht="43.15" customHeight="1">
      <c r="A9" s="38" t="s">
        <v>20</v>
      </c>
      <c r="B9" s="38" t="s">
        <v>32</v>
      </c>
      <c r="C9" s="48" t="s">
        <v>21</v>
      </c>
      <c r="D9" s="49" t="s">
        <v>55</v>
      </c>
      <c r="E9" s="38" t="s">
        <v>54</v>
      </c>
      <c r="F9" s="38" t="s">
        <v>53</v>
      </c>
      <c r="G9" s="38" t="s">
        <v>33</v>
      </c>
      <c r="H9" s="38" t="s">
        <v>34</v>
      </c>
      <c r="I9" s="38" t="s">
        <v>8</v>
      </c>
    </row>
    <row r="10" spans="1:11" s="39" customFormat="1" ht="38.25" customHeight="1">
      <c r="A10" s="61" t="s">
        <v>41</v>
      </c>
      <c r="B10" s="42" t="s">
        <v>376</v>
      </c>
      <c r="C10" s="43">
        <v>110</v>
      </c>
      <c r="D10" s="104" t="s">
        <v>387</v>
      </c>
      <c r="E10" s="40"/>
      <c r="F10" s="40"/>
      <c r="G10" s="40"/>
      <c r="H10" s="79"/>
      <c r="I10" s="41">
        <f>ROUND(ROUND(C10,2)*ROUND(H10,4),2)</f>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70"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1"/>
  <sheetViews>
    <sheetView showGridLines="0" tabSelected="1" view="pageBreakPreview" zoomScale="110" zoomScaleNormal="100" zoomScaleSheetLayoutView="110" zoomScalePageLayoutView="85" workbookViewId="0">
      <selection activeCell="C21" sqref="C21"/>
    </sheetView>
  </sheetViews>
  <sheetFormatPr defaultColWidth="9.140625" defaultRowHeight="15"/>
  <cols>
    <col min="1" max="1" width="5.28515625" style="84" customWidth="1"/>
    <col min="2" max="2" width="77.140625" style="84" customWidth="1"/>
    <col min="3" max="3" width="9.7109375" style="27" customWidth="1"/>
    <col min="4" max="4" width="10.7109375" style="87" customWidth="1"/>
    <col min="5" max="5" width="22.28515625" style="84" customWidth="1"/>
    <col min="6" max="6" width="21.42578125" style="84" customWidth="1"/>
    <col min="7" max="7" width="21.85546875" style="84" customWidth="1"/>
    <col min="8" max="8" width="18.28515625" style="84" customWidth="1"/>
    <col min="9" max="9" width="23" style="84" customWidth="1"/>
    <col min="10" max="11" width="14.28515625" style="84" customWidth="1"/>
    <col min="12" max="16384" width="9.140625" style="84"/>
  </cols>
  <sheetData>
    <row r="1" spans="1:11">
      <c r="B1" s="25" t="str">
        <f>'Informacje ogólne'!C4</f>
        <v>DFP.271.12.2021.LS</v>
      </c>
      <c r="C1" s="84"/>
      <c r="I1" s="26" t="s">
        <v>38</v>
      </c>
      <c r="J1" s="26"/>
      <c r="K1" s="26"/>
    </row>
    <row r="2" spans="1:11">
      <c r="E2" s="124"/>
      <c r="F2" s="124"/>
      <c r="G2" s="124"/>
      <c r="H2" s="143" t="s">
        <v>37</v>
      </c>
      <c r="I2" s="143"/>
    </row>
    <row r="4" spans="1:11">
      <c r="B4" s="6" t="s">
        <v>7</v>
      </c>
      <c r="C4" s="86">
        <v>21</v>
      </c>
      <c r="D4" s="28"/>
      <c r="E4" s="29" t="s">
        <v>10</v>
      </c>
      <c r="F4" s="29"/>
      <c r="G4" s="5"/>
      <c r="H4" s="85"/>
      <c r="I4" s="85"/>
    </row>
    <row r="5" spans="1:11">
      <c r="B5" s="6"/>
      <c r="C5" s="30"/>
      <c r="D5" s="28"/>
      <c r="E5" s="29"/>
      <c r="F5" s="29"/>
      <c r="G5" s="5"/>
      <c r="H5" s="85"/>
      <c r="I5" s="85"/>
    </row>
    <row r="6" spans="1:11">
      <c r="A6" s="6"/>
      <c r="C6" s="30"/>
      <c r="D6" s="28"/>
      <c r="E6" s="85"/>
      <c r="F6" s="85"/>
      <c r="G6" s="85"/>
      <c r="H6" s="85"/>
      <c r="I6" s="85"/>
    </row>
    <row r="7" spans="1:11">
      <c r="A7" s="31"/>
      <c r="B7" s="31"/>
      <c r="C7" s="32"/>
      <c r="D7" s="33"/>
      <c r="E7" s="34" t="s">
        <v>0</v>
      </c>
      <c r="F7" s="144">
        <f>SUM(I10:I11)</f>
        <v>0</v>
      </c>
      <c r="G7" s="145"/>
      <c r="H7" s="35"/>
      <c r="I7" s="35"/>
    </row>
    <row r="8" spans="1:11" ht="12.75" customHeight="1">
      <c r="A8" s="35"/>
      <c r="B8" s="31"/>
      <c r="C8" s="36"/>
      <c r="D8" s="37"/>
      <c r="E8" s="35"/>
      <c r="F8" s="35"/>
      <c r="G8" s="35"/>
      <c r="H8" s="35"/>
      <c r="I8" s="35"/>
    </row>
    <row r="9" spans="1:11" s="39" customFormat="1" ht="43.15" customHeight="1">
      <c r="A9" s="38" t="s">
        <v>20</v>
      </c>
      <c r="B9" s="38" t="s">
        <v>32</v>
      </c>
      <c r="C9" s="48" t="s">
        <v>21</v>
      </c>
      <c r="D9" s="49" t="s">
        <v>55</v>
      </c>
      <c r="E9" s="38" t="s">
        <v>54</v>
      </c>
      <c r="F9" s="38" t="s">
        <v>53</v>
      </c>
      <c r="G9" s="38" t="s">
        <v>33</v>
      </c>
      <c r="H9" s="38" t="s">
        <v>34</v>
      </c>
      <c r="I9" s="38" t="s">
        <v>8</v>
      </c>
    </row>
    <row r="10" spans="1:11" s="39" customFormat="1" ht="45">
      <c r="A10" s="61" t="s">
        <v>41</v>
      </c>
      <c r="B10" s="42" t="s">
        <v>347</v>
      </c>
      <c r="C10" s="43">
        <v>30</v>
      </c>
      <c r="D10" s="45" t="s">
        <v>118</v>
      </c>
      <c r="E10" s="40"/>
      <c r="F10" s="40"/>
      <c r="G10" s="40"/>
      <c r="H10" s="79"/>
      <c r="I10" s="41">
        <f>ROUND(ROUND(C10,2)*ROUND(H10,4),2)</f>
        <v>0</v>
      </c>
    </row>
    <row r="11" spans="1:11" s="39" customFormat="1" ht="45">
      <c r="A11" s="61" t="s">
        <v>42</v>
      </c>
      <c r="B11" s="42" t="s">
        <v>348</v>
      </c>
      <c r="C11" s="43">
        <v>20</v>
      </c>
      <c r="D11" s="45" t="s">
        <v>118</v>
      </c>
      <c r="E11" s="40"/>
      <c r="F11" s="40"/>
      <c r="G11" s="40"/>
      <c r="H11" s="79"/>
      <c r="I11" s="41">
        <f>ROUND(ROUND(C11,2)*ROUND(H11,4),2)</f>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70"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15"/>
  <sheetViews>
    <sheetView showGridLines="0" view="pageBreakPreview" topLeftCell="A14" zoomScale="110" zoomScaleNormal="100" zoomScaleSheetLayoutView="110" zoomScalePageLayoutView="85" workbookViewId="0">
      <selection activeCell="I15" sqref="I15"/>
    </sheetView>
  </sheetViews>
  <sheetFormatPr defaultColWidth="9.140625" defaultRowHeight="15"/>
  <cols>
    <col min="1" max="1" width="5.28515625" style="84" customWidth="1"/>
    <col min="2" max="2" width="78" style="84" customWidth="1"/>
    <col min="3" max="3" width="9.7109375" style="27" customWidth="1"/>
    <col min="4" max="4" width="10.7109375" style="87" customWidth="1"/>
    <col min="5" max="5" width="22.28515625" style="84" customWidth="1"/>
    <col min="6" max="6" width="21.42578125" style="84" customWidth="1"/>
    <col min="7" max="7" width="21.85546875" style="84" customWidth="1"/>
    <col min="8" max="8" width="18.28515625" style="84" customWidth="1"/>
    <col min="9" max="9" width="23" style="84" customWidth="1"/>
    <col min="10" max="11" width="14.28515625" style="84" customWidth="1"/>
    <col min="12" max="16384" width="9.140625" style="84"/>
  </cols>
  <sheetData>
    <row r="1" spans="1:11">
      <c r="B1" s="25" t="str">
        <f>'Informacje ogólne'!C4</f>
        <v>DFP.271.12.2021.LS</v>
      </c>
      <c r="C1" s="84"/>
      <c r="I1" s="26" t="s">
        <v>38</v>
      </c>
      <c r="J1" s="26"/>
      <c r="K1" s="26"/>
    </row>
    <row r="2" spans="1:11">
      <c r="E2" s="124"/>
      <c r="F2" s="124"/>
      <c r="G2" s="124"/>
      <c r="H2" s="143" t="s">
        <v>37</v>
      </c>
      <c r="I2" s="143"/>
    </row>
    <row r="4" spans="1:11">
      <c r="B4" s="6" t="s">
        <v>7</v>
      </c>
      <c r="C4" s="86">
        <v>2</v>
      </c>
      <c r="D4" s="28"/>
      <c r="E4" s="29" t="s">
        <v>10</v>
      </c>
      <c r="F4" s="29"/>
      <c r="G4" s="5"/>
      <c r="H4" s="85"/>
      <c r="I4" s="85"/>
    </row>
    <row r="5" spans="1:11">
      <c r="B5" s="6"/>
      <c r="C5" s="30"/>
      <c r="D5" s="28"/>
      <c r="E5" s="29"/>
      <c r="F5" s="29"/>
      <c r="G5" s="5"/>
      <c r="H5" s="85"/>
      <c r="I5" s="85"/>
    </row>
    <row r="6" spans="1:11">
      <c r="A6" s="6"/>
      <c r="C6" s="30"/>
      <c r="D6" s="28"/>
      <c r="E6" s="85"/>
      <c r="F6" s="85"/>
      <c r="G6" s="85"/>
      <c r="H6" s="85"/>
      <c r="I6" s="85"/>
    </row>
    <row r="7" spans="1:11">
      <c r="A7" s="31"/>
      <c r="B7" s="31"/>
      <c r="C7" s="32"/>
      <c r="D7" s="33"/>
      <c r="E7" s="34" t="s">
        <v>0</v>
      </c>
      <c r="F7" s="144">
        <f>SUM(I10:I15)</f>
        <v>0</v>
      </c>
      <c r="G7" s="145"/>
      <c r="H7" s="35"/>
      <c r="I7" s="35"/>
    </row>
    <row r="8" spans="1:11" ht="12.75" customHeight="1">
      <c r="A8" s="35"/>
      <c r="B8" s="31"/>
      <c r="C8" s="36"/>
      <c r="D8" s="37"/>
      <c r="E8" s="35"/>
      <c r="F8" s="35"/>
      <c r="G8" s="35"/>
      <c r="H8" s="35"/>
      <c r="I8" s="35"/>
    </row>
    <row r="9" spans="1:11" s="39" customFormat="1" ht="43.15" customHeight="1">
      <c r="A9" s="38" t="s">
        <v>20</v>
      </c>
      <c r="B9" s="38" t="s">
        <v>32</v>
      </c>
      <c r="C9" s="48" t="s">
        <v>21</v>
      </c>
      <c r="D9" s="49" t="s">
        <v>55</v>
      </c>
      <c r="E9" s="38" t="s">
        <v>54</v>
      </c>
      <c r="F9" s="38" t="s">
        <v>53</v>
      </c>
      <c r="G9" s="38" t="s">
        <v>33</v>
      </c>
      <c r="H9" s="38" t="s">
        <v>34</v>
      </c>
      <c r="I9" s="38" t="s">
        <v>8</v>
      </c>
    </row>
    <row r="10" spans="1:11" s="39" customFormat="1" ht="71.25" customHeight="1">
      <c r="A10" s="61" t="s">
        <v>41</v>
      </c>
      <c r="B10" s="42" t="s">
        <v>385</v>
      </c>
      <c r="C10" s="43">
        <v>50</v>
      </c>
      <c r="D10" s="45" t="s">
        <v>118</v>
      </c>
      <c r="E10" s="40"/>
      <c r="F10" s="40"/>
      <c r="G10" s="40"/>
      <c r="H10" s="79"/>
      <c r="I10" s="41">
        <f>ROUND(ROUND(C10,2)*ROUND(H10,4),2)</f>
        <v>0</v>
      </c>
    </row>
    <row r="11" spans="1:11" s="39" customFormat="1" ht="45">
      <c r="A11" s="61" t="s">
        <v>42</v>
      </c>
      <c r="B11" s="42" t="s">
        <v>136</v>
      </c>
      <c r="C11" s="43">
        <v>50</v>
      </c>
      <c r="D11" s="45" t="s">
        <v>118</v>
      </c>
      <c r="E11" s="40"/>
      <c r="F11" s="40"/>
      <c r="G11" s="40"/>
      <c r="H11" s="79"/>
      <c r="I11" s="41">
        <f t="shared" ref="I11:I15" si="0">ROUND(ROUND(C11,2)*ROUND(H11,4),2)</f>
        <v>0</v>
      </c>
    </row>
    <row r="12" spans="1:11" s="39" customFormat="1" ht="45">
      <c r="A12" s="61" t="s">
        <v>43</v>
      </c>
      <c r="B12" s="42" t="s">
        <v>137</v>
      </c>
      <c r="C12" s="43">
        <v>20</v>
      </c>
      <c r="D12" s="45" t="s">
        <v>118</v>
      </c>
      <c r="E12" s="40"/>
      <c r="F12" s="40"/>
      <c r="G12" s="40"/>
      <c r="H12" s="79"/>
      <c r="I12" s="41">
        <f t="shared" si="0"/>
        <v>0</v>
      </c>
    </row>
    <row r="13" spans="1:11" s="39" customFormat="1" ht="140.25" customHeight="1">
      <c r="A13" s="61" t="s">
        <v>44</v>
      </c>
      <c r="B13" s="42" t="s">
        <v>138</v>
      </c>
      <c r="C13" s="43">
        <v>100</v>
      </c>
      <c r="D13" s="45" t="s">
        <v>118</v>
      </c>
      <c r="E13" s="40"/>
      <c r="F13" s="40"/>
      <c r="G13" s="40"/>
      <c r="H13" s="79"/>
      <c r="I13" s="41">
        <f t="shared" si="0"/>
        <v>0</v>
      </c>
    </row>
    <row r="14" spans="1:11" s="39" customFormat="1" ht="157.5" customHeight="1">
      <c r="A14" s="61" t="s">
        <v>45</v>
      </c>
      <c r="B14" s="42" t="s">
        <v>378</v>
      </c>
      <c r="C14" s="43">
        <v>199</v>
      </c>
      <c r="D14" s="45" t="s">
        <v>118</v>
      </c>
      <c r="E14" s="40"/>
      <c r="F14" s="40"/>
      <c r="G14" s="40"/>
      <c r="H14" s="79"/>
      <c r="I14" s="41">
        <f t="shared" si="0"/>
        <v>0</v>
      </c>
    </row>
    <row r="15" spans="1:11" ht="312" customHeight="1">
      <c r="A15" s="61"/>
      <c r="B15" s="109" t="s">
        <v>379</v>
      </c>
      <c r="C15" s="43"/>
      <c r="D15" s="45"/>
      <c r="E15" s="40"/>
      <c r="F15" s="40"/>
      <c r="G15" s="40"/>
      <c r="H15" s="79"/>
      <c r="I15" s="41">
        <f t="shared" si="0"/>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0"/>
  <sheetViews>
    <sheetView showGridLines="0" view="pageBreakPreview" zoomScale="110" zoomScaleNormal="100" zoomScaleSheetLayoutView="110" zoomScalePageLayoutView="85" workbookViewId="0">
      <selection activeCell="I10" sqref="I10"/>
    </sheetView>
  </sheetViews>
  <sheetFormatPr defaultColWidth="9.140625" defaultRowHeight="15"/>
  <cols>
    <col min="1" max="1" width="5.28515625" style="71" customWidth="1"/>
    <col min="2" max="2" width="78" style="71" customWidth="1"/>
    <col min="3" max="3" width="9.7109375" style="27" customWidth="1"/>
    <col min="4" max="4" width="10.7109375" style="73" customWidth="1"/>
    <col min="5" max="5" width="22.28515625" style="71" customWidth="1"/>
    <col min="6" max="6" width="21.42578125" style="71" customWidth="1"/>
    <col min="7" max="7" width="21.85546875" style="71" customWidth="1"/>
    <col min="8" max="8" width="18.28515625" style="71" customWidth="1"/>
    <col min="9" max="9" width="23" style="71" customWidth="1"/>
    <col min="10" max="11" width="14.28515625" style="71" customWidth="1"/>
    <col min="12" max="16384" width="9.140625" style="71"/>
  </cols>
  <sheetData>
    <row r="1" spans="1:11">
      <c r="B1" s="25" t="str">
        <f>'Informacje ogólne'!C4</f>
        <v>DFP.271.12.2021.LS</v>
      </c>
      <c r="C1" s="71"/>
      <c r="I1" s="26" t="s">
        <v>38</v>
      </c>
      <c r="J1" s="26"/>
      <c r="K1" s="26"/>
    </row>
    <row r="2" spans="1:11">
      <c r="E2" s="124"/>
      <c r="F2" s="124"/>
      <c r="G2" s="124"/>
      <c r="H2" s="143" t="s">
        <v>37</v>
      </c>
      <c r="I2" s="143"/>
    </row>
    <row r="4" spans="1:11">
      <c r="B4" s="6" t="s">
        <v>7</v>
      </c>
      <c r="C4" s="72">
        <v>3</v>
      </c>
      <c r="D4" s="28"/>
      <c r="E4" s="29" t="s">
        <v>10</v>
      </c>
      <c r="F4" s="29"/>
      <c r="G4" s="5"/>
      <c r="H4" s="70"/>
      <c r="I4" s="70"/>
    </row>
    <row r="5" spans="1:11">
      <c r="B5" s="6"/>
      <c r="C5" s="30"/>
      <c r="D5" s="28"/>
      <c r="E5" s="29"/>
      <c r="F5" s="29"/>
      <c r="G5" s="5"/>
      <c r="H5" s="70"/>
      <c r="I5" s="70"/>
    </row>
    <row r="6" spans="1:11">
      <c r="A6" s="6"/>
      <c r="C6" s="30"/>
      <c r="D6" s="28"/>
      <c r="E6" s="70"/>
      <c r="F6" s="70"/>
      <c r="G6" s="70"/>
      <c r="H6" s="70"/>
      <c r="I6" s="70"/>
    </row>
    <row r="7" spans="1:11">
      <c r="A7" s="31"/>
      <c r="B7" s="31"/>
      <c r="C7" s="32"/>
      <c r="D7" s="33"/>
      <c r="E7" s="34" t="s">
        <v>0</v>
      </c>
      <c r="F7" s="144">
        <f>SUM(I10:I10)</f>
        <v>0</v>
      </c>
      <c r="G7" s="145"/>
      <c r="H7" s="35"/>
      <c r="I7" s="35"/>
    </row>
    <row r="8" spans="1:11" ht="12.75" customHeight="1">
      <c r="A8" s="35"/>
      <c r="B8" s="31"/>
      <c r="C8" s="36"/>
      <c r="D8" s="37"/>
      <c r="E8" s="35"/>
      <c r="F8" s="35"/>
      <c r="G8" s="35"/>
      <c r="H8" s="35"/>
      <c r="I8" s="35"/>
    </row>
    <row r="9" spans="1:11" s="39" customFormat="1" ht="43.15" customHeight="1">
      <c r="A9" s="38" t="s">
        <v>20</v>
      </c>
      <c r="B9" s="38" t="s">
        <v>32</v>
      </c>
      <c r="C9" s="48" t="s">
        <v>21</v>
      </c>
      <c r="D9" s="49" t="s">
        <v>55</v>
      </c>
      <c r="E9" s="38" t="s">
        <v>54</v>
      </c>
      <c r="F9" s="38" t="s">
        <v>53</v>
      </c>
      <c r="G9" s="38" t="s">
        <v>33</v>
      </c>
      <c r="H9" s="38" t="s">
        <v>34</v>
      </c>
      <c r="I9" s="38" t="s">
        <v>8</v>
      </c>
    </row>
    <row r="10" spans="1:11" s="39" customFormat="1" ht="45">
      <c r="A10" s="61" t="s">
        <v>41</v>
      </c>
      <c r="B10" s="42" t="s">
        <v>140</v>
      </c>
      <c r="C10" s="43">
        <v>30</v>
      </c>
      <c r="D10" s="45" t="s">
        <v>120</v>
      </c>
      <c r="E10" s="40"/>
      <c r="F10" s="40"/>
      <c r="G10" s="40"/>
      <c r="H10" s="79"/>
      <c r="I10" s="41">
        <f>ROUND(ROUND(C10,2)*ROUND(H10,4),2)</f>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8"/>
  <sheetViews>
    <sheetView showGridLines="0" view="pageBreakPreview" topLeftCell="A5" zoomScale="110" zoomScaleNormal="100" zoomScaleSheetLayoutView="110" zoomScalePageLayoutView="85" workbookViewId="0">
      <selection activeCell="I12" sqref="I12"/>
    </sheetView>
  </sheetViews>
  <sheetFormatPr defaultColWidth="9.140625" defaultRowHeight="15"/>
  <cols>
    <col min="1" max="1" width="5.28515625" style="84" customWidth="1"/>
    <col min="2" max="2" width="78" style="84" customWidth="1"/>
    <col min="3" max="3" width="9.7109375" style="27" customWidth="1"/>
    <col min="4" max="4" width="10.7109375" style="87" customWidth="1"/>
    <col min="5" max="5" width="22.28515625" style="84" customWidth="1"/>
    <col min="6" max="6" width="21.42578125" style="84" customWidth="1"/>
    <col min="7" max="7" width="21.85546875" style="84" customWidth="1"/>
    <col min="8" max="8" width="18.28515625" style="84" customWidth="1"/>
    <col min="9" max="9" width="23" style="84" customWidth="1"/>
    <col min="10" max="11" width="14.28515625" style="84" customWidth="1"/>
    <col min="12" max="16384" width="9.140625" style="84"/>
  </cols>
  <sheetData>
    <row r="1" spans="1:11">
      <c r="B1" s="25" t="str">
        <f>'Informacje ogólne'!C4</f>
        <v>DFP.271.12.2021.LS</v>
      </c>
      <c r="C1" s="84"/>
      <c r="I1" s="26" t="s">
        <v>38</v>
      </c>
      <c r="J1" s="26"/>
      <c r="K1" s="26"/>
    </row>
    <row r="2" spans="1:11">
      <c r="E2" s="124"/>
      <c r="F2" s="124"/>
      <c r="G2" s="124"/>
      <c r="H2" s="143" t="s">
        <v>37</v>
      </c>
      <c r="I2" s="143"/>
    </row>
    <row r="4" spans="1:11">
      <c r="B4" s="6" t="s">
        <v>7</v>
      </c>
      <c r="C4" s="86">
        <v>4</v>
      </c>
      <c r="D4" s="28"/>
      <c r="E4" s="29" t="s">
        <v>10</v>
      </c>
      <c r="F4" s="29"/>
      <c r="G4" s="5"/>
      <c r="H4" s="85"/>
      <c r="I4" s="85"/>
    </row>
    <row r="5" spans="1:11">
      <c r="B5" s="6"/>
      <c r="C5" s="30"/>
      <c r="D5" s="28"/>
      <c r="E5" s="29"/>
      <c r="F5" s="29"/>
      <c r="G5" s="5"/>
      <c r="H5" s="85"/>
      <c r="I5" s="85"/>
    </row>
    <row r="6" spans="1:11">
      <c r="A6" s="6"/>
      <c r="C6" s="30"/>
      <c r="D6" s="28"/>
      <c r="E6" s="85"/>
      <c r="F6" s="85"/>
      <c r="G6" s="85"/>
      <c r="H6" s="85"/>
      <c r="I6" s="85"/>
    </row>
    <row r="7" spans="1:11">
      <c r="A7" s="31"/>
      <c r="B7" s="31"/>
      <c r="C7" s="32"/>
      <c r="D7" s="33"/>
      <c r="E7" s="34" t="s">
        <v>0</v>
      </c>
      <c r="F7" s="144">
        <f>SUM(I10:I18)</f>
        <v>0</v>
      </c>
      <c r="G7" s="145"/>
      <c r="H7" s="35"/>
      <c r="I7" s="35"/>
    </row>
    <row r="8" spans="1:11" ht="12.75" customHeight="1">
      <c r="A8" s="35"/>
      <c r="B8" s="31"/>
      <c r="C8" s="36"/>
      <c r="D8" s="37"/>
      <c r="E8" s="35"/>
      <c r="F8" s="35"/>
      <c r="G8" s="35"/>
      <c r="H8" s="35"/>
      <c r="I8" s="35"/>
    </row>
    <row r="9" spans="1:11" s="39" customFormat="1" ht="43.15" customHeight="1">
      <c r="A9" s="38" t="s">
        <v>20</v>
      </c>
      <c r="B9" s="38" t="s">
        <v>32</v>
      </c>
      <c r="C9" s="48" t="s">
        <v>21</v>
      </c>
      <c r="D9" s="49" t="s">
        <v>55</v>
      </c>
      <c r="E9" s="38" t="s">
        <v>54</v>
      </c>
      <c r="F9" s="38" t="s">
        <v>53</v>
      </c>
      <c r="G9" s="38" t="s">
        <v>33</v>
      </c>
      <c r="H9" s="38" t="s">
        <v>34</v>
      </c>
      <c r="I9" s="38" t="s">
        <v>8</v>
      </c>
    </row>
    <row r="10" spans="1:11" s="39" customFormat="1" ht="45">
      <c r="A10" s="61" t="s">
        <v>41</v>
      </c>
      <c r="B10" s="42" t="s">
        <v>144</v>
      </c>
      <c r="C10" s="43">
        <v>100</v>
      </c>
      <c r="D10" s="45" t="s">
        <v>118</v>
      </c>
      <c r="E10" s="40"/>
      <c r="F10" s="40"/>
      <c r="G10" s="40"/>
      <c r="H10" s="79"/>
      <c r="I10" s="41">
        <f>ROUND(ROUND(C10,2)*ROUND(H10,4),2)</f>
        <v>0</v>
      </c>
    </row>
    <row r="11" spans="1:11" s="39" customFormat="1" ht="60">
      <c r="A11" s="61" t="s">
        <v>42</v>
      </c>
      <c r="B11" s="42" t="s">
        <v>141</v>
      </c>
      <c r="C11" s="43">
        <v>80</v>
      </c>
      <c r="D11" s="45" t="s">
        <v>118</v>
      </c>
      <c r="E11" s="40"/>
      <c r="F11" s="40"/>
      <c r="G11" s="40"/>
      <c r="H11" s="79"/>
      <c r="I11" s="41">
        <f t="shared" ref="I11:I18" si="0">ROUND(ROUND(C11,2)*ROUND(H11,4),2)</f>
        <v>0</v>
      </c>
    </row>
    <row r="12" spans="1:11" ht="75">
      <c r="A12" s="61" t="s">
        <v>43</v>
      </c>
      <c r="B12" s="42" t="s">
        <v>145</v>
      </c>
      <c r="C12" s="43">
        <v>50</v>
      </c>
      <c r="D12" s="45" t="s">
        <v>118</v>
      </c>
      <c r="E12" s="40"/>
      <c r="F12" s="40"/>
      <c r="G12" s="40"/>
      <c r="H12" s="79"/>
      <c r="I12" s="41">
        <f t="shared" si="0"/>
        <v>0</v>
      </c>
    </row>
    <row r="13" spans="1:11" ht="90">
      <c r="A13" s="61" t="s">
        <v>44</v>
      </c>
      <c r="B13" s="42" t="s">
        <v>146</v>
      </c>
      <c r="C13" s="43">
        <v>50</v>
      </c>
      <c r="D13" s="45" t="s">
        <v>118</v>
      </c>
      <c r="E13" s="40"/>
      <c r="F13" s="40"/>
      <c r="G13" s="40"/>
      <c r="H13" s="79"/>
      <c r="I13" s="41">
        <f t="shared" si="0"/>
        <v>0</v>
      </c>
    </row>
    <row r="14" spans="1:11" ht="30">
      <c r="A14" s="61" t="s">
        <v>45</v>
      </c>
      <c r="B14" s="42" t="s">
        <v>142</v>
      </c>
      <c r="C14" s="43">
        <v>50</v>
      </c>
      <c r="D14" s="45" t="s">
        <v>118</v>
      </c>
      <c r="E14" s="40"/>
      <c r="F14" s="40"/>
      <c r="G14" s="40"/>
      <c r="H14" s="79"/>
      <c r="I14" s="41">
        <f t="shared" si="0"/>
        <v>0</v>
      </c>
    </row>
    <row r="15" spans="1:11" ht="45">
      <c r="A15" s="61" t="s">
        <v>46</v>
      </c>
      <c r="B15" s="42" t="s">
        <v>147</v>
      </c>
      <c r="C15" s="43">
        <v>50</v>
      </c>
      <c r="D15" s="45" t="s">
        <v>118</v>
      </c>
      <c r="E15" s="40"/>
      <c r="F15" s="40"/>
      <c r="G15" s="40"/>
      <c r="H15" s="79"/>
      <c r="I15" s="41">
        <f t="shared" si="0"/>
        <v>0</v>
      </c>
    </row>
    <row r="16" spans="1:11" ht="45">
      <c r="A16" s="61" t="s">
        <v>47</v>
      </c>
      <c r="B16" s="42" t="s">
        <v>148</v>
      </c>
      <c r="C16" s="43">
        <v>50</v>
      </c>
      <c r="D16" s="45" t="s">
        <v>118</v>
      </c>
      <c r="E16" s="40"/>
      <c r="F16" s="40"/>
      <c r="G16" s="40"/>
      <c r="H16" s="79"/>
      <c r="I16" s="41">
        <f t="shared" si="0"/>
        <v>0</v>
      </c>
    </row>
    <row r="17" spans="1:9">
      <c r="A17" s="61" t="s">
        <v>48</v>
      </c>
      <c r="B17" s="42" t="s">
        <v>149</v>
      </c>
      <c r="C17" s="43">
        <v>20</v>
      </c>
      <c r="D17" s="45" t="s">
        <v>120</v>
      </c>
      <c r="E17" s="40"/>
      <c r="F17" s="40"/>
      <c r="G17" s="40"/>
      <c r="H17" s="79"/>
      <c r="I17" s="41">
        <f t="shared" si="0"/>
        <v>0</v>
      </c>
    </row>
    <row r="18" spans="1:9" ht="30">
      <c r="A18" s="61" t="s">
        <v>49</v>
      </c>
      <c r="B18" s="42" t="s">
        <v>143</v>
      </c>
      <c r="C18" s="43">
        <v>50</v>
      </c>
      <c r="D18" s="45" t="s">
        <v>118</v>
      </c>
      <c r="E18" s="40"/>
      <c r="F18" s="40"/>
      <c r="G18" s="40"/>
      <c r="H18" s="79"/>
      <c r="I18" s="41">
        <f t="shared" si="0"/>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34"/>
  <sheetViews>
    <sheetView showGridLines="0" view="pageBreakPreview" topLeftCell="A8" zoomScale="110" zoomScaleNormal="100" zoomScaleSheetLayoutView="110" zoomScalePageLayoutView="85" workbookViewId="0">
      <selection activeCell="I10" sqref="I10"/>
    </sheetView>
  </sheetViews>
  <sheetFormatPr defaultColWidth="9.140625" defaultRowHeight="15"/>
  <cols>
    <col min="1" max="1" width="5.28515625" style="57" customWidth="1"/>
    <col min="2" max="2" width="78" style="57" customWidth="1"/>
    <col min="3" max="3" width="9.7109375" style="27" customWidth="1"/>
    <col min="4" max="4" width="10.7109375" style="60" customWidth="1"/>
    <col min="5" max="5" width="22.28515625" style="57" customWidth="1"/>
    <col min="6" max="6" width="21.42578125" style="57" customWidth="1"/>
    <col min="7" max="7" width="21.85546875" style="57" customWidth="1"/>
    <col min="8" max="8" width="18.28515625" style="57" customWidth="1"/>
    <col min="9" max="9" width="23" style="57" customWidth="1"/>
    <col min="10" max="11" width="14.28515625" style="57" customWidth="1"/>
    <col min="12" max="16384" width="9.140625" style="57"/>
  </cols>
  <sheetData>
    <row r="1" spans="1:11">
      <c r="B1" s="25" t="str">
        <f>'Informacje ogólne'!C4</f>
        <v>DFP.271.12.2021.LS</v>
      </c>
      <c r="C1" s="57"/>
      <c r="I1" s="26" t="s">
        <v>38</v>
      </c>
      <c r="J1" s="26"/>
      <c r="K1" s="26"/>
    </row>
    <row r="2" spans="1:11">
      <c r="E2" s="124"/>
      <c r="F2" s="124"/>
      <c r="G2" s="124"/>
      <c r="H2" s="143" t="s">
        <v>37</v>
      </c>
      <c r="I2" s="143"/>
    </row>
    <row r="4" spans="1:11">
      <c r="B4" s="6" t="s">
        <v>7</v>
      </c>
      <c r="C4" s="59">
        <v>5</v>
      </c>
      <c r="D4" s="28"/>
      <c r="E4" s="29" t="s">
        <v>10</v>
      </c>
      <c r="F4" s="29"/>
      <c r="G4" s="5"/>
      <c r="H4" s="58"/>
      <c r="I4" s="58"/>
    </row>
    <row r="5" spans="1:11">
      <c r="B5" s="6"/>
      <c r="C5" s="30"/>
      <c r="D5" s="28"/>
      <c r="E5" s="29"/>
      <c r="F5" s="29"/>
      <c r="G5" s="5"/>
      <c r="H5" s="58"/>
      <c r="I5" s="58"/>
    </row>
    <row r="6" spans="1:11">
      <c r="A6" s="6"/>
      <c r="C6" s="30"/>
      <c r="D6" s="28"/>
      <c r="E6" s="58"/>
      <c r="F6" s="58"/>
      <c r="G6" s="58"/>
      <c r="H6" s="58"/>
      <c r="I6" s="58"/>
    </row>
    <row r="7" spans="1:11">
      <c r="A7" s="31"/>
      <c r="B7" s="31"/>
      <c r="C7" s="32"/>
      <c r="D7" s="33"/>
      <c r="E7" s="34" t="s">
        <v>0</v>
      </c>
      <c r="F7" s="144">
        <f>SUM(I10:I10)</f>
        <v>0</v>
      </c>
      <c r="G7" s="145"/>
      <c r="H7" s="35"/>
      <c r="I7" s="35"/>
    </row>
    <row r="8" spans="1:11" ht="12.75" customHeight="1">
      <c r="A8" s="35"/>
      <c r="B8" s="31"/>
      <c r="C8" s="36"/>
      <c r="D8" s="37"/>
      <c r="E8" s="35"/>
      <c r="F8" s="35"/>
      <c r="G8" s="35"/>
      <c r="H8" s="35"/>
      <c r="I8" s="35"/>
    </row>
    <row r="9" spans="1:11" s="39" customFormat="1" ht="43.15" customHeight="1">
      <c r="A9" s="38" t="s">
        <v>20</v>
      </c>
      <c r="B9" s="38" t="s">
        <v>32</v>
      </c>
      <c r="C9" s="48" t="s">
        <v>21</v>
      </c>
      <c r="D9" s="49" t="s">
        <v>55</v>
      </c>
      <c r="E9" s="38" t="s">
        <v>54</v>
      </c>
      <c r="F9" s="38" t="s">
        <v>53</v>
      </c>
      <c r="G9" s="38" t="s">
        <v>33</v>
      </c>
      <c r="H9" s="38" t="s">
        <v>34</v>
      </c>
      <c r="I9" s="38" t="s">
        <v>8</v>
      </c>
    </row>
    <row r="10" spans="1:11" s="39" customFormat="1">
      <c r="A10" s="61" t="s">
        <v>41</v>
      </c>
      <c r="B10" s="42" t="s">
        <v>150</v>
      </c>
      <c r="C10" s="43">
        <v>200</v>
      </c>
      <c r="D10" s="45" t="s">
        <v>119</v>
      </c>
      <c r="E10" s="40"/>
      <c r="F10" s="40"/>
      <c r="G10" s="40"/>
      <c r="H10" s="79"/>
      <c r="I10" s="41">
        <f>ROUND(ROUND(C10,2)*ROUND(H10,4),2)</f>
        <v>0</v>
      </c>
    </row>
    <row r="12" spans="1:11" s="84" customFormat="1" ht="22.5" customHeight="1">
      <c r="A12" s="146" t="s">
        <v>166</v>
      </c>
      <c r="B12" s="146"/>
      <c r="C12" s="27"/>
      <c r="D12" s="87"/>
    </row>
    <row r="13" spans="1:11" ht="25.5">
      <c r="A13" s="88" t="s">
        <v>151</v>
      </c>
      <c r="B13" s="89" t="s">
        <v>165</v>
      </c>
      <c r="C13" s="90" t="s">
        <v>167</v>
      </c>
    </row>
    <row r="14" spans="1:11">
      <c r="A14" s="88">
        <v>1</v>
      </c>
      <c r="B14" s="89" t="s">
        <v>152</v>
      </c>
      <c r="C14" s="88">
        <v>1</v>
      </c>
    </row>
    <row r="15" spans="1:11">
      <c r="A15" s="88">
        <v>2</v>
      </c>
      <c r="B15" s="89" t="s">
        <v>153</v>
      </c>
      <c r="C15" s="88">
        <v>2</v>
      </c>
    </row>
    <row r="16" spans="1:11" ht="25.5">
      <c r="A16" s="88">
        <v>3</v>
      </c>
      <c r="B16" s="89" t="s">
        <v>154</v>
      </c>
      <c r="C16" s="88">
        <v>1</v>
      </c>
    </row>
    <row r="17" spans="1:4">
      <c r="A17" s="88">
        <v>4</v>
      </c>
      <c r="B17" s="89" t="s">
        <v>155</v>
      </c>
      <c r="C17" s="88">
        <v>10</v>
      </c>
    </row>
    <row r="18" spans="1:4" ht="25.5">
      <c r="A18" s="88">
        <v>5</v>
      </c>
      <c r="B18" s="89" t="s">
        <v>168</v>
      </c>
      <c r="C18" s="88">
        <v>2</v>
      </c>
    </row>
    <row r="19" spans="1:4" ht="38.25" customHeight="1">
      <c r="A19" s="88">
        <v>6</v>
      </c>
      <c r="B19" s="89" t="s">
        <v>156</v>
      </c>
      <c r="C19" s="88">
        <v>1</v>
      </c>
    </row>
    <row r="20" spans="1:4" ht="25.5">
      <c r="A20" s="88">
        <v>7</v>
      </c>
      <c r="B20" s="89" t="s">
        <v>157</v>
      </c>
      <c r="C20" s="88">
        <v>4</v>
      </c>
    </row>
    <row r="21" spans="1:4">
      <c r="A21" s="88">
        <v>8</v>
      </c>
      <c r="B21" s="89" t="s">
        <v>158</v>
      </c>
      <c r="C21" s="88">
        <v>2</v>
      </c>
    </row>
    <row r="22" spans="1:4">
      <c r="A22" s="88">
        <v>9</v>
      </c>
      <c r="B22" s="89" t="s">
        <v>159</v>
      </c>
      <c r="C22" s="88">
        <v>1</v>
      </c>
    </row>
    <row r="23" spans="1:4">
      <c r="A23" s="88">
        <v>10</v>
      </c>
      <c r="B23" s="89" t="s">
        <v>160</v>
      </c>
      <c r="C23" s="88">
        <v>1</v>
      </c>
    </row>
    <row r="24" spans="1:4">
      <c r="A24" s="88">
        <v>11</v>
      </c>
      <c r="B24" s="89" t="s">
        <v>161</v>
      </c>
      <c r="C24" s="88">
        <v>1</v>
      </c>
    </row>
    <row r="25" spans="1:4">
      <c r="A25" s="88">
        <v>12</v>
      </c>
      <c r="B25" s="89" t="s">
        <v>162</v>
      </c>
      <c r="C25" s="88">
        <v>1</v>
      </c>
    </row>
    <row r="26" spans="1:4">
      <c r="A26" s="88">
        <v>13</v>
      </c>
      <c r="B26" s="89" t="s">
        <v>349</v>
      </c>
      <c r="C26" s="88">
        <v>1</v>
      </c>
    </row>
    <row r="27" spans="1:4">
      <c r="A27" s="88">
        <v>14</v>
      </c>
      <c r="B27" s="89" t="s">
        <v>357</v>
      </c>
      <c r="C27" s="88">
        <v>1</v>
      </c>
    </row>
    <row r="28" spans="1:4">
      <c r="A28" s="88">
        <v>15</v>
      </c>
      <c r="B28" s="89" t="s">
        <v>163</v>
      </c>
      <c r="C28" s="88">
        <v>1</v>
      </c>
    </row>
    <row r="29" spans="1:4">
      <c r="A29" s="88">
        <v>16</v>
      </c>
      <c r="B29" s="89" t="s">
        <v>358</v>
      </c>
      <c r="C29" s="88">
        <v>1</v>
      </c>
    </row>
    <row r="30" spans="1:4">
      <c r="A30" s="88">
        <v>17</v>
      </c>
      <c r="B30" s="89" t="s">
        <v>359</v>
      </c>
      <c r="C30" s="88">
        <v>1</v>
      </c>
    </row>
    <row r="31" spans="1:4" ht="25.5">
      <c r="A31" s="88">
        <v>18</v>
      </c>
      <c r="B31" s="89" t="s">
        <v>164</v>
      </c>
      <c r="C31" s="88">
        <v>1</v>
      </c>
    </row>
    <row r="32" spans="1:4" s="101" customFormat="1">
      <c r="A32" s="105"/>
      <c r="B32" s="106"/>
      <c r="C32" s="105"/>
      <c r="D32" s="102"/>
    </row>
    <row r="33" spans="1:4" s="101" customFormat="1" ht="30">
      <c r="A33" s="105"/>
      <c r="B33" s="107" t="s">
        <v>381</v>
      </c>
      <c r="C33" s="105"/>
      <c r="D33" s="102"/>
    </row>
    <row r="34" spans="1:4" ht="329.25" customHeight="1">
      <c r="B34" s="108" t="s">
        <v>382</v>
      </c>
    </row>
  </sheetData>
  <mergeCells count="4">
    <mergeCell ref="E2:G2"/>
    <mergeCell ref="H2:I2"/>
    <mergeCell ref="F7:G7"/>
    <mergeCell ref="A12:B12"/>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135"/>
  <sheetViews>
    <sheetView showGridLines="0" view="pageBreakPreview" topLeftCell="A37" zoomScale="110" zoomScaleNormal="100" zoomScaleSheetLayoutView="110" zoomScalePageLayoutView="85" workbookViewId="0">
      <selection activeCell="I17" sqref="I17"/>
    </sheetView>
  </sheetViews>
  <sheetFormatPr defaultColWidth="9.140625" defaultRowHeight="15"/>
  <cols>
    <col min="1" max="1" width="5.28515625" style="84" customWidth="1"/>
    <col min="2" max="2" width="78" style="84" customWidth="1"/>
    <col min="3" max="3" width="9.7109375" style="27" customWidth="1"/>
    <col min="4" max="4" width="10.7109375" style="87" customWidth="1"/>
    <col min="5" max="5" width="22.28515625" style="84" customWidth="1"/>
    <col min="6" max="6" width="21.42578125" style="84" customWidth="1"/>
    <col min="7" max="7" width="21.85546875" style="84" customWidth="1"/>
    <col min="8" max="8" width="18.28515625" style="84" customWidth="1"/>
    <col min="9" max="9" width="23" style="84" customWidth="1"/>
    <col min="10" max="11" width="14.28515625" style="84" customWidth="1"/>
    <col min="12" max="16384" width="9.140625" style="84"/>
  </cols>
  <sheetData>
    <row r="1" spans="1:11">
      <c r="B1" s="25" t="str">
        <f>'Informacje ogólne'!C4</f>
        <v>DFP.271.12.2021.LS</v>
      </c>
      <c r="C1" s="84"/>
      <c r="I1" s="26" t="s">
        <v>38</v>
      </c>
      <c r="J1" s="26"/>
      <c r="K1" s="26"/>
    </row>
    <row r="2" spans="1:11">
      <c r="E2" s="124"/>
      <c r="F2" s="124"/>
      <c r="G2" s="124"/>
      <c r="H2" s="143" t="s">
        <v>37</v>
      </c>
      <c r="I2" s="143"/>
    </row>
    <row r="4" spans="1:11">
      <c r="B4" s="6" t="s">
        <v>7</v>
      </c>
      <c r="C4" s="86">
        <v>6</v>
      </c>
      <c r="D4" s="28"/>
      <c r="E4" s="29" t="s">
        <v>10</v>
      </c>
      <c r="F4" s="29"/>
      <c r="G4" s="5"/>
      <c r="H4" s="85"/>
      <c r="I4" s="85"/>
    </row>
    <row r="5" spans="1:11">
      <c r="B5" s="6"/>
      <c r="C5" s="30"/>
      <c r="D5" s="28"/>
      <c r="E5" s="29"/>
      <c r="F5" s="29"/>
      <c r="G5" s="5"/>
      <c r="H5" s="85"/>
      <c r="I5" s="85"/>
    </row>
    <row r="6" spans="1:11">
      <c r="A6" s="6"/>
      <c r="C6" s="30"/>
      <c r="D6" s="28"/>
      <c r="E6" s="85"/>
      <c r="F6" s="85"/>
      <c r="G6" s="85"/>
      <c r="H6" s="85"/>
      <c r="I6" s="85"/>
    </row>
    <row r="7" spans="1:11">
      <c r="A7" s="31"/>
      <c r="B7" s="31"/>
      <c r="C7" s="32"/>
      <c r="D7" s="33"/>
      <c r="E7" s="34" t="s">
        <v>0</v>
      </c>
      <c r="F7" s="144">
        <f>SUM(I10:I72)</f>
        <v>0</v>
      </c>
      <c r="G7" s="145"/>
      <c r="H7" s="35"/>
      <c r="I7" s="35"/>
    </row>
    <row r="8" spans="1:11" ht="12.75" customHeight="1">
      <c r="A8" s="35"/>
      <c r="B8" s="31"/>
      <c r="C8" s="36"/>
      <c r="D8" s="37"/>
      <c r="E8" s="35"/>
      <c r="F8" s="35"/>
      <c r="G8" s="35"/>
      <c r="H8" s="35"/>
      <c r="I8" s="35"/>
    </row>
    <row r="9" spans="1:11" s="39" customFormat="1" ht="43.15" customHeight="1">
      <c r="A9" s="38" t="s">
        <v>20</v>
      </c>
      <c r="B9" s="38" t="s">
        <v>32</v>
      </c>
      <c r="C9" s="48" t="s">
        <v>21</v>
      </c>
      <c r="D9" s="49" t="s">
        <v>55</v>
      </c>
      <c r="E9" s="38" t="s">
        <v>54</v>
      </c>
      <c r="F9" s="38" t="s">
        <v>53</v>
      </c>
      <c r="G9" s="38" t="s">
        <v>33</v>
      </c>
      <c r="H9" s="38" t="s">
        <v>34</v>
      </c>
      <c r="I9" s="38" t="s">
        <v>8</v>
      </c>
    </row>
    <row r="10" spans="1:11" s="39" customFormat="1" ht="45">
      <c r="A10" s="76" t="s">
        <v>41</v>
      </c>
      <c r="B10" s="74" t="s">
        <v>320</v>
      </c>
      <c r="C10" s="75">
        <v>80</v>
      </c>
      <c r="D10" s="80" t="s">
        <v>118</v>
      </c>
      <c r="E10" s="77"/>
      <c r="F10" s="77"/>
      <c r="G10" s="77"/>
      <c r="H10" s="111"/>
      <c r="I10" s="78">
        <f>ROUND(ROUND(C10,2)*ROUND(H10,4),2)</f>
        <v>0</v>
      </c>
    </row>
    <row r="11" spans="1:11" s="39" customFormat="1" ht="45">
      <c r="A11" s="61" t="s">
        <v>42</v>
      </c>
      <c r="B11" s="42" t="s">
        <v>321</v>
      </c>
      <c r="C11" s="43">
        <v>80</v>
      </c>
      <c r="D11" s="80" t="s">
        <v>118</v>
      </c>
      <c r="E11" s="40"/>
      <c r="F11" s="40"/>
      <c r="G11" s="40"/>
      <c r="H11" s="111"/>
      <c r="I11" s="78">
        <f t="shared" ref="I11:I74" si="0">ROUND(ROUND(C11,2)*ROUND(H11,4),2)</f>
        <v>0</v>
      </c>
    </row>
    <row r="12" spans="1:11" ht="45">
      <c r="A12" s="61" t="s">
        <v>43</v>
      </c>
      <c r="B12" s="42" t="s">
        <v>352</v>
      </c>
      <c r="C12" s="43">
        <v>80</v>
      </c>
      <c r="D12" s="80" t="s">
        <v>118</v>
      </c>
      <c r="E12" s="40"/>
      <c r="F12" s="40"/>
      <c r="G12" s="40"/>
      <c r="H12" s="111"/>
      <c r="I12" s="78">
        <f t="shared" si="0"/>
        <v>0</v>
      </c>
    </row>
    <row r="13" spans="1:11" ht="45">
      <c r="A13" s="61" t="s">
        <v>44</v>
      </c>
      <c r="B13" s="42" t="s">
        <v>232</v>
      </c>
      <c r="C13" s="43">
        <v>75</v>
      </c>
      <c r="D13" s="80" t="s">
        <v>118</v>
      </c>
      <c r="E13" s="40"/>
      <c r="F13" s="40"/>
      <c r="G13" s="40"/>
      <c r="H13" s="111"/>
      <c r="I13" s="78">
        <f t="shared" si="0"/>
        <v>0</v>
      </c>
    </row>
    <row r="14" spans="1:11" ht="45">
      <c r="A14" s="61" t="s">
        <v>45</v>
      </c>
      <c r="B14" s="42" t="s">
        <v>353</v>
      </c>
      <c r="C14" s="43">
        <v>50</v>
      </c>
      <c r="D14" s="80" t="s">
        <v>118</v>
      </c>
      <c r="E14" s="40"/>
      <c r="F14" s="40"/>
      <c r="G14" s="40"/>
      <c r="H14" s="111"/>
      <c r="I14" s="78">
        <f t="shared" si="0"/>
        <v>0</v>
      </c>
    </row>
    <row r="15" spans="1:11" ht="45">
      <c r="A15" s="61" t="s">
        <v>46</v>
      </c>
      <c r="B15" s="42" t="s">
        <v>233</v>
      </c>
      <c r="C15" s="43">
        <v>50</v>
      </c>
      <c r="D15" s="80" t="s">
        <v>118</v>
      </c>
      <c r="E15" s="40"/>
      <c r="F15" s="40"/>
      <c r="G15" s="40"/>
      <c r="H15" s="111"/>
      <c r="I15" s="78">
        <f t="shared" si="0"/>
        <v>0</v>
      </c>
    </row>
    <row r="16" spans="1:11" ht="45">
      <c r="A16" s="61" t="s">
        <v>47</v>
      </c>
      <c r="B16" s="42" t="s">
        <v>234</v>
      </c>
      <c r="C16" s="43">
        <v>50</v>
      </c>
      <c r="D16" s="80" t="s">
        <v>118</v>
      </c>
      <c r="E16" s="40"/>
      <c r="F16" s="40"/>
      <c r="G16" s="40"/>
      <c r="H16" s="111"/>
      <c r="I16" s="78">
        <f t="shared" si="0"/>
        <v>0</v>
      </c>
    </row>
    <row r="17" spans="1:9" ht="45">
      <c r="A17" s="61" t="s">
        <v>48</v>
      </c>
      <c r="B17" s="42" t="s">
        <v>235</v>
      </c>
      <c r="C17" s="43">
        <v>25</v>
      </c>
      <c r="D17" s="80" t="s">
        <v>118</v>
      </c>
      <c r="E17" s="40"/>
      <c r="F17" s="40"/>
      <c r="G17" s="40"/>
      <c r="H17" s="111"/>
      <c r="I17" s="78">
        <f t="shared" si="0"/>
        <v>0</v>
      </c>
    </row>
    <row r="18" spans="1:9" ht="45">
      <c r="A18" s="61" t="s">
        <v>49</v>
      </c>
      <c r="B18" s="42" t="s">
        <v>236</v>
      </c>
      <c r="C18" s="43">
        <v>25</v>
      </c>
      <c r="D18" s="80" t="s">
        <v>118</v>
      </c>
      <c r="E18" s="40"/>
      <c r="F18" s="40"/>
      <c r="G18" s="40"/>
      <c r="H18" s="111"/>
      <c r="I18" s="78">
        <f t="shared" si="0"/>
        <v>0</v>
      </c>
    </row>
    <row r="19" spans="1:9" ht="30">
      <c r="A19" s="61" t="s">
        <v>51</v>
      </c>
      <c r="B19" s="42" t="s">
        <v>354</v>
      </c>
      <c r="C19" s="43">
        <v>80</v>
      </c>
      <c r="D19" s="80" t="s">
        <v>118</v>
      </c>
      <c r="E19" s="40"/>
      <c r="F19" s="40"/>
      <c r="G19" s="40"/>
      <c r="H19" s="111"/>
      <c r="I19" s="78">
        <f t="shared" si="0"/>
        <v>0</v>
      </c>
    </row>
    <row r="20" spans="1:9" ht="60">
      <c r="A20" s="61" t="s">
        <v>52</v>
      </c>
      <c r="B20" s="42" t="s">
        <v>388</v>
      </c>
      <c r="C20" s="43">
        <v>144</v>
      </c>
      <c r="D20" s="80" t="s">
        <v>118</v>
      </c>
      <c r="E20" s="40"/>
      <c r="F20" s="40"/>
      <c r="G20" s="40"/>
      <c r="H20" s="111"/>
      <c r="I20" s="78">
        <f t="shared" si="0"/>
        <v>0</v>
      </c>
    </row>
    <row r="21" spans="1:9" ht="45">
      <c r="A21" s="61" t="s">
        <v>66</v>
      </c>
      <c r="B21" s="42" t="s">
        <v>389</v>
      </c>
      <c r="C21" s="43">
        <v>144</v>
      </c>
      <c r="D21" s="80" t="s">
        <v>118</v>
      </c>
      <c r="E21" s="40"/>
      <c r="F21" s="40"/>
      <c r="G21" s="40"/>
      <c r="H21" s="111"/>
      <c r="I21" s="78">
        <f t="shared" si="0"/>
        <v>0</v>
      </c>
    </row>
    <row r="22" spans="1:9" ht="45">
      <c r="A22" s="61" t="s">
        <v>67</v>
      </c>
      <c r="B22" s="42" t="s">
        <v>237</v>
      </c>
      <c r="C22" s="43">
        <v>10</v>
      </c>
      <c r="D22" s="80" t="s">
        <v>118</v>
      </c>
      <c r="E22" s="40"/>
      <c r="F22" s="40"/>
      <c r="G22" s="40"/>
      <c r="H22" s="111"/>
      <c r="I22" s="78">
        <f t="shared" si="0"/>
        <v>0</v>
      </c>
    </row>
    <row r="23" spans="1:9" ht="45">
      <c r="A23" s="61" t="s">
        <v>68</v>
      </c>
      <c r="B23" s="42" t="s">
        <v>355</v>
      </c>
      <c r="C23" s="43">
        <v>10</v>
      </c>
      <c r="D23" s="80" t="s">
        <v>118</v>
      </c>
      <c r="E23" s="40"/>
      <c r="F23" s="40"/>
      <c r="G23" s="40"/>
      <c r="H23" s="111"/>
      <c r="I23" s="78">
        <f t="shared" si="0"/>
        <v>0</v>
      </c>
    </row>
    <row r="24" spans="1:9" ht="60">
      <c r="A24" s="61" t="s">
        <v>69</v>
      </c>
      <c r="B24" s="42" t="s">
        <v>238</v>
      </c>
      <c r="C24" s="43">
        <v>10</v>
      </c>
      <c r="D24" s="80" t="s">
        <v>118</v>
      </c>
      <c r="E24" s="40"/>
      <c r="F24" s="40"/>
      <c r="G24" s="40"/>
      <c r="H24" s="111"/>
      <c r="I24" s="78">
        <f t="shared" si="0"/>
        <v>0</v>
      </c>
    </row>
    <row r="25" spans="1:9" ht="45">
      <c r="A25" s="61" t="s">
        <v>70</v>
      </c>
      <c r="B25" s="42" t="s">
        <v>239</v>
      </c>
      <c r="C25" s="43">
        <v>10</v>
      </c>
      <c r="D25" s="80" t="s">
        <v>118</v>
      </c>
      <c r="E25" s="40"/>
      <c r="F25" s="40"/>
      <c r="G25" s="40"/>
      <c r="H25" s="111"/>
      <c r="I25" s="78">
        <f t="shared" si="0"/>
        <v>0</v>
      </c>
    </row>
    <row r="26" spans="1:9" ht="45">
      <c r="A26" s="61" t="s">
        <v>71</v>
      </c>
      <c r="B26" s="42" t="s">
        <v>240</v>
      </c>
      <c r="C26" s="43">
        <v>10</v>
      </c>
      <c r="D26" s="80" t="s">
        <v>118</v>
      </c>
      <c r="E26" s="40"/>
      <c r="F26" s="40"/>
      <c r="G26" s="40"/>
      <c r="H26" s="111"/>
      <c r="I26" s="78">
        <f t="shared" si="0"/>
        <v>0</v>
      </c>
    </row>
    <row r="27" spans="1:9" ht="45">
      <c r="A27" s="61" t="s">
        <v>72</v>
      </c>
      <c r="B27" s="42" t="s">
        <v>241</v>
      </c>
      <c r="C27" s="43">
        <v>10</v>
      </c>
      <c r="D27" s="80" t="s">
        <v>118</v>
      </c>
      <c r="E27" s="40"/>
      <c r="F27" s="40"/>
      <c r="G27" s="40"/>
      <c r="H27" s="111"/>
      <c r="I27" s="78">
        <f t="shared" si="0"/>
        <v>0</v>
      </c>
    </row>
    <row r="28" spans="1:9" ht="30">
      <c r="A28" s="61" t="s">
        <v>73</v>
      </c>
      <c r="B28" s="42" t="s">
        <v>242</v>
      </c>
      <c r="C28" s="43">
        <v>10</v>
      </c>
      <c r="D28" s="80" t="s">
        <v>118</v>
      </c>
      <c r="E28" s="40"/>
      <c r="F28" s="40"/>
      <c r="G28" s="40"/>
      <c r="H28" s="111"/>
      <c r="I28" s="78">
        <f t="shared" si="0"/>
        <v>0</v>
      </c>
    </row>
    <row r="29" spans="1:9" ht="30">
      <c r="A29" s="61" t="s">
        <v>74</v>
      </c>
      <c r="B29" s="42" t="s">
        <v>243</v>
      </c>
      <c r="C29" s="43">
        <v>10</v>
      </c>
      <c r="D29" s="80" t="s">
        <v>118</v>
      </c>
      <c r="E29" s="40"/>
      <c r="F29" s="40"/>
      <c r="G29" s="40"/>
      <c r="H29" s="111"/>
      <c r="I29" s="78">
        <f t="shared" si="0"/>
        <v>0</v>
      </c>
    </row>
    <row r="30" spans="1:9">
      <c r="A30" s="61" t="s">
        <v>75</v>
      </c>
      <c r="B30" s="42" t="s">
        <v>361</v>
      </c>
      <c r="C30" s="43">
        <v>10</v>
      </c>
      <c r="D30" s="80" t="s">
        <v>118</v>
      </c>
      <c r="E30" s="40"/>
      <c r="F30" s="40"/>
      <c r="G30" s="40"/>
      <c r="H30" s="111"/>
      <c r="I30" s="78">
        <f t="shared" si="0"/>
        <v>0</v>
      </c>
    </row>
    <row r="31" spans="1:9" ht="30">
      <c r="A31" s="61" t="s">
        <v>76</v>
      </c>
      <c r="B31" s="42" t="s">
        <v>244</v>
      </c>
      <c r="C31" s="43">
        <v>10</v>
      </c>
      <c r="D31" s="80" t="s">
        <v>118</v>
      </c>
      <c r="E31" s="40"/>
      <c r="F31" s="40"/>
      <c r="G31" s="40"/>
      <c r="H31" s="111"/>
      <c r="I31" s="78">
        <f t="shared" si="0"/>
        <v>0</v>
      </c>
    </row>
    <row r="32" spans="1:9" ht="60">
      <c r="A32" s="61" t="s">
        <v>77</v>
      </c>
      <c r="B32" s="42" t="s">
        <v>245</v>
      </c>
      <c r="C32" s="43">
        <v>5</v>
      </c>
      <c r="D32" s="80" t="s">
        <v>118</v>
      </c>
      <c r="E32" s="40"/>
      <c r="F32" s="40"/>
      <c r="G32" s="40"/>
      <c r="H32" s="111"/>
      <c r="I32" s="78">
        <f t="shared" si="0"/>
        <v>0</v>
      </c>
    </row>
    <row r="33" spans="1:9">
      <c r="A33" s="61" t="s">
        <v>78</v>
      </c>
      <c r="B33" s="42" t="s">
        <v>246</v>
      </c>
      <c r="C33" s="43">
        <v>5</v>
      </c>
      <c r="D33" s="80" t="s">
        <v>118</v>
      </c>
      <c r="E33" s="40"/>
      <c r="F33" s="40"/>
      <c r="G33" s="40"/>
      <c r="H33" s="111"/>
      <c r="I33" s="78">
        <f t="shared" si="0"/>
        <v>0</v>
      </c>
    </row>
    <row r="34" spans="1:9" ht="30">
      <c r="A34" s="61" t="s">
        <v>79</v>
      </c>
      <c r="B34" s="42" t="s">
        <v>247</v>
      </c>
      <c r="C34" s="43">
        <v>10</v>
      </c>
      <c r="D34" s="80" t="s">
        <v>118</v>
      </c>
      <c r="E34" s="40"/>
      <c r="F34" s="40"/>
      <c r="G34" s="40"/>
      <c r="H34" s="111"/>
      <c r="I34" s="78">
        <f t="shared" si="0"/>
        <v>0</v>
      </c>
    </row>
    <row r="35" spans="1:9" ht="60">
      <c r="A35" s="61" t="s">
        <v>80</v>
      </c>
      <c r="B35" s="42" t="s">
        <v>248</v>
      </c>
      <c r="C35" s="43">
        <v>10</v>
      </c>
      <c r="D35" s="80" t="s">
        <v>118</v>
      </c>
      <c r="E35" s="40"/>
      <c r="F35" s="40"/>
      <c r="G35" s="40"/>
      <c r="H35" s="111"/>
      <c r="I35" s="78">
        <f t="shared" si="0"/>
        <v>0</v>
      </c>
    </row>
    <row r="36" spans="1:9">
      <c r="A36" s="61" t="s">
        <v>81</v>
      </c>
      <c r="B36" s="42" t="s">
        <v>249</v>
      </c>
      <c r="C36" s="43">
        <v>10</v>
      </c>
      <c r="D36" s="80" t="s">
        <v>118</v>
      </c>
      <c r="E36" s="40"/>
      <c r="F36" s="40"/>
      <c r="G36" s="40"/>
      <c r="H36" s="111"/>
      <c r="I36" s="78">
        <f t="shared" si="0"/>
        <v>0</v>
      </c>
    </row>
    <row r="37" spans="1:9" ht="60">
      <c r="A37" s="61" t="s">
        <v>82</v>
      </c>
      <c r="B37" s="42" t="s">
        <v>250</v>
      </c>
      <c r="C37" s="43">
        <v>20</v>
      </c>
      <c r="D37" s="80" t="s">
        <v>118</v>
      </c>
      <c r="E37" s="40"/>
      <c r="F37" s="40"/>
      <c r="G37" s="40"/>
      <c r="H37" s="111"/>
      <c r="I37" s="78">
        <f t="shared" si="0"/>
        <v>0</v>
      </c>
    </row>
    <row r="38" spans="1:9">
      <c r="A38" s="61" t="s">
        <v>83</v>
      </c>
      <c r="B38" s="42" t="s">
        <v>251</v>
      </c>
      <c r="C38" s="43">
        <v>10</v>
      </c>
      <c r="D38" s="80" t="s">
        <v>118</v>
      </c>
      <c r="E38" s="40"/>
      <c r="F38" s="40"/>
      <c r="G38" s="40"/>
      <c r="H38" s="111"/>
      <c r="I38" s="78">
        <f t="shared" si="0"/>
        <v>0</v>
      </c>
    </row>
    <row r="39" spans="1:9">
      <c r="A39" s="61" t="s">
        <v>84</v>
      </c>
      <c r="B39" s="42" t="s">
        <v>252</v>
      </c>
      <c r="C39" s="43">
        <v>5</v>
      </c>
      <c r="D39" s="80" t="s">
        <v>118</v>
      </c>
      <c r="E39" s="40"/>
      <c r="F39" s="40"/>
      <c r="G39" s="40"/>
      <c r="H39" s="111"/>
      <c r="I39" s="78">
        <f t="shared" si="0"/>
        <v>0</v>
      </c>
    </row>
    <row r="40" spans="1:9" ht="90">
      <c r="A40" s="61" t="s">
        <v>85</v>
      </c>
      <c r="B40" s="42" t="s">
        <v>362</v>
      </c>
      <c r="C40" s="43">
        <v>2</v>
      </c>
      <c r="D40" s="80" t="s">
        <v>118</v>
      </c>
      <c r="E40" s="40"/>
      <c r="F40" s="40"/>
      <c r="G40" s="40"/>
      <c r="H40" s="111"/>
      <c r="I40" s="78">
        <f t="shared" si="0"/>
        <v>0</v>
      </c>
    </row>
    <row r="41" spans="1:9" ht="90">
      <c r="A41" s="61" t="s">
        <v>86</v>
      </c>
      <c r="B41" s="42" t="s">
        <v>363</v>
      </c>
      <c r="C41" s="43">
        <v>2</v>
      </c>
      <c r="D41" s="80" t="s">
        <v>118</v>
      </c>
      <c r="E41" s="40"/>
      <c r="F41" s="40"/>
      <c r="G41" s="40"/>
      <c r="H41" s="111"/>
      <c r="I41" s="78">
        <f t="shared" si="0"/>
        <v>0</v>
      </c>
    </row>
    <row r="42" spans="1:9" ht="120">
      <c r="A42" s="61" t="s">
        <v>87</v>
      </c>
      <c r="B42" s="42" t="s">
        <v>322</v>
      </c>
      <c r="C42" s="43">
        <v>3</v>
      </c>
      <c r="D42" s="80" t="s">
        <v>118</v>
      </c>
      <c r="E42" s="40"/>
      <c r="F42" s="40"/>
      <c r="G42" s="40"/>
      <c r="H42" s="111"/>
      <c r="I42" s="78">
        <f t="shared" si="0"/>
        <v>0</v>
      </c>
    </row>
    <row r="43" spans="1:9" ht="60">
      <c r="A43" s="61" t="s">
        <v>88</v>
      </c>
      <c r="B43" s="42" t="s">
        <v>323</v>
      </c>
      <c r="C43" s="43">
        <v>3</v>
      </c>
      <c r="D43" s="80" t="s">
        <v>118</v>
      </c>
      <c r="E43" s="40"/>
      <c r="F43" s="40"/>
      <c r="G43" s="40"/>
      <c r="H43" s="111"/>
      <c r="I43" s="78">
        <f t="shared" si="0"/>
        <v>0</v>
      </c>
    </row>
    <row r="44" spans="1:9">
      <c r="A44" s="61" t="s">
        <v>89</v>
      </c>
      <c r="B44" s="42" t="s">
        <v>253</v>
      </c>
      <c r="C44" s="43">
        <v>3</v>
      </c>
      <c r="D44" s="80" t="s">
        <v>118</v>
      </c>
      <c r="E44" s="40"/>
      <c r="F44" s="40"/>
      <c r="G44" s="40"/>
      <c r="H44" s="111"/>
      <c r="I44" s="78">
        <f t="shared" si="0"/>
        <v>0</v>
      </c>
    </row>
    <row r="45" spans="1:9" ht="30">
      <c r="A45" s="61" t="s">
        <v>90</v>
      </c>
      <c r="B45" s="42" t="s">
        <v>254</v>
      </c>
      <c r="C45" s="43">
        <v>3</v>
      </c>
      <c r="D45" s="80" t="s">
        <v>118</v>
      </c>
      <c r="E45" s="40"/>
      <c r="F45" s="40"/>
      <c r="G45" s="40"/>
      <c r="H45" s="111"/>
      <c r="I45" s="78">
        <f t="shared" si="0"/>
        <v>0</v>
      </c>
    </row>
    <row r="46" spans="1:9" ht="30">
      <c r="A46" s="61" t="s">
        <v>91</v>
      </c>
      <c r="B46" s="42" t="s">
        <v>255</v>
      </c>
      <c r="C46" s="43">
        <v>3</v>
      </c>
      <c r="D46" s="80" t="s">
        <v>118</v>
      </c>
      <c r="E46" s="40"/>
      <c r="F46" s="40"/>
      <c r="G46" s="40"/>
      <c r="H46" s="111"/>
      <c r="I46" s="78">
        <f t="shared" si="0"/>
        <v>0</v>
      </c>
    </row>
    <row r="47" spans="1:9" ht="30">
      <c r="A47" s="61" t="s">
        <v>92</v>
      </c>
      <c r="B47" s="42" t="s">
        <v>256</v>
      </c>
      <c r="C47" s="43">
        <v>3</v>
      </c>
      <c r="D47" s="80" t="s">
        <v>118</v>
      </c>
      <c r="E47" s="40"/>
      <c r="F47" s="40"/>
      <c r="G47" s="40"/>
      <c r="H47" s="111"/>
      <c r="I47" s="78">
        <f t="shared" si="0"/>
        <v>0</v>
      </c>
    </row>
    <row r="48" spans="1:9" ht="30">
      <c r="A48" s="61" t="s">
        <v>93</v>
      </c>
      <c r="B48" s="42" t="s">
        <v>257</v>
      </c>
      <c r="C48" s="43">
        <v>5</v>
      </c>
      <c r="D48" s="80" t="s">
        <v>118</v>
      </c>
      <c r="E48" s="40"/>
      <c r="F48" s="40"/>
      <c r="G48" s="40"/>
      <c r="H48" s="111"/>
      <c r="I48" s="78">
        <f t="shared" si="0"/>
        <v>0</v>
      </c>
    </row>
    <row r="49" spans="1:9" ht="60">
      <c r="A49" s="61" t="s">
        <v>94</v>
      </c>
      <c r="B49" s="42" t="s">
        <v>364</v>
      </c>
      <c r="C49" s="43">
        <v>2</v>
      </c>
      <c r="D49" s="80" t="s">
        <v>118</v>
      </c>
      <c r="E49" s="40"/>
      <c r="F49" s="40"/>
      <c r="G49" s="40"/>
      <c r="H49" s="111"/>
      <c r="I49" s="78">
        <f t="shared" si="0"/>
        <v>0</v>
      </c>
    </row>
    <row r="50" spans="1:9" ht="30">
      <c r="A50" s="61" t="s">
        <v>95</v>
      </c>
      <c r="B50" s="42" t="s">
        <v>258</v>
      </c>
      <c r="C50" s="43">
        <v>2</v>
      </c>
      <c r="D50" s="80" t="s">
        <v>118</v>
      </c>
      <c r="E50" s="40"/>
      <c r="F50" s="40"/>
      <c r="G50" s="40"/>
      <c r="H50" s="111"/>
      <c r="I50" s="78">
        <f t="shared" si="0"/>
        <v>0</v>
      </c>
    </row>
    <row r="51" spans="1:9" ht="30">
      <c r="A51" s="61" t="s">
        <v>96</v>
      </c>
      <c r="B51" s="42" t="s">
        <v>259</v>
      </c>
      <c r="C51" s="43">
        <v>2</v>
      </c>
      <c r="D51" s="80" t="s">
        <v>118</v>
      </c>
      <c r="E51" s="40"/>
      <c r="F51" s="40"/>
      <c r="G51" s="40"/>
      <c r="H51" s="111"/>
      <c r="I51" s="78">
        <f t="shared" si="0"/>
        <v>0</v>
      </c>
    </row>
    <row r="52" spans="1:9">
      <c r="A52" s="61" t="s">
        <v>97</v>
      </c>
      <c r="B52" s="42" t="s">
        <v>260</v>
      </c>
      <c r="C52" s="43">
        <v>2</v>
      </c>
      <c r="D52" s="80" t="s">
        <v>118</v>
      </c>
      <c r="E52" s="40"/>
      <c r="F52" s="40"/>
      <c r="G52" s="40"/>
      <c r="H52" s="111"/>
      <c r="I52" s="78">
        <f t="shared" si="0"/>
        <v>0</v>
      </c>
    </row>
    <row r="53" spans="1:9">
      <c r="A53" s="61" t="s">
        <v>98</v>
      </c>
      <c r="B53" s="42" t="s">
        <v>261</v>
      </c>
      <c r="C53" s="43">
        <v>2</v>
      </c>
      <c r="D53" s="80" t="s">
        <v>118</v>
      </c>
      <c r="E53" s="40"/>
      <c r="F53" s="40"/>
      <c r="G53" s="40"/>
      <c r="H53" s="111"/>
      <c r="I53" s="78">
        <f t="shared" si="0"/>
        <v>0</v>
      </c>
    </row>
    <row r="54" spans="1:9" ht="30">
      <c r="A54" s="61" t="s">
        <v>99</v>
      </c>
      <c r="B54" s="42" t="s">
        <v>262</v>
      </c>
      <c r="C54" s="43">
        <v>2</v>
      </c>
      <c r="D54" s="45" t="s">
        <v>120</v>
      </c>
      <c r="E54" s="40"/>
      <c r="F54" s="40"/>
      <c r="G54" s="40"/>
      <c r="H54" s="111"/>
      <c r="I54" s="78">
        <f t="shared" si="0"/>
        <v>0</v>
      </c>
    </row>
    <row r="55" spans="1:9" ht="30">
      <c r="A55" s="61" t="s">
        <v>100</v>
      </c>
      <c r="B55" s="42" t="s">
        <v>263</v>
      </c>
      <c r="C55" s="43">
        <v>10</v>
      </c>
      <c r="D55" s="45" t="s">
        <v>120</v>
      </c>
      <c r="E55" s="40"/>
      <c r="F55" s="40"/>
      <c r="G55" s="40"/>
      <c r="H55" s="111"/>
      <c r="I55" s="78">
        <f t="shared" si="0"/>
        <v>0</v>
      </c>
    </row>
    <row r="56" spans="1:9" ht="30">
      <c r="A56" s="61" t="s">
        <v>101</v>
      </c>
      <c r="B56" s="42" t="s">
        <v>264</v>
      </c>
      <c r="C56" s="43">
        <v>2</v>
      </c>
      <c r="D56" s="45" t="s">
        <v>120</v>
      </c>
      <c r="E56" s="40"/>
      <c r="F56" s="40"/>
      <c r="G56" s="40"/>
      <c r="H56" s="111"/>
      <c r="I56" s="78">
        <f t="shared" si="0"/>
        <v>0</v>
      </c>
    </row>
    <row r="57" spans="1:9">
      <c r="A57" s="61" t="s">
        <v>102</v>
      </c>
      <c r="B57" s="42" t="s">
        <v>265</v>
      </c>
      <c r="C57" s="43">
        <v>2</v>
      </c>
      <c r="D57" s="80" t="s">
        <v>118</v>
      </c>
      <c r="E57" s="40"/>
      <c r="F57" s="40"/>
      <c r="G57" s="40"/>
      <c r="H57" s="111"/>
      <c r="I57" s="78">
        <f t="shared" si="0"/>
        <v>0</v>
      </c>
    </row>
    <row r="58" spans="1:9">
      <c r="A58" s="61" t="s">
        <v>103</v>
      </c>
      <c r="B58" s="42" t="s">
        <v>266</v>
      </c>
      <c r="C58" s="43">
        <v>5</v>
      </c>
      <c r="D58" s="80" t="s">
        <v>118</v>
      </c>
      <c r="E58" s="40"/>
      <c r="F58" s="40"/>
      <c r="G58" s="40"/>
      <c r="H58" s="111"/>
      <c r="I58" s="78">
        <f t="shared" si="0"/>
        <v>0</v>
      </c>
    </row>
    <row r="59" spans="1:9" ht="60">
      <c r="A59" s="61" t="s">
        <v>104</v>
      </c>
      <c r="B59" s="42" t="s">
        <v>365</v>
      </c>
      <c r="C59" s="43">
        <v>2</v>
      </c>
      <c r="D59" s="80" t="s">
        <v>118</v>
      </c>
      <c r="E59" s="40"/>
      <c r="F59" s="40"/>
      <c r="G59" s="40"/>
      <c r="H59" s="111"/>
      <c r="I59" s="78">
        <f t="shared" si="0"/>
        <v>0</v>
      </c>
    </row>
    <row r="60" spans="1:9" ht="30">
      <c r="A60" s="61" t="s">
        <v>105</v>
      </c>
      <c r="B60" s="42" t="s">
        <v>267</v>
      </c>
      <c r="C60" s="43">
        <v>2</v>
      </c>
      <c r="D60" s="80" t="s">
        <v>118</v>
      </c>
      <c r="E60" s="40"/>
      <c r="F60" s="40"/>
      <c r="G60" s="40"/>
      <c r="H60" s="111"/>
      <c r="I60" s="78">
        <f t="shared" si="0"/>
        <v>0</v>
      </c>
    </row>
    <row r="61" spans="1:9" ht="30">
      <c r="A61" s="61" t="s">
        <v>106</v>
      </c>
      <c r="B61" s="42" t="s">
        <v>268</v>
      </c>
      <c r="C61" s="43">
        <v>2</v>
      </c>
      <c r="D61" s="80" t="s">
        <v>118</v>
      </c>
      <c r="E61" s="40"/>
      <c r="F61" s="40"/>
      <c r="G61" s="40"/>
      <c r="H61" s="111"/>
      <c r="I61" s="78">
        <f t="shared" si="0"/>
        <v>0</v>
      </c>
    </row>
    <row r="62" spans="1:9">
      <c r="A62" s="61" t="s">
        <v>107</v>
      </c>
      <c r="B62" s="42" t="s">
        <v>269</v>
      </c>
      <c r="C62" s="43">
        <v>2</v>
      </c>
      <c r="D62" s="45" t="s">
        <v>120</v>
      </c>
      <c r="E62" s="40"/>
      <c r="F62" s="40"/>
      <c r="G62" s="40"/>
      <c r="H62" s="111"/>
      <c r="I62" s="78">
        <f t="shared" si="0"/>
        <v>0</v>
      </c>
    </row>
    <row r="63" spans="1:9">
      <c r="A63" s="61" t="s">
        <v>108</v>
      </c>
      <c r="B63" s="42" t="s">
        <v>270</v>
      </c>
      <c r="C63" s="43">
        <v>2</v>
      </c>
      <c r="D63" s="45" t="s">
        <v>118</v>
      </c>
      <c r="E63" s="40"/>
      <c r="F63" s="40"/>
      <c r="G63" s="40"/>
      <c r="H63" s="111"/>
      <c r="I63" s="78">
        <f t="shared" si="0"/>
        <v>0</v>
      </c>
    </row>
    <row r="64" spans="1:9" ht="30">
      <c r="A64" s="61" t="s">
        <v>109</v>
      </c>
      <c r="B64" s="42" t="s">
        <v>271</v>
      </c>
      <c r="C64" s="43">
        <v>2</v>
      </c>
      <c r="D64" s="45" t="s">
        <v>118</v>
      </c>
      <c r="E64" s="40"/>
      <c r="F64" s="40"/>
      <c r="G64" s="40"/>
      <c r="H64" s="111"/>
      <c r="I64" s="78">
        <f t="shared" si="0"/>
        <v>0</v>
      </c>
    </row>
    <row r="65" spans="1:9" ht="30">
      <c r="A65" s="61" t="s">
        <v>110</v>
      </c>
      <c r="B65" s="42" t="s">
        <v>272</v>
      </c>
      <c r="C65" s="43">
        <v>2</v>
      </c>
      <c r="D65" s="45" t="s">
        <v>118</v>
      </c>
      <c r="E65" s="40"/>
      <c r="F65" s="40"/>
      <c r="G65" s="40"/>
      <c r="H65" s="111"/>
      <c r="I65" s="78">
        <f t="shared" si="0"/>
        <v>0</v>
      </c>
    </row>
    <row r="66" spans="1:9" ht="60">
      <c r="A66" s="61" t="s">
        <v>111</v>
      </c>
      <c r="B66" s="42" t="s">
        <v>366</v>
      </c>
      <c r="C66" s="43">
        <v>1</v>
      </c>
      <c r="D66" s="45" t="s">
        <v>118</v>
      </c>
      <c r="E66" s="40"/>
      <c r="F66" s="40"/>
      <c r="G66" s="40"/>
      <c r="H66" s="111"/>
      <c r="I66" s="78">
        <f t="shared" si="0"/>
        <v>0</v>
      </c>
    </row>
    <row r="67" spans="1:9" ht="45">
      <c r="A67" s="61" t="s">
        <v>112</v>
      </c>
      <c r="B67" s="42" t="s">
        <v>273</v>
      </c>
      <c r="C67" s="43">
        <v>1</v>
      </c>
      <c r="D67" s="45" t="s">
        <v>118</v>
      </c>
      <c r="E67" s="40"/>
      <c r="F67" s="40"/>
      <c r="G67" s="40"/>
      <c r="H67" s="111"/>
      <c r="I67" s="78">
        <f t="shared" si="0"/>
        <v>0</v>
      </c>
    </row>
    <row r="68" spans="1:9" ht="30">
      <c r="A68" s="61" t="s">
        <v>113</v>
      </c>
      <c r="B68" s="42" t="s">
        <v>274</v>
      </c>
      <c r="C68" s="43">
        <v>1</v>
      </c>
      <c r="D68" s="45" t="s">
        <v>118</v>
      </c>
      <c r="E68" s="40"/>
      <c r="F68" s="40"/>
      <c r="G68" s="40"/>
      <c r="H68" s="111"/>
      <c r="I68" s="78">
        <f t="shared" si="0"/>
        <v>0</v>
      </c>
    </row>
    <row r="69" spans="1:9">
      <c r="A69" s="61" t="s">
        <v>114</v>
      </c>
      <c r="B69" s="42" t="s">
        <v>275</v>
      </c>
      <c r="C69" s="43">
        <v>1</v>
      </c>
      <c r="D69" s="45" t="s">
        <v>118</v>
      </c>
      <c r="E69" s="40"/>
      <c r="F69" s="40"/>
      <c r="G69" s="40"/>
      <c r="H69" s="111"/>
      <c r="I69" s="78">
        <f t="shared" si="0"/>
        <v>0</v>
      </c>
    </row>
    <row r="70" spans="1:9" ht="75">
      <c r="A70" s="61" t="s">
        <v>115</v>
      </c>
      <c r="B70" s="42" t="s">
        <v>356</v>
      </c>
      <c r="C70" s="43">
        <v>1</v>
      </c>
      <c r="D70" s="45" t="s">
        <v>120</v>
      </c>
      <c r="E70" s="40"/>
      <c r="F70" s="40"/>
      <c r="G70" s="40"/>
      <c r="H70" s="111"/>
      <c r="I70" s="78">
        <f t="shared" si="0"/>
        <v>0</v>
      </c>
    </row>
    <row r="71" spans="1:9" ht="30">
      <c r="A71" s="61" t="s">
        <v>116</v>
      </c>
      <c r="B71" s="42" t="s">
        <v>276</v>
      </c>
      <c r="C71" s="43">
        <v>1</v>
      </c>
      <c r="D71" s="45" t="s">
        <v>118</v>
      </c>
      <c r="E71" s="40"/>
      <c r="F71" s="40"/>
      <c r="G71" s="40"/>
      <c r="H71" s="111"/>
      <c r="I71" s="78">
        <f t="shared" si="0"/>
        <v>0</v>
      </c>
    </row>
    <row r="72" spans="1:9" s="98" customFormat="1" ht="60">
      <c r="A72" s="92" t="s">
        <v>117</v>
      </c>
      <c r="B72" s="93" t="s">
        <v>277</v>
      </c>
      <c r="C72" s="94">
        <v>1</v>
      </c>
      <c r="D72" s="95" t="s">
        <v>118</v>
      </c>
      <c r="E72" s="96"/>
      <c r="F72" s="96"/>
      <c r="G72" s="96"/>
      <c r="H72" s="118"/>
      <c r="I72" s="97">
        <f t="shared" si="0"/>
        <v>0</v>
      </c>
    </row>
    <row r="73" spans="1:9" s="99" customFormat="1" ht="30">
      <c r="A73" s="92" t="s">
        <v>169</v>
      </c>
      <c r="B73" s="93" t="s">
        <v>278</v>
      </c>
      <c r="C73" s="94">
        <v>1</v>
      </c>
      <c r="D73" s="92" t="s">
        <v>118</v>
      </c>
      <c r="E73" s="96"/>
      <c r="F73" s="96"/>
      <c r="G73" s="96"/>
      <c r="H73" s="118"/>
      <c r="I73" s="97">
        <f t="shared" si="0"/>
        <v>0</v>
      </c>
    </row>
    <row r="74" spans="1:9" s="99" customFormat="1">
      <c r="A74" s="92" t="s">
        <v>170</v>
      </c>
      <c r="B74" s="100" t="s">
        <v>279</v>
      </c>
      <c r="C74" s="94">
        <v>1</v>
      </c>
      <c r="D74" s="92" t="s">
        <v>118</v>
      </c>
      <c r="E74" s="96"/>
      <c r="F74" s="96"/>
      <c r="G74" s="96"/>
      <c r="H74" s="118"/>
      <c r="I74" s="97">
        <f t="shared" si="0"/>
        <v>0</v>
      </c>
    </row>
    <row r="75" spans="1:9" s="99" customFormat="1">
      <c r="A75" s="92" t="s">
        <v>171</v>
      </c>
      <c r="B75" s="93" t="s">
        <v>280</v>
      </c>
      <c r="C75" s="94">
        <v>5</v>
      </c>
      <c r="D75" s="95" t="s">
        <v>118</v>
      </c>
      <c r="E75" s="96"/>
      <c r="F75" s="96"/>
      <c r="G75" s="96"/>
      <c r="H75" s="118"/>
      <c r="I75" s="97">
        <f t="shared" ref="I75:I135" si="1">ROUND(ROUND(C75,2)*ROUND(H75,4),2)</f>
        <v>0</v>
      </c>
    </row>
    <row r="76" spans="1:9" s="98" customFormat="1" ht="30">
      <c r="A76" s="92" t="s">
        <v>172</v>
      </c>
      <c r="B76" s="93" t="s">
        <v>324</v>
      </c>
      <c r="C76" s="94">
        <v>1</v>
      </c>
      <c r="D76" s="95" t="s">
        <v>118</v>
      </c>
      <c r="E76" s="96"/>
      <c r="F76" s="96"/>
      <c r="G76" s="96"/>
      <c r="H76" s="118"/>
      <c r="I76" s="97">
        <f t="shared" si="1"/>
        <v>0</v>
      </c>
    </row>
    <row r="77" spans="1:9" s="98" customFormat="1">
      <c r="A77" s="92" t="s">
        <v>173</v>
      </c>
      <c r="B77" s="93" t="s">
        <v>281</v>
      </c>
      <c r="C77" s="94">
        <v>2</v>
      </c>
      <c r="D77" s="95" t="s">
        <v>118</v>
      </c>
      <c r="E77" s="96"/>
      <c r="F77" s="96"/>
      <c r="G77" s="96"/>
      <c r="H77" s="118"/>
      <c r="I77" s="97">
        <f t="shared" si="1"/>
        <v>0</v>
      </c>
    </row>
    <row r="78" spans="1:9" s="98" customFormat="1">
      <c r="A78" s="92" t="s">
        <v>174</v>
      </c>
      <c r="B78" s="93" t="s">
        <v>282</v>
      </c>
      <c r="C78" s="94">
        <v>2</v>
      </c>
      <c r="D78" s="95" t="s">
        <v>118</v>
      </c>
      <c r="E78" s="96"/>
      <c r="F78" s="96"/>
      <c r="G78" s="96"/>
      <c r="H78" s="118"/>
      <c r="I78" s="97">
        <f t="shared" si="1"/>
        <v>0</v>
      </c>
    </row>
    <row r="79" spans="1:9" s="98" customFormat="1" ht="30">
      <c r="A79" s="92" t="s">
        <v>175</v>
      </c>
      <c r="B79" s="93" t="s">
        <v>283</v>
      </c>
      <c r="C79" s="94">
        <v>2</v>
      </c>
      <c r="D79" s="95" t="s">
        <v>118</v>
      </c>
      <c r="E79" s="96"/>
      <c r="F79" s="96"/>
      <c r="G79" s="96"/>
      <c r="H79" s="118"/>
      <c r="I79" s="97">
        <f t="shared" si="1"/>
        <v>0</v>
      </c>
    </row>
    <row r="80" spans="1:9" ht="60">
      <c r="A80" s="61" t="s">
        <v>176</v>
      </c>
      <c r="B80" s="42" t="s">
        <v>284</v>
      </c>
      <c r="C80" s="43">
        <v>3</v>
      </c>
      <c r="D80" s="45" t="s">
        <v>118</v>
      </c>
      <c r="E80" s="40"/>
      <c r="F80" s="40"/>
      <c r="G80" s="40"/>
      <c r="H80" s="111"/>
      <c r="I80" s="78">
        <f t="shared" si="1"/>
        <v>0</v>
      </c>
    </row>
    <row r="81" spans="1:9" ht="90">
      <c r="A81" s="61" t="s">
        <v>177</v>
      </c>
      <c r="B81" s="42" t="s">
        <v>285</v>
      </c>
      <c r="C81" s="43">
        <v>3</v>
      </c>
      <c r="D81" s="45" t="s">
        <v>118</v>
      </c>
      <c r="E81" s="40"/>
      <c r="F81" s="40"/>
      <c r="G81" s="40"/>
      <c r="H81" s="111"/>
      <c r="I81" s="78">
        <f t="shared" si="1"/>
        <v>0</v>
      </c>
    </row>
    <row r="82" spans="1:9" ht="60">
      <c r="A82" s="61" t="s">
        <v>178</v>
      </c>
      <c r="B82" s="42" t="s">
        <v>367</v>
      </c>
      <c r="C82" s="43">
        <v>3</v>
      </c>
      <c r="D82" s="45" t="s">
        <v>118</v>
      </c>
      <c r="E82" s="40"/>
      <c r="F82" s="40"/>
      <c r="G82" s="40"/>
      <c r="H82" s="111"/>
      <c r="I82" s="78">
        <f t="shared" si="1"/>
        <v>0</v>
      </c>
    </row>
    <row r="83" spans="1:9">
      <c r="A83" s="61" t="s">
        <v>179</v>
      </c>
      <c r="B83" s="42" t="s">
        <v>286</v>
      </c>
      <c r="C83" s="43">
        <v>5</v>
      </c>
      <c r="D83" s="45" t="s">
        <v>118</v>
      </c>
      <c r="E83" s="40"/>
      <c r="F83" s="40"/>
      <c r="G83" s="40"/>
      <c r="H83" s="111"/>
      <c r="I83" s="78">
        <f t="shared" si="1"/>
        <v>0</v>
      </c>
    </row>
    <row r="84" spans="1:9">
      <c r="A84" s="61" t="s">
        <v>180</v>
      </c>
      <c r="B84" s="42" t="s">
        <v>287</v>
      </c>
      <c r="C84" s="43">
        <v>5</v>
      </c>
      <c r="D84" s="45" t="s">
        <v>118</v>
      </c>
      <c r="E84" s="40"/>
      <c r="F84" s="40"/>
      <c r="G84" s="40"/>
      <c r="H84" s="111"/>
      <c r="I84" s="78">
        <f t="shared" si="1"/>
        <v>0</v>
      </c>
    </row>
    <row r="85" spans="1:9" ht="75">
      <c r="A85" s="61" t="s">
        <v>181</v>
      </c>
      <c r="B85" s="42" t="s">
        <v>288</v>
      </c>
      <c r="C85" s="43">
        <v>1</v>
      </c>
      <c r="D85" s="45" t="s">
        <v>118</v>
      </c>
      <c r="E85" s="40"/>
      <c r="F85" s="40"/>
      <c r="G85" s="40"/>
      <c r="H85" s="111"/>
      <c r="I85" s="78">
        <f t="shared" si="1"/>
        <v>0</v>
      </c>
    </row>
    <row r="86" spans="1:9" ht="45">
      <c r="A86" s="61" t="s">
        <v>182</v>
      </c>
      <c r="B86" s="42" t="s">
        <v>289</v>
      </c>
      <c r="C86" s="43">
        <v>1</v>
      </c>
      <c r="D86" s="45" t="s">
        <v>118</v>
      </c>
      <c r="E86" s="40"/>
      <c r="F86" s="40"/>
      <c r="G86" s="40"/>
      <c r="H86" s="111"/>
      <c r="I86" s="78">
        <f t="shared" si="1"/>
        <v>0</v>
      </c>
    </row>
    <row r="87" spans="1:9" ht="45">
      <c r="A87" s="61" t="s">
        <v>183</v>
      </c>
      <c r="B87" s="42" t="s">
        <v>290</v>
      </c>
      <c r="C87" s="43">
        <v>1</v>
      </c>
      <c r="D87" s="45" t="s">
        <v>118</v>
      </c>
      <c r="E87" s="40"/>
      <c r="F87" s="40"/>
      <c r="G87" s="40"/>
      <c r="H87" s="111"/>
      <c r="I87" s="78">
        <f t="shared" si="1"/>
        <v>0</v>
      </c>
    </row>
    <row r="88" spans="1:9" ht="45">
      <c r="A88" s="61" t="s">
        <v>184</v>
      </c>
      <c r="B88" s="42" t="s">
        <v>291</v>
      </c>
      <c r="C88" s="43">
        <v>1</v>
      </c>
      <c r="D88" s="45" t="s">
        <v>118</v>
      </c>
      <c r="E88" s="40"/>
      <c r="F88" s="40"/>
      <c r="G88" s="40"/>
      <c r="H88" s="111"/>
      <c r="I88" s="78">
        <f t="shared" si="1"/>
        <v>0</v>
      </c>
    </row>
    <row r="89" spans="1:9">
      <c r="A89" s="61" t="s">
        <v>185</v>
      </c>
      <c r="B89" s="42" t="s">
        <v>292</v>
      </c>
      <c r="C89" s="43">
        <v>1</v>
      </c>
      <c r="D89" s="45" t="s">
        <v>118</v>
      </c>
      <c r="E89" s="40"/>
      <c r="F89" s="40"/>
      <c r="G89" s="40"/>
      <c r="H89" s="111"/>
      <c r="I89" s="78">
        <f t="shared" si="1"/>
        <v>0</v>
      </c>
    </row>
    <row r="90" spans="1:9">
      <c r="A90" s="61" t="s">
        <v>186</v>
      </c>
      <c r="B90" s="42" t="s">
        <v>293</v>
      </c>
      <c r="C90" s="43">
        <v>1</v>
      </c>
      <c r="D90" s="45" t="s">
        <v>118</v>
      </c>
      <c r="E90" s="40"/>
      <c r="F90" s="40"/>
      <c r="G90" s="40"/>
      <c r="H90" s="111"/>
      <c r="I90" s="78">
        <f t="shared" si="1"/>
        <v>0</v>
      </c>
    </row>
    <row r="91" spans="1:9">
      <c r="A91" s="61" t="s">
        <v>187</v>
      </c>
      <c r="B91" s="42" t="s">
        <v>294</v>
      </c>
      <c r="C91" s="43">
        <v>1</v>
      </c>
      <c r="D91" s="45" t="s">
        <v>118</v>
      </c>
      <c r="E91" s="40"/>
      <c r="F91" s="40"/>
      <c r="G91" s="40"/>
      <c r="H91" s="111"/>
      <c r="I91" s="78">
        <f t="shared" si="1"/>
        <v>0</v>
      </c>
    </row>
    <row r="92" spans="1:9">
      <c r="A92" s="61" t="s">
        <v>188</v>
      </c>
      <c r="B92" s="42" t="s">
        <v>295</v>
      </c>
      <c r="C92" s="43">
        <v>1</v>
      </c>
      <c r="D92" s="45" t="s">
        <v>118</v>
      </c>
      <c r="E92" s="40"/>
      <c r="F92" s="40"/>
      <c r="G92" s="40"/>
      <c r="H92" s="111"/>
      <c r="I92" s="78">
        <f t="shared" si="1"/>
        <v>0</v>
      </c>
    </row>
    <row r="93" spans="1:9" ht="30">
      <c r="A93" s="61" t="s">
        <v>189</v>
      </c>
      <c r="B93" s="42" t="s">
        <v>296</v>
      </c>
      <c r="C93" s="43">
        <v>1</v>
      </c>
      <c r="D93" s="45" t="s">
        <v>118</v>
      </c>
      <c r="E93" s="40"/>
      <c r="F93" s="40"/>
      <c r="G93" s="40"/>
      <c r="H93" s="111"/>
      <c r="I93" s="78">
        <f t="shared" si="1"/>
        <v>0</v>
      </c>
    </row>
    <row r="94" spans="1:9" ht="30">
      <c r="A94" s="61" t="s">
        <v>190</v>
      </c>
      <c r="B94" s="42" t="s">
        <v>297</v>
      </c>
      <c r="C94" s="43">
        <v>1</v>
      </c>
      <c r="D94" s="45" t="s">
        <v>118</v>
      </c>
      <c r="E94" s="40"/>
      <c r="F94" s="40"/>
      <c r="G94" s="40"/>
      <c r="H94" s="111"/>
      <c r="I94" s="78">
        <f t="shared" si="1"/>
        <v>0</v>
      </c>
    </row>
    <row r="95" spans="1:9" ht="30">
      <c r="A95" s="61" t="s">
        <v>191</v>
      </c>
      <c r="B95" s="42" t="s">
        <v>298</v>
      </c>
      <c r="C95" s="43">
        <v>1</v>
      </c>
      <c r="D95" s="45" t="s">
        <v>118</v>
      </c>
      <c r="E95" s="40"/>
      <c r="F95" s="40"/>
      <c r="G95" s="40"/>
      <c r="H95" s="111"/>
      <c r="I95" s="78">
        <f t="shared" si="1"/>
        <v>0</v>
      </c>
    </row>
    <row r="96" spans="1:9" s="98" customFormat="1" ht="60">
      <c r="A96" s="92" t="s">
        <v>192</v>
      </c>
      <c r="B96" s="93" t="s">
        <v>277</v>
      </c>
      <c r="C96" s="94">
        <v>1</v>
      </c>
      <c r="D96" s="95" t="s">
        <v>118</v>
      </c>
      <c r="E96" s="96"/>
      <c r="F96" s="96"/>
      <c r="G96" s="96"/>
      <c r="H96" s="118"/>
      <c r="I96" s="97">
        <f t="shared" si="1"/>
        <v>0</v>
      </c>
    </row>
    <row r="97" spans="1:9" s="98" customFormat="1" ht="30">
      <c r="A97" s="92" t="s">
        <v>193</v>
      </c>
      <c r="B97" s="93" t="s">
        <v>299</v>
      </c>
      <c r="C97" s="94">
        <v>1</v>
      </c>
      <c r="D97" s="95" t="s">
        <v>118</v>
      </c>
      <c r="E97" s="96"/>
      <c r="F97" s="96"/>
      <c r="G97" s="96"/>
      <c r="H97" s="118"/>
      <c r="I97" s="97">
        <f t="shared" si="1"/>
        <v>0</v>
      </c>
    </row>
    <row r="98" spans="1:9" s="98" customFormat="1">
      <c r="A98" s="92" t="s">
        <v>194</v>
      </c>
      <c r="B98" s="93" t="s">
        <v>279</v>
      </c>
      <c r="C98" s="94">
        <v>1</v>
      </c>
      <c r="D98" s="95" t="s">
        <v>118</v>
      </c>
      <c r="E98" s="96"/>
      <c r="F98" s="96"/>
      <c r="G98" s="96"/>
      <c r="H98" s="118"/>
      <c r="I98" s="97">
        <f t="shared" si="1"/>
        <v>0</v>
      </c>
    </row>
    <row r="99" spans="1:9" s="98" customFormat="1">
      <c r="A99" s="92" t="s">
        <v>195</v>
      </c>
      <c r="B99" s="93" t="s">
        <v>280</v>
      </c>
      <c r="C99" s="94">
        <v>5</v>
      </c>
      <c r="D99" s="95" t="s">
        <v>118</v>
      </c>
      <c r="E99" s="96"/>
      <c r="F99" s="96"/>
      <c r="G99" s="96"/>
      <c r="H99" s="118"/>
      <c r="I99" s="97">
        <f t="shared" si="1"/>
        <v>0</v>
      </c>
    </row>
    <row r="100" spans="1:9" s="98" customFormat="1" ht="30">
      <c r="A100" s="92" t="s">
        <v>196</v>
      </c>
      <c r="B100" s="93" t="s">
        <v>300</v>
      </c>
      <c r="C100" s="94">
        <v>1</v>
      </c>
      <c r="D100" s="95" t="s">
        <v>118</v>
      </c>
      <c r="E100" s="96"/>
      <c r="F100" s="96"/>
      <c r="G100" s="96"/>
      <c r="H100" s="118"/>
      <c r="I100" s="97">
        <f t="shared" si="1"/>
        <v>0</v>
      </c>
    </row>
    <row r="101" spans="1:9" s="98" customFormat="1">
      <c r="A101" s="92" t="s">
        <v>197</v>
      </c>
      <c r="B101" s="93" t="s">
        <v>301</v>
      </c>
      <c r="C101" s="94">
        <v>1</v>
      </c>
      <c r="D101" s="95" t="s">
        <v>118</v>
      </c>
      <c r="E101" s="96"/>
      <c r="F101" s="96"/>
      <c r="G101" s="96"/>
      <c r="H101" s="118"/>
      <c r="I101" s="97">
        <f t="shared" si="1"/>
        <v>0</v>
      </c>
    </row>
    <row r="102" spans="1:9" ht="105">
      <c r="A102" s="61" t="s">
        <v>198</v>
      </c>
      <c r="B102" s="42" t="s">
        <v>302</v>
      </c>
      <c r="C102" s="43">
        <v>1</v>
      </c>
      <c r="D102" s="45" t="s">
        <v>118</v>
      </c>
      <c r="E102" s="40"/>
      <c r="F102" s="40"/>
      <c r="G102" s="40"/>
      <c r="H102" s="111"/>
      <c r="I102" s="78">
        <f t="shared" si="1"/>
        <v>0</v>
      </c>
    </row>
    <row r="103" spans="1:9" ht="60">
      <c r="A103" s="61" t="s">
        <v>199</v>
      </c>
      <c r="B103" s="42" t="s">
        <v>390</v>
      </c>
      <c r="C103" s="43">
        <v>400</v>
      </c>
      <c r="D103" s="45" t="s">
        <v>118</v>
      </c>
      <c r="E103" s="40"/>
      <c r="F103" s="40"/>
      <c r="G103" s="40"/>
      <c r="H103" s="111"/>
      <c r="I103" s="78">
        <f t="shared" si="1"/>
        <v>0</v>
      </c>
    </row>
    <row r="104" spans="1:9" ht="45">
      <c r="A104" s="61" t="s">
        <v>200</v>
      </c>
      <c r="B104" s="42" t="s">
        <v>391</v>
      </c>
      <c r="C104" s="43">
        <v>400</v>
      </c>
      <c r="D104" s="45" t="s">
        <v>118</v>
      </c>
      <c r="E104" s="40"/>
      <c r="F104" s="40"/>
      <c r="G104" s="40"/>
      <c r="H104" s="111"/>
      <c r="I104" s="78">
        <f t="shared" si="1"/>
        <v>0</v>
      </c>
    </row>
    <row r="105" spans="1:9" ht="60">
      <c r="A105" s="61" t="s">
        <v>201</v>
      </c>
      <c r="B105" s="42" t="s">
        <v>392</v>
      </c>
      <c r="C105" s="43">
        <v>650</v>
      </c>
      <c r="D105" s="45" t="s">
        <v>118</v>
      </c>
      <c r="E105" s="40"/>
      <c r="F105" s="40"/>
      <c r="G105" s="40"/>
      <c r="H105" s="111"/>
      <c r="I105" s="78">
        <f t="shared" si="1"/>
        <v>0</v>
      </c>
    </row>
    <row r="106" spans="1:9" ht="30">
      <c r="A106" s="61" t="s">
        <v>202</v>
      </c>
      <c r="B106" s="42" t="s">
        <v>303</v>
      </c>
      <c r="C106" s="43">
        <v>40</v>
      </c>
      <c r="D106" s="45" t="s">
        <v>118</v>
      </c>
      <c r="E106" s="40"/>
      <c r="F106" s="40"/>
      <c r="G106" s="40"/>
      <c r="H106" s="111"/>
      <c r="I106" s="78">
        <f t="shared" si="1"/>
        <v>0</v>
      </c>
    </row>
    <row r="107" spans="1:9" ht="60">
      <c r="A107" s="61" t="s">
        <v>203</v>
      </c>
      <c r="B107" s="42" t="s">
        <v>393</v>
      </c>
      <c r="C107" s="43">
        <v>150</v>
      </c>
      <c r="D107" s="45" t="s">
        <v>118</v>
      </c>
      <c r="E107" s="40"/>
      <c r="F107" s="40"/>
      <c r="G107" s="40"/>
      <c r="H107" s="111"/>
      <c r="I107" s="78">
        <f t="shared" si="1"/>
        <v>0</v>
      </c>
    </row>
    <row r="108" spans="1:9" ht="45">
      <c r="A108" s="61" t="s">
        <v>204</v>
      </c>
      <c r="B108" s="42" t="s">
        <v>394</v>
      </c>
      <c r="C108" s="43">
        <v>650</v>
      </c>
      <c r="D108" s="45" t="s">
        <v>118</v>
      </c>
      <c r="E108" s="40"/>
      <c r="F108" s="40"/>
      <c r="G108" s="40"/>
      <c r="H108" s="111"/>
      <c r="I108" s="78">
        <f t="shared" si="1"/>
        <v>0</v>
      </c>
    </row>
    <row r="109" spans="1:9" ht="45">
      <c r="A109" s="61" t="s">
        <v>205</v>
      </c>
      <c r="B109" s="42" t="s">
        <v>395</v>
      </c>
      <c r="C109" s="43">
        <v>1000</v>
      </c>
      <c r="D109" s="45" t="s">
        <v>118</v>
      </c>
      <c r="E109" s="40"/>
      <c r="F109" s="40"/>
      <c r="G109" s="40"/>
      <c r="H109" s="111"/>
      <c r="I109" s="78">
        <f t="shared" si="1"/>
        <v>0</v>
      </c>
    </row>
    <row r="110" spans="1:9" ht="30">
      <c r="A110" s="61" t="s">
        <v>206</v>
      </c>
      <c r="B110" s="42" t="s">
        <v>396</v>
      </c>
      <c r="C110" s="43">
        <v>200</v>
      </c>
      <c r="D110" s="45" t="s">
        <v>118</v>
      </c>
      <c r="E110" s="40"/>
      <c r="F110" s="40"/>
      <c r="G110" s="40"/>
      <c r="H110" s="111"/>
      <c r="I110" s="78">
        <f t="shared" si="1"/>
        <v>0</v>
      </c>
    </row>
    <row r="111" spans="1:9" ht="30">
      <c r="A111" s="61" t="s">
        <v>207</v>
      </c>
      <c r="B111" s="42" t="s">
        <v>368</v>
      </c>
      <c r="C111" s="43">
        <v>250</v>
      </c>
      <c r="D111" s="45" t="s">
        <v>118</v>
      </c>
      <c r="E111" s="40"/>
      <c r="F111" s="40"/>
      <c r="G111" s="40"/>
      <c r="H111" s="111"/>
      <c r="I111" s="78">
        <f t="shared" si="1"/>
        <v>0</v>
      </c>
    </row>
    <row r="112" spans="1:9" ht="30">
      <c r="A112" s="61" t="s">
        <v>208</v>
      </c>
      <c r="B112" s="42" t="s">
        <v>304</v>
      </c>
      <c r="C112" s="43">
        <v>10</v>
      </c>
      <c r="D112" s="45" t="s">
        <v>119</v>
      </c>
      <c r="E112" s="40"/>
      <c r="F112" s="40"/>
      <c r="G112" s="40"/>
      <c r="H112" s="111"/>
      <c r="I112" s="78">
        <f t="shared" si="1"/>
        <v>0</v>
      </c>
    </row>
    <row r="113" spans="1:9" ht="30">
      <c r="A113" s="61" t="s">
        <v>209</v>
      </c>
      <c r="B113" s="42" t="s">
        <v>305</v>
      </c>
      <c r="C113" s="43">
        <v>10</v>
      </c>
      <c r="D113" s="45" t="s">
        <v>119</v>
      </c>
      <c r="E113" s="40"/>
      <c r="F113" s="40"/>
      <c r="G113" s="40"/>
      <c r="H113" s="111"/>
      <c r="I113" s="78">
        <f t="shared" si="1"/>
        <v>0</v>
      </c>
    </row>
    <row r="114" spans="1:9" ht="45">
      <c r="A114" s="61" t="s">
        <v>210</v>
      </c>
      <c r="B114" s="42" t="s">
        <v>397</v>
      </c>
      <c r="C114" s="43">
        <v>250</v>
      </c>
      <c r="D114" s="45" t="s">
        <v>118</v>
      </c>
      <c r="E114" s="40"/>
      <c r="F114" s="40"/>
      <c r="G114" s="40"/>
      <c r="H114" s="111"/>
      <c r="I114" s="78">
        <f t="shared" si="1"/>
        <v>0</v>
      </c>
    </row>
    <row r="115" spans="1:9" ht="30">
      <c r="A115" s="61" t="s">
        <v>211</v>
      </c>
      <c r="B115" s="42" t="s">
        <v>306</v>
      </c>
      <c r="C115" s="43">
        <v>250</v>
      </c>
      <c r="D115" s="45" t="s">
        <v>118</v>
      </c>
      <c r="E115" s="40"/>
      <c r="F115" s="40"/>
      <c r="G115" s="40"/>
      <c r="H115" s="111"/>
      <c r="I115" s="78">
        <f t="shared" si="1"/>
        <v>0</v>
      </c>
    </row>
    <row r="116" spans="1:9" ht="30">
      <c r="A116" s="61" t="s">
        <v>212</v>
      </c>
      <c r="B116" s="42" t="s">
        <v>307</v>
      </c>
      <c r="C116" s="43">
        <v>250</v>
      </c>
      <c r="D116" s="45" t="s">
        <v>118</v>
      </c>
      <c r="E116" s="40"/>
      <c r="F116" s="40"/>
      <c r="G116" s="40"/>
      <c r="H116" s="111"/>
      <c r="I116" s="78">
        <f t="shared" si="1"/>
        <v>0</v>
      </c>
    </row>
    <row r="117" spans="1:9" ht="45">
      <c r="A117" s="61" t="s">
        <v>213</v>
      </c>
      <c r="B117" s="42" t="s">
        <v>308</v>
      </c>
      <c r="C117" s="43">
        <v>15</v>
      </c>
      <c r="D117" s="45" t="s">
        <v>118</v>
      </c>
      <c r="E117" s="40"/>
      <c r="F117" s="40"/>
      <c r="G117" s="40"/>
      <c r="H117" s="111"/>
      <c r="I117" s="78">
        <f t="shared" si="1"/>
        <v>0</v>
      </c>
    </row>
    <row r="118" spans="1:9" ht="45">
      <c r="A118" s="61" t="s">
        <v>214</v>
      </c>
      <c r="B118" s="42" t="s">
        <v>398</v>
      </c>
      <c r="C118" s="43">
        <v>100</v>
      </c>
      <c r="D118" s="45" t="s">
        <v>118</v>
      </c>
      <c r="E118" s="40"/>
      <c r="F118" s="40"/>
      <c r="G118" s="40"/>
      <c r="H118" s="111"/>
      <c r="I118" s="78">
        <f t="shared" si="1"/>
        <v>0</v>
      </c>
    </row>
    <row r="119" spans="1:9" ht="45">
      <c r="A119" s="61" t="s">
        <v>215</v>
      </c>
      <c r="B119" s="42" t="s">
        <v>399</v>
      </c>
      <c r="C119" s="43">
        <v>250</v>
      </c>
      <c r="D119" s="45" t="s">
        <v>118</v>
      </c>
      <c r="E119" s="40"/>
      <c r="F119" s="40"/>
      <c r="G119" s="40"/>
      <c r="H119" s="111"/>
      <c r="I119" s="78">
        <f t="shared" si="1"/>
        <v>0</v>
      </c>
    </row>
    <row r="120" spans="1:9" s="98" customFormat="1" ht="30">
      <c r="A120" s="92" t="s">
        <v>216</v>
      </c>
      <c r="B120" s="93" t="s">
        <v>309</v>
      </c>
      <c r="C120" s="94">
        <v>2500</v>
      </c>
      <c r="D120" s="95" t="s">
        <v>118</v>
      </c>
      <c r="E120" s="96"/>
      <c r="F120" s="96"/>
      <c r="G120" s="96"/>
      <c r="H120" s="118"/>
      <c r="I120" s="97">
        <f t="shared" si="1"/>
        <v>0</v>
      </c>
    </row>
    <row r="121" spans="1:9" s="98" customFormat="1" ht="30">
      <c r="A121" s="92" t="s">
        <v>217</v>
      </c>
      <c r="B121" s="93" t="s">
        <v>310</v>
      </c>
      <c r="C121" s="94">
        <v>2500</v>
      </c>
      <c r="D121" s="95" t="s">
        <v>118</v>
      </c>
      <c r="E121" s="96"/>
      <c r="F121" s="96"/>
      <c r="G121" s="96"/>
      <c r="H121" s="118"/>
      <c r="I121" s="97">
        <f t="shared" si="1"/>
        <v>0</v>
      </c>
    </row>
    <row r="122" spans="1:9" ht="45">
      <c r="A122" s="61" t="s">
        <v>218</v>
      </c>
      <c r="B122" s="42" t="s">
        <v>311</v>
      </c>
      <c r="C122" s="43">
        <v>15</v>
      </c>
      <c r="D122" s="45" t="s">
        <v>118</v>
      </c>
      <c r="E122" s="40"/>
      <c r="F122" s="40"/>
      <c r="G122" s="40"/>
      <c r="H122" s="111"/>
      <c r="I122" s="78">
        <f t="shared" si="1"/>
        <v>0</v>
      </c>
    </row>
    <row r="123" spans="1:9" ht="30">
      <c r="A123" s="61" t="s">
        <v>219</v>
      </c>
      <c r="B123" s="42" t="s">
        <v>312</v>
      </c>
      <c r="C123" s="43">
        <v>2</v>
      </c>
      <c r="D123" s="45" t="s">
        <v>120</v>
      </c>
      <c r="E123" s="40"/>
      <c r="F123" s="40"/>
      <c r="G123" s="40"/>
      <c r="H123" s="111"/>
      <c r="I123" s="78">
        <f t="shared" si="1"/>
        <v>0</v>
      </c>
    </row>
    <row r="124" spans="1:9" ht="45">
      <c r="A124" s="61" t="s">
        <v>220</v>
      </c>
      <c r="B124" s="42" t="s">
        <v>313</v>
      </c>
      <c r="C124" s="43">
        <v>2</v>
      </c>
      <c r="D124" s="45" t="s">
        <v>120</v>
      </c>
      <c r="E124" s="40"/>
      <c r="F124" s="40"/>
      <c r="G124" s="40"/>
      <c r="H124" s="111"/>
      <c r="I124" s="78">
        <f t="shared" si="1"/>
        <v>0</v>
      </c>
    </row>
    <row r="125" spans="1:9" ht="45">
      <c r="A125" s="61" t="s">
        <v>221</v>
      </c>
      <c r="B125" s="42" t="s">
        <v>314</v>
      </c>
      <c r="C125" s="43">
        <v>2</v>
      </c>
      <c r="D125" s="45" t="s">
        <v>120</v>
      </c>
      <c r="E125" s="40"/>
      <c r="F125" s="40"/>
      <c r="G125" s="40"/>
      <c r="H125" s="111"/>
      <c r="I125" s="78">
        <f t="shared" si="1"/>
        <v>0</v>
      </c>
    </row>
    <row r="126" spans="1:9" ht="45">
      <c r="A126" s="61" t="s">
        <v>222</v>
      </c>
      <c r="B126" s="42" t="s">
        <v>315</v>
      </c>
      <c r="C126" s="43">
        <v>25</v>
      </c>
      <c r="D126" s="45" t="s">
        <v>118</v>
      </c>
      <c r="E126" s="40"/>
      <c r="F126" s="40"/>
      <c r="G126" s="40"/>
      <c r="H126" s="111"/>
      <c r="I126" s="78">
        <f t="shared" si="1"/>
        <v>0</v>
      </c>
    </row>
    <row r="127" spans="1:9" ht="45">
      <c r="A127" s="61" t="s">
        <v>223</v>
      </c>
      <c r="B127" s="42" t="s">
        <v>316</v>
      </c>
      <c r="C127" s="43">
        <v>25</v>
      </c>
      <c r="D127" s="45" t="s">
        <v>118</v>
      </c>
      <c r="E127" s="40"/>
      <c r="F127" s="40"/>
      <c r="G127" s="40"/>
      <c r="H127" s="111"/>
      <c r="I127" s="78">
        <f t="shared" si="1"/>
        <v>0</v>
      </c>
    </row>
    <row r="128" spans="1:9" ht="30">
      <c r="A128" s="61" t="s">
        <v>224</v>
      </c>
      <c r="B128" s="42" t="s">
        <v>400</v>
      </c>
      <c r="C128" s="43">
        <v>2500</v>
      </c>
      <c r="D128" s="45" t="s">
        <v>118</v>
      </c>
      <c r="E128" s="40"/>
      <c r="F128" s="40"/>
      <c r="G128" s="40"/>
      <c r="H128" s="111"/>
      <c r="I128" s="78">
        <f t="shared" si="1"/>
        <v>0</v>
      </c>
    </row>
    <row r="129" spans="1:9" ht="30">
      <c r="A129" s="61" t="s">
        <v>225</v>
      </c>
      <c r="B129" s="42" t="s">
        <v>401</v>
      </c>
      <c r="C129" s="43">
        <v>1875</v>
      </c>
      <c r="D129" s="45" t="s">
        <v>118</v>
      </c>
      <c r="E129" s="40"/>
      <c r="F129" s="40"/>
      <c r="G129" s="40"/>
      <c r="H129" s="111"/>
      <c r="I129" s="78">
        <f t="shared" si="1"/>
        <v>0</v>
      </c>
    </row>
    <row r="130" spans="1:9" ht="45">
      <c r="A130" s="61" t="s">
        <v>226</v>
      </c>
      <c r="B130" s="42" t="s">
        <v>402</v>
      </c>
      <c r="C130" s="43">
        <v>3750</v>
      </c>
      <c r="D130" s="45" t="s">
        <v>118</v>
      </c>
      <c r="E130" s="40"/>
      <c r="F130" s="40"/>
      <c r="G130" s="40"/>
      <c r="H130" s="111"/>
      <c r="I130" s="78">
        <f t="shared" si="1"/>
        <v>0</v>
      </c>
    </row>
    <row r="131" spans="1:9" ht="45">
      <c r="A131" s="61" t="s">
        <v>227</v>
      </c>
      <c r="B131" s="42" t="s">
        <v>403</v>
      </c>
      <c r="C131" s="43">
        <v>10</v>
      </c>
      <c r="D131" s="45" t="s">
        <v>118</v>
      </c>
      <c r="E131" s="40"/>
      <c r="F131" s="40"/>
      <c r="G131" s="40"/>
      <c r="H131" s="111"/>
      <c r="I131" s="78">
        <f t="shared" si="1"/>
        <v>0</v>
      </c>
    </row>
    <row r="132" spans="1:9" ht="45">
      <c r="A132" s="61" t="s">
        <v>228</v>
      </c>
      <c r="B132" s="42" t="s">
        <v>404</v>
      </c>
      <c r="C132" s="43">
        <v>10</v>
      </c>
      <c r="D132" s="45" t="s">
        <v>118</v>
      </c>
      <c r="E132" s="40"/>
      <c r="F132" s="40"/>
      <c r="G132" s="40"/>
      <c r="H132" s="111"/>
      <c r="I132" s="78">
        <f t="shared" si="1"/>
        <v>0</v>
      </c>
    </row>
    <row r="133" spans="1:9" s="98" customFormat="1" ht="45">
      <c r="A133" s="92" t="s">
        <v>229</v>
      </c>
      <c r="B133" s="93" t="s">
        <v>317</v>
      </c>
      <c r="C133" s="94">
        <v>10</v>
      </c>
      <c r="D133" s="95" t="s">
        <v>118</v>
      </c>
      <c r="E133" s="96"/>
      <c r="F133" s="96"/>
      <c r="G133" s="96"/>
      <c r="H133" s="118"/>
      <c r="I133" s="97">
        <f t="shared" si="1"/>
        <v>0</v>
      </c>
    </row>
    <row r="134" spans="1:9" s="98" customFormat="1" ht="30">
      <c r="A134" s="92" t="s">
        <v>230</v>
      </c>
      <c r="B134" s="93" t="s">
        <v>318</v>
      </c>
      <c r="C134" s="94">
        <v>10</v>
      </c>
      <c r="D134" s="95" t="s">
        <v>120</v>
      </c>
      <c r="E134" s="96"/>
      <c r="F134" s="96"/>
      <c r="G134" s="96"/>
      <c r="H134" s="118"/>
      <c r="I134" s="97">
        <f t="shared" si="1"/>
        <v>0</v>
      </c>
    </row>
    <row r="135" spans="1:9" ht="45">
      <c r="A135" s="112" t="s">
        <v>231</v>
      </c>
      <c r="B135" s="113" t="s">
        <v>319</v>
      </c>
      <c r="C135" s="114">
        <v>80</v>
      </c>
      <c r="D135" s="112" t="s">
        <v>118</v>
      </c>
      <c r="E135" s="115"/>
      <c r="F135" s="115"/>
      <c r="G135" s="115"/>
      <c r="H135" s="116"/>
      <c r="I135" s="117">
        <f t="shared" si="1"/>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12"/>
  <sheetViews>
    <sheetView showGridLines="0" view="pageBreakPreview" zoomScale="110" zoomScaleNormal="100" zoomScaleSheetLayoutView="110" zoomScalePageLayoutView="85" workbookViewId="0">
      <selection activeCell="I12" sqref="I12"/>
    </sheetView>
  </sheetViews>
  <sheetFormatPr defaultColWidth="9.140625" defaultRowHeight="15"/>
  <cols>
    <col min="1" max="1" width="5.28515625" style="57" customWidth="1"/>
    <col min="2" max="2" width="78" style="57" customWidth="1"/>
    <col min="3" max="3" width="9.7109375" style="27" customWidth="1"/>
    <col min="4" max="4" width="10.7109375" style="60" customWidth="1"/>
    <col min="5" max="5" width="22.28515625" style="57" customWidth="1"/>
    <col min="6" max="6" width="21.42578125" style="57" customWidth="1"/>
    <col min="7" max="7" width="21.85546875" style="57" customWidth="1"/>
    <col min="8" max="8" width="18.28515625" style="57" customWidth="1"/>
    <col min="9" max="9" width="23" style="57" customWidth="1"/>
    <col min="10" max="11" width="14.28515625" style="57" customWidth="1"/>
    <col min="12" max="16384" width="9.140625" style="57"/>
  </cols>
  <sheetData>
    <row r="1" spans="1:11">
      <c r="B1" s="25" t="str">
        <f>'Informacje ogólne'!C4</f>
        <v>DFP.271.12.2021.LS</v>
      </c>
      <c r="C1" s="57"/>
      <c r="I1" s="26" t="s">
        <v>38</v>
      </c>
      <c r="J1" s="26"/>
      <c r="K1" s="26"/>
    </row>
    <row r="2" spans="1:11">
      <c r="E2" s="124"/>
      <c r="F2" s="124"/>
      <c r="G2" s="124"/>
      <c r="H2" s="143" t="s">
        <v>37</v>
      </c>
      <c r="I2" s="143"/>
    </row>
    <row r="4" spans="1:11">
      <c r="B4" s="6" t="s">
        <v>7</v>
      </c>
      <c r="C4" s="59">
        <v>7</v>
      </c>
      <c r="D4" s="28"/>
      <c r="E4" s="29" t="s">
        <v>10</v>
      </c>
      <c r="F4" s="29"/>
      <c r="G4" s="5"/>
      <c r="H4" s="58"/>
      <c r="I4" s="58"/>
    </row>
    <row r="5" spans="1:11">
      <c r="B5" s="6"/>
      <c r="C5" s="30"/>
      <c r="D5" s="28"/>
      <c r="E5" s="29"/>
      <c r="F5" s="29"/>
      <c r="G5" s="5"/>
      <c r="H5" s="58"/>
      <c r="I5" s="58"/>
    </row>
    <row r="6" spans="1:11">
      <c r="A6" s="6"/>
      <c r="C6" s="30"/>
      <c r="D6" s="28"/>
      <c r="E6" s="58"/>
      <c r="F6" s="58"/>
      <c r="G6" s="58"/>
      <c r="H6" s="58"/>
      <c r="I6" s="58"/>
    </row>
    <row r="7" spans="1:11">
      <c r="A7" s="31"/>
      <c r="B7" s="31"/>
      <c r="C7" s="32"/>
      <c r="D7" s="33"/>
      <c r="E7" s="34" t="s">
        <v>0</v>
      </c>
      <c r="F7" s="144">
        <f>SUM(I10:I12)</f>
        <v>0</v>
      </c>
      <c r="G7" s="145"/>
      <c r="H7" s="35"/>
      <c r="I7" s="35"/>
    </row>
    <row r="8" spans="1:11" ht="12.75" customHeight="1">
      <c r="A8" s="35"/>
      <c r="B8" s="31"/>
      <c r="C8" s="36"/>
      <c r="D8" s="37"/>
      <c r="E8" s="35"/>
      <c r="F8" s="35"/>
      <c r="G8" s="35"/>
      <c r="H8" s="35"/>
      <c r="I8" s="35"/>
    </row>
    <row r="9" spans="1:11" s="39" customFormat="1" ht="43.15" customHeight="1">
      <c r="A9" s="38" t="s">
        <v>20</v>
      </c>
      <c r="B9" s="38" t="s">
        <v>32</v>
      </c>
      <c r="C9" s="48" t="s">
        <v>21</v>
      </c>
      <c r="D9" s="49" t="s">
        <v>55</v>
      </c>
      <c r="E9" s="38" t="s">
        <v>54</v>
      </c>
      <c r="F9" s="38" t="s">
        <v>53</v>
      </c>
      <c r="G9" s="38" t="s">
        <v>33</v>
      </c>
      <c r="H9" s="38" t="s">
        <v>34</v>
      </c>
      <c r="I9" s="38" t="s">
        <v>8</v>
      </c>
    </row>
    <row r="10" spans="1:11" s="39" customFormat="1" ht="69" customHeight="1">
      <c r="A10" s="61" t="s">
        <v>41</v>
      </c>
      <c r="B10" s="42" t="s">
        <v>384</v>
      </c>
      <c r="C10" s="43">
        <v>700</v>
      </c>
      <c r="D10" s="45" t="s">
        <v>118</v>
      </c>
      <c r="E10" s="40"/>
      <c r="F10" s="40"/>
      <c r="G10" s="40"/>
      <c r="H10" s="79"/>
      <c r="I10" s="41">
        <f>ROUND(ROUND(C10,2)*ROUND(H10,4),2)</f>
        <v>0</v>
      </c>
    </row>
    <row r="11" spans="1:11" s="39" customFormat="1" ht="60">
      <c r="A11" s="61" t="s">
        <v>42</v>
      </c>
      <c r="B11" s="42" t="s">
        <v>386</v>
      </c>
      <c r="C11" s="43">
        <v>10</v>
      </c>
      <c r="D11" s="45" t="s">
        <v>118</v>
      </c>
      <c r="E11" s="40"/>
      <c r="F11" s="40"/>
      <c r="G11" s="40"/>
      <c r="H11" s="79"/>
      <c r="I11" s="41">
        <f t="shared" ref="I11:I12" si="0">ROUND(ROUND(C11,2)*ROUND(H11,4),2)</f>
        <v>0</v>
      </c>
    </row>
    <row r="12" spans="1:11" s="39" customFormat="1">
      <c r="A12" s="61" t="s">
        <v>43</v>
      </c>
      <c r="B12" s="42" t="s">
        <v>325</v>
      </c>
      <c r="C12" s="43">
        <v>150</v>
      </c>
      <c r="D12" s="45" t="s">
        <v>118</v>
      </c>
      <c r="E12" s="40"/>
      <c r="F12" s="40"/>
      <c r="G12" s="40"/>
      <c r="H12" s="79"/>
      <c r="I12" s="41">
        <f t="shared" si="0"/>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0"/>
  <sheetViews>
    <sheetView showGridLines="0" view="pageBreakPreview" zoomScale="110" zoomScaleNormal="100" zoomScaleSheetLayoutView="110" zoomScalePageLayoutView="85" workbookViewId="0">
      <selection activeCell="I10" sqref="I10"/>
    </sheetView>
  </sheetViews>
  <sheetFormatPr defaultColWidth="9.140625" defaultRowHeight="15"/>
  <cols>
    <col min="1" max="1" width="5.28515625" style="71" customWidth="1"/>
    <col min="2" max="2" width="77.140625" style="71" customWidth="1"/>
    <col min="3" max="3" width="9.7109375" style="27" customWidth="1"/>
    <col min="4" max="4" width="10.7109375" style="73" customWidth="1"/>
    <col min="5" max="5" width="22.28515625" style="71" customWidth="1"/>
    <col min="6" max="6" width="21.42578125" style="71" customWidth="1"/>
    <col min="7" max="7" width="21.85546875" style="71" customWidth="1"/>
    <col min="8" max="8" width="18.28515625" style="71" customWidth="1"/>
    <col min="9" max="9" width="23" style="71" customWidth="1"/>
    <col min="10" max="11" width="14.28515625" style="71" customWidth="1"/>
    <col min="12" max="16384" width="9.140625" style="71"/>
  </cols>
  <sheetData>
    <row r="1" spans="1:11">
      <c r="B1" s="25" t="str">
        <f>'Informacje ogólne'!C4</f>
        <v>DFP.271.12.2021.LS</v>
      </c>
      <c r="C1" s="71"/>
      <c r="I1" s="26" t="s">
        <v>38</v>
      </c>
      <c r="J1" s="26"/>
      <c r="K1" s="26"/>
    </row>
    <row r="2" spans="1:11">
      <c r="E2" s="124"/>
      <c r="F2" s="124"/>
      <c r="G2" s="124"/>
      <c r="H2" s="143" t="s">
        <v>37</v>
      </c>
      <c r="I2" s="143"/>
    </row>
    <row r="4" spans="1:11">
      <c r="B4" s="6" t="s">
        <v>7</v>
      </c>
      <c r="C4" s="72">
        <v>8</v>
      </c>
      <c r="D4" s="28"/>
      <c r="E4" s="29" t="s">
        <v>10</v>
      </c>
      <c r="F4" s="29"/>
      <c r="G4" s="5"/>
      <c r="H4" s="70"/>
      <c r="I4" s="70"/>
    </row>
    <row r="5" spans="1:11">
      <c r="B5" s="6"/>
      <c r="C5" s="30"/>
      <c r="D5" s="28"/>
      <c r="E5" s="29"/>
      <c r="F5" s="29"/>
      <c r="G5" s="5"/>
      <c r="H5" s="70"/>
      <c r="I5" s="70"/>
    </row>
    <row r="6" spans="1:11">
      <c r="A6" s="6"/>
      <c r="C6" s="30"/>
      <c r="D6" s="28"/>
      <c r="E6" s="70"/>
      <c r="F6" s="70"/>
      <c r="G6" s="70"/>
      <c r="H6" s="70"/>
      <c r="I6" s="70"/>
    </row>
    <row r="7" spans="1:11">
      <c r="A7" s="31"/>
      <c r="B7" s="31"/>
      <c r="C7" s="32"/>
      <c r="D7" s="33"/>
      <c r="E7" s="34" t="s">
        <v>0</v>
      </c>
      <c r="F7" s="144">
        <f>SUM(I10:I10)</f>
        <v>0</v>
      </c>
      <c r="G7" s="145"/>
      <c r="H7" s="35"/>
      <c r="I7" s="35"/>
    </row>
    <row r="8" spans="1:11" ht="12.75" customHeight="1">
      <c r="A8" s="35"/>
      <c r="B8" s="31"/>
      <c r="C8" s="36"/>
      <c r="D8" s="37"/>
      <c r="E8" s="35"/>
      <c r="F8" s="35"/>
      <c r="G8" s="35"/>
      <c r="H8" s="35"/>
      <c r="I8" s="35"/>
    </row>
    <row r="9" spans="1:11" s="39" customFormat="1" ht="43.15" customHeight="1">
      <c r="A9" s="38" t="s">
        <v>20</v>
      </c>
      <c r="B9" s="38" t="s">
        <v>32</v>
      </c>
      <c r="C9" s="48" t="s">
        <v>21</v>
      </c>
      <c r="D9" s="49" t="s">
        <v>55</v>
      </c>
      <c r="E9" s="38" t="s">
        <v>54</v>
      </c>
      <c r="F9" s="38" t="s">
        <v>53</v>
      </c>
      <c r="G9" s="38" t="s">
        <v>33</v>
      </c>
      <c r="H9" s="38" t="s">
        <v>34</v>
      </c>
      <c r="I9" s="38" t="s">
        <v>8</v>
      </c>
    </row>
    <row r="10" spans="1:11" s="39" customFormat="1" ht="45">
      <c r="A10" s="61" t="s">
        <v>41</v>
      </c>
      <c r="B10" s="42" t="s">
        <v>326</v>
      </c>
      <c r="C10" s="43">
        <v>50</v>
      </c>
      <c r="D10" s="45" t="s">
        <v>118</v>
      </c>
      <c r="E10" s="40"/>
      <c r="F10" s="40"/>
      <c r="G10" s="40"/>
      <c r="H10" s="79"/>
      <c r="I10" s="41">
        <f>ROUND(ROUND(C10,2)*ROUND(H10,4),2)</f>
        <v>0</v>
      </c>
    </row>
  </sheetData>
  <mergeCells count="3">
    <mergeCell ref="E2:G2"/>
    <mergeCell ref="H2:I2"/>
    <mergeCell ref="F7:G7"/>
  </mergeCells>
  <printOptions horizontalCentered="1"/>
  <pageMargins left="0.19685039370078741" right="0.19685039370078741" top="1.3779527559055118" bottom="0.98425196850393704" header="0.51181102362204722" footer="0.51181102362204722"/>
  <pageSetup paperSize="9" scale="70"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22</vt:i4>
      </vt:variant>
      <vt:variant>
        <vt:lpstr>Zakresy nazwane</vt:lpstr>
      </vt:variant>
      <vt:variant>
        <vt:i4>22</vt:i4>
      </vt:variant>
    </vt:vector>
  </HeadingPairs>
  <TitlesOfParts>
    <vt:vector size="44" baseType="lpstr">
      <vt:lpstr>Informacje ogólne</vt:lpstr>
      <vt:lpstr>część (1)</vt:lpstr>
      <vt:lpstr>część (2)</vt:lpstr>
      <vt:lpstr>część (3)</vt:lpstr>
      <vt:lpstr>część (4)</vt:lpstr>
      <vt:lpstr>część (5)</vt:lpstr>
      <vt:lpstr>część (6)</vt:lpstr>
      <vt:lpstr>część (7)</vt:lpstr>
      <vt:lpstr>część (8)</vt:lpstr>
      <vt:lpstr>część (9)</vt:lpstr>
      <vt:lpstr>część (10)</vt:lpstr>
      <vt:lpstr>część (11)</vt:lpstr>
      <vt:lpstr>część (12)</vt:lpstr>
      <vt:lpstr>część (13)</vt:lpstr>
      <vt:lpstr>część (14)</vt:lpstr>
      <vt:lpstr>część (15)</vt:lpstr>
      <vt:lpstr>część (16)</vt:lpstr>
      <vt:lpstr>część (17)</vt:lpstr>
      <vt:lpstr>część (18)</vt:lpstr>
      <vt:lpstr>część (19)</vt:lpstr>
      <vt:lpstr>część (20)</vt:lpstr>
      <vt:lpstr>część (21)</vt:lpstr>
      <vt:lpstr>'część (1)'!Obszar_wydruku</vt:lpstr>
      <vt:lpstr>'część (10)'!Obszar_wydruku</vt:lpstr>
      <vt:lpstr>'część (11)'!Obszar_wydruku</vt:lpstr>
      <vt:lpstr>'część (12)'!Obszar_wydruku</vt:lpstr>
      <vt:lpstr>'część (13)'!Obszar_wydruku</vt:lpstr>
      <vt:lpstr>'część (14)'!Obszar_wydruku</vt:lpstr>
      <vt:lpstr>'część (15)'!Obszar_wydruku</vt:lpstr>
      <vt:lpstr>'część (16)'!Obszar_wydruku</vt:lpstr>
      <vt:lpstr>'część (17)'!Obszar_wydruku</vt:lpstr>
      <vt:lpstr>'część (18)'!Obszar_wydruku</vt:lpstr>
      <vt:lpstr>'część (19)'!Obszar_wydruku</vt:lpstr>
      <vt:lpstr>'część (2)'!Obszar_wydruku</vt:lpstr>
      <vt:lpstr>'część (20)'!Obszar_wydruku</vt:lpstr>
      <vt:lpstr>'część (21)'!Obszar_wydruku</vt:lpstr>
      <vt:lpstr>'część (3)'!Obszar_wydruku</vt:lpstr>
      <vt:lpstr>'część (4)'!Obszar_wydruku</vt:lpstr>
      <vt:lpstr>'część (5)'!Obszar_wydruku</vt:lpstr>
      <vt:lpstr>'część (6)'!Obszar_wydruku</vt:lpstr>
      <vt:lpstr>'część (7)'!Obszar_wydruku</vt:lpstr>
      <vt:lpstr>'część (8)'!Obszar_wydruku</vt:lpstr>
      <vt:lpstr>'część (9)'!Obszar_wydruku</vt:lpstr>
      <vt:lpstr>'Informacje ogólne'!Obszar_wydruku</vt:lpstr>
    </vt:vector>
  </TitlesOfParts>
  <Company>datacomp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abeben</dc:creator>
  <cp:lastModifiedBy>Łukasz Sendo</cp:lastModifiedBy>
  <cp:lastPrinted>2021-04-06T07:23:22Z</cp:lastPrinted>
  <dcterms:created xsi:type="dcterms:W3CDTF">2003-05-16T10:10:29Z</dcterms:created>
  <dcterms:modified xsi:type="dcterms:W3CDTF">2021-04-06T07:23:26Z</dcterms:modified>
</cp:coreProperties>
</file>