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030" tabRatio="958" activeTab="1"/>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 name="część (43)" sheetId="44" r:id="rId44"/>
    <sheet name="część (44)" sheetId="45" r:id="rId45"/>
    <sheet name="część (45)" sheetId="46" r:id="rId46"/>
    <sheet name="część (46)" sheetId="47" r:id="rId47"/>
    <sheet name="część (47)" sheetId="48" r:id="rId48"/>
    <sheet name="część (48)" sheetId="49" r:id="rId49"/>
    <sheet name="część (49)" sheetId="50" r:id="rId50"/>
    <sheet name="część (50)" sheetId="51" r:id="rId51"/>
    <sheet name="część (51)" sheetId="52" r:id="rId52"/>
    <sheet name="część (52)" sheetId="53" r:id="rId53"/>
    <sheet name="część (53)" sheetId="54" r:id="rId54"/>
    <sheet name="część (54)" sheetId="55" r:id="rId55"/>
    <sheet name="część (55)" sheetId="56" r:id="rId56"/>
    <sheet name="część (56)" sheetId="57" r:id="rId57"/>
    <sheet name="część (57)" sheetId="58" r:id="rId58"/>
    <sheet name="część (58)" sheetId="59" r:id="rId59"/>
    <sheet name="część (59)" sheetId="60" r:id="rId60"/>
    <sheet name="część (60)" sheetId="61" r:id="rId61"/>
    <sheet name="część (61)" sheetId="62" r:id="rId62"/>
    <sheet name="część (62)" sheetId="63" r:id="rId63"/>
    <sheet name="część (63)" sheetId="64" r:id="rId64"/>
    <sheet name="część (64)" sheetId="65" r:id="rId65"/>
    <sheet name="część (65)" sheetId="66" r:id="rId66"/>
    <sheet name="część (66)" sheetId="67" r:id="rId67"/>
    <sheet name="część (67)" sheetId="68" r:id="rId68"/>
  </sheets>
  <definedNames/>
  <calcPr fullCalcOnLoad="1"/>
</workbook>
</file>

<file path=xl/sharedStrings.xml><?xml version="1.0" encoding="utf-8"?>
<sst xmlns="http://schemas.openxmlformats.org/spreadsheetml/2006/main" count="1565" uniqueCount="388">
  <si>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</si>
  <si>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</si>
  <si>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</si>
  <si>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</si>
  <si>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</si>
  <si>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</si>
  <si>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</si>
  <si>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</si>
  <si>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</si>
  <si>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</si>
  <si>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</si>
  <si>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</si>
  <si>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</si>
  <si>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</si>
  <si>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</si>
  <si>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</si>
  <si>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</si>
  <si>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</si>
  <si>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</si>
  <si>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</si>
  <si>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</si>
  <si>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</si>
  <si>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</si>
  <si>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</si>
  <si>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</si>
  <si>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</si>
  <si>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</si>
  <si>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</si>
  <si>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</si>
  <si>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</si>
  <si>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</si>
  <si>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</si>
  <si>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</si>
  <si>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</si>
  <si>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</si>
  <si>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</si>
  <si>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</si>
  <si>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</si>
  <si>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</si>
  <si>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</si>
  <si>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</si>
  <si>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</si>
  <si>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</si>
  <si>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</si>
  <si>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</si>
  <si>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</si>
  <si>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</si>
  <si>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</si>
  <si>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</si>
  <si>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</si>
  <si>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</si>
  <si>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</si>
  <si>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</si>
  <si>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</si>
  <si>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</si>
  <si>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</si>
  <si>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</si>
  <si>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</si>
  <si>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</si>
  <si>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</si>
  <si>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</si>
  <si>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</si>
  <si>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</si>
  <si>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</si>
  <si>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</si>
  <si>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</si>
  <si>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</si>
  <si>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</si>
  <si>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</si>
  <si>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</si>
  <si>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</si>
  <si>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</si>
  <si>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część 46</t>
  </si>
  <si>
    <t>część 47</t>
  </si>
  <si>
    <t>część 48</t>
  </si>
  <si>
    <t>część 49</t>
  </si>
  <si>
    <t>część 50</t>
  </si>
  <si>
    <t>część 51</t>
  </si>
  <si>
    <t>część 52</t>
  </si>
  <si>
    <t>część 53</t>
  </si>
  <si>
    <t>część 54</t>
  </si>
  <si>
    <t>część 55</t>
  </si>
  <si>
    <t>część 56</t>
  </si>
  <si>
    <t>część 57</t>
  </si>
  <si>
    <t>część 58</t>
  </si>
  <si>
    <t>część 59</t>
  </si>
  <si>
    <t>część 60</t>
  </si>
  <si>
    <t>część 61</t>
  </si>
  <si>
    <t>część 62</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</si>
  <si>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</si>
  <si>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</si>
  <si>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</si>
  <si>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</si>
  <si>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</si>
  <si>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</si>
  <si>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</si>
  <si>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</si>
  <si>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</si>
  <si>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</si>
  <si>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</si>
  <si>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</si>
  <si>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</si>
  <si>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</si>
  <si>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</si>
  <si>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</si>
  <si>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</si>
  <si>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</si>
  <si>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</si>
  <si>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</si>
  <si>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</si>
  <si>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</si>
  <si>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</si>
  <si>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09.04.</t>
  </si>
  <si>
    <t>9.</t>
  </si>
  <si>
    <t>10.</t>
  </si>
  <si>
    <t>11.</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</si>
  <si>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</si>
  <si>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r>
      <t xml:space="preserve">Oświadczamy, że wybór niniejszej oferty będzie prowadził do powstania u Zamawiającego obowiązku podatkowego zgodnie z przepisami o podatku od towarów i usług w zakresie*: 
………………………………………………………………………………………………………
</t>
    </r>
    <r>
      <rPr>
        <i/>
        <sz val="11"/>
        <color indexed="8"/>
        <rFont val="Garamond"/>
        <family val="1"/>
      </rPr>
      <t>*Jeżeli wykonawca nie poda powyższej informacji to Zamawiający przyjmie, że wybór oferty nie będzie prowadził do powstania u Zamawiającego obowiązku podatkowego zgodnie z przepisami o podatku od towarów i usług.</t>
    </r>
  </si>
  <si>
    <t>Oświadczamy, że zamówienie będziemy wykonywać do czasu wyczerpania kwoty wynagrodzenia umownego, jednak nie dłużej niż przez 36 miesięcy od dnia zawarcia umowy.</t>
  </si>
  <si>
    <t xml:space="preserve">2. </t>
  </si>
  <si>
    <t>DFP.271.126.2020.ADB</t>
  </si>
  <si>
    <t>Dostawa materiałów anestezjologicznych.</t>
  </si>
  <si>
    <t>szt</t>
  </si>
  <si>
    <t>Kaniula tętnicza do tętnic obwodowych wprowadzana metodą Seldingera; zestaw ma być wyposażony w: prowadnicę igłową, prowadnicę Seldingera oraz koreczek Luer Lock.</t>
  </si>
  <si>
    <t>Wymiennik ciepła i wilgoci tzw. „sztuczny nos” - do rurek tracheotomijnych, z membramą celulozową, z uniwersalnym portem tlenowym i z portem do odsysania wyposażonym w samozamykającą się zastawkę lub zamykany klapką względnie elastycznym korkiem. Sterylny.</t>
  </si>
  <si>
    <t>Prowadnik typu Advancer, metalowy z końcówką "J" i prostą umieszczony w sztywnej plastikowej osłonce, z uchwytem umożliwiającym łatwe wprowadzenie do żyły.</t>
  </si>
  <si>
    <t>Zestaw do cewnikowania żył centralnych metodą Seldingera jednoświatłowy, dobrze widoczny w RTG, stożkowy koniec cewnika, prowadnik ze znacznikami długości, z jednym końcem miękkim prostym a drugim J. Zestaw zawiera igłę wprowadzjącą, prowadnicę Seldingera, strzykawkę 5ml, rozszerzadło, mocowanie cewnika (7Fr/16-20cm/14-18Ga igla 6,35cm prowadnica 0,032 cala o długosci 45 lub 60 cm).</t>
  </si>
  <si>
    <t>Zestaw do cewnikowania żył centralnych metodą Seldingera trójświatłowy dobrze widoczny w RTG, stożkowy koniec cewnika, prowadnik ze znacznikami długości, z jednym końcem miękkim prostym a drugim J. Zestaw zawiera: igłę wprowadzającą 6,35cm prowadnicę Seldingera 0,32 cala, o długości 45 lub 60cm, strzykawkę 5ml, rozszerzadło, mocowanie cewnika (7Fr/20cm/18-18-16Ga, 7 Fr/16cm/18-18-16Ga). Zamawiający dopuszcza zestaw do cewnikowania żył centralnych metodą Seldingera trójświatłowy, dobrze widoczny w RTG, stożkowy koniec cewnika, prowadnik ze znacznikami długości, z jednym końcem miękkim prostym a drugim J. Zestaw zawiera mi. innymi: prowadnicę metalową z końcówką J, igłę Seldingera rozszerzadło , element blokujący motylek, koreczki IN Stopper, dwupunktowy system mocowania cewnika do skóry stały i ruchomy; cewnik 7Fr/16-18-18Ga, igła 18Ga 15-20cm, prowadnica śr.0,89 mm o długości 50cm.</t>
  </si>
  <si>
    <t>Mandryn do cewników PICC w rozmiarach od 3 do 6F z portem T, 0,38mm(0,015’’)śred.x74cm (29cali) z osłoną przewodu 13cmx244cm do systemu nawigacji i pozycjonowania cewnika, sterylny, bez lateksu.</t>
  </si>
  <si>
    <t>Zestaw z cewnikiem PICC w składzie: cewnik dwukanałowy, poliuretanowy z chlorheksydyną długości 40cm, 50cm, 55cm z podziałką centymetrową, średnicy  5,5Fr, o przepływach na obydwu kanałach do 5ml/sek.,  o średnicach kanałów 18G/18G, z igłą echogeniczną 21Gx7cm, prowadnik nitinolowy 0,018’’x 45cm, rozszerzadło z rozrywaną koszulką z gładkimi krawędziami, bez obturatora hydrofilnego, strzykawka 10ml,  skalpel, miarka, pojemnik do zakłuwania igieł, mocowanie bezszwowe cewnika do skóry, opaska uciskowa, karta informacyjna dla pacjenta, karta identyfikacyjna pacjenta, pełne obłożenie pacjenta.</t>
  </si>
  <si>
    <t>Zestaw do cewnikowania żył centralnych z obwodu PICC, jednoświatłowy- wprowadzany metodą cewnik w cewniku z rozdzieralną kaniulą punkcyjną i płytką mocującą, cewnik jednoświatłowy lub dwuświatłowy 16Ga/50cm lub 70cm, wykonany z poliuretanu, nietrombogenny, apiro-genny, mięknie w temperaturze ciała, kaniula o dobrze wyprofilowanym stożkowa-tym kształcie łatwo wchodzi przez ściany naczynia, atraumatyczny stożkowaty koniec Blue Flex Tip zapobiega uszkodzeniom śródbłonka naczyniowego, mandryn i cewnik kontrastujący w promieniach RTG, na cewniku osłonka foliowa zmniejszająca ryzyko kontaminacji, koreczek, na cewniku znaczniki kontroli położenia
- zestaw: igła punkcyjna 15 Ga/6,35 cm na koszulce kontrastującej w RTG typu Peel-Away 14 Ga wraz ze strzykawką o poj. 3 ml Luer-Slip; Cewnik zakładany metodą przez rozrywalną kaniulę</t>
  </si>
  <si>
    <t>Sonda typu Sengstakena wprowadzana do żoładka przez nos lub jamę ustną stosowana do doraźnego hamowania krwawienia z żylaków przełyku w rozm. 14 - 21 CH.</t>
  </si>
  <si>
    <t xml:space="preserve">Sterylna osłona (rękaw) do głowic USG, długość 50-65 cm, wraz ze strylnym żelem USG i łatwym mocowaniem osłony do głowicy. Minimalna średnia osłony na głowicę USG to 12 cm. </t>
  </si>
  <si>
    <t>Cewnik do odsysania drzewa oskrzelowego z zaokrąglonym końcem, otworami bocznymi i centralnym, wykonany z silikonowanego PCV, możliwa powierzchnia satynowa „zmrożona” do lewego oskrzela, zagięty, wskaźnik położenia końcówki i otworów bocznych cewnika, wymagane barwne i numeryczne oznaczenie rozmiaru na cewniku oraz nadrukowany rozmiar na opakowaniu jednostkowym; zakończenie cewnika atraumatycznie z otworem centralnym i dwoma otworami bocznymi naprzeciwległymi o łącznej powierzchni mniejszej od powierzchni otworu centralnego 12F-18F.</t>
  </si>
  <si>
    <t>Cewnik do odsysania górnych dróg oddechowych z zaokrąglonym końcem, otworami bocznymi i centralnym, wykonany z silikonowanego PCV, możliwa powierzchnia satynowa „zmrożona” z kontrolą ssania, mogą posiadać przeźroczysty łącznik ułatwiający wizualizację odsysanej wydzieliny; z kontrolą odsysania, końcówka lejek, wymagane barwne i numeryczne oznaczenie rozmiaru na cewniku oraz nadrukowany rozmiar na opakowaniu jednostkowym; zakończenie cewnika atraumatycznie z otworem centralnym i dwoma otworami bocznymi naprzeciwległymi o łącznej powierzchni mniejszej od powierzchni otworu centralnego. Dopuszcza się skalę centymetrową co 1 cm dł. ok. 60cm, 6CH - 20CH.</t>
  </si>
  <si>
    <t>Zgłębnik żołądkowy jednoświatłowy, z medycznego PCV, ze znacznikami głębokości, kolorowym kodem rozmiarów, z dwoma otworami bocznymi, z miękkim, gładko zakończonym końcem, widoczny w rtg, sterylny, jednorazowy, rozmiary CH8 - CH30.</t>
  </si>
  <si>
    <t>Zgłębnik żołądkowy jednoświatłowy, z medycznego PCV, ze znacznikami głębokości, kolorowym kodem rozmiarów, z dwoma otworami bocznymi, z miękkim, gładko zakończonym końcem, widoczny w rtg, sterylny, jednorazowy, rozmiary CH30 - CH36.</t>
  </si>
  <si>
    <t>Elektroda do czasowej stymulacji serca. Do reanimacji chorych z nagłym zatrzymaniem pracy komór serca, do zabiegów podczas, których może nastąpić zwolnienie akcji serca. Jałowa, sterylizowana promieniami gamma, epirogenna, 1x użytku, skalowana co 10cm. dł. robocza 110-112cm, dł. całkowita 125cm, średn. 4-5-6-7 F.</t>
  </si>
  <si>
    <t xml:space="preserve">Rękojeść laryngoskopu światłowodowego, wykonana ze stali nierdzewnej, z żarówką ksenonową 2,5V lub diodą LED, z kołnierzem wokół żarówki, z uchwytem łatwo i stabilnie łączącym się z łyżką, na dwie baterie R14, do sterylizacji w autoklawie, "zielony stanadard". </t>
  </si>
  <si>
    <t>Łyżka światłowodowa typu Macintosh (zakrzywiona), wielorazowa, do sterylizacji w autoklawie, wykonana z antymagnetycznej stali nierdzewnej, z wbudowanym w całości światłowodem, łatwa w myciu i dezynfekcji, z uchwytem łatwo i stabilnie łączącym się z rękojeścią, z widocznym oznaczeniem rozmiaru, "zielony standard", rozmiary 1-4.</t>
  </si>
  <si>
    <t xml:space="preserve">ŁYŻKA DO DTRUDNYCH INTUBACJI MCCOY ROZM. 4 </t>
  </si>
  <si>
    <t xml:space="preserve">ŁYŻKA DO TRUDNYCH INTUBACJI MCCOY ROZM. 3 </t>
  </si>
  <si>
    <t xml:space="preserve">Resuscytator dla dorosłych (komplet wyposażony w: maski rozm. mała, średnia, duża, rezerwuar tlenu). Wielorazowego użytku, z silikonowym workiem, możliwość sterylizacji całego kompletu w autoklawie w temp. 134st. C. lub 121 st. C. </t>
  </si>
  <si>
    <t xml:space="preserve">Manometr zegarowy do pomiaru ciśnienia w mankiecie uszczelniającym rurki intubacyjnej / tracheostomijnej z gruszką do pompowania i zaworem spustowym i drenem łączącym.  </t>
  </si>
  <si>
    <t>Kranik trójdrożny dożylny, trójramienny optyczny i wyczuwalny wskaźnik zamknięcia i otwarcia, wykonany z tworzywa odpornego na mechaniczne pęknięcia oraz na wszystkie leki w tym również lipidy i cytostatyki gwintowany, końcówki fabrycznie zabezpieczone zakrętkami z przedłużaczem 25 cm do zestawu kroplówkowego bez zawartości DEHP, z dodatkowym bezigłowym portem do iniekcji.</t>
  </si>
  <si>
    <t>Kranik trójdrożny dożylny, trójramienny optyczny i wyczuwalny wskaźnik zamknięcia i otwarcia, wykonany tworzywa odpornego na mechaniczne pęknięcia oraz na wszystkie leki w tym również lipidy i cytostatyki gwintowany, końcówki fabrycznie zabezpieczone zakrętkami, z przedłużaczem 10-13,5cm, bez zawartości DEHP.</t>
  </si>
  <si>
    <t>Kranik trójdrożny dożylny, trójramienny optyczny i wyczuwalny wskaźnik zamknięcia i otwarcia, wykonany tworzywa odpornego na mechaniczne pęknięcia oraz na wszystkie leki w tym również lipidy i cytostatyki gwintowany, końcówki fabrycznie zabezpieczone zakrętkami z przedłużaczem 100cm do zestawu kroplówkowego, bez zawartości DEHP, z portem do iniekcji.</t>
  </si>
  <si>
    <t xml:space="preserve">Kranik trójdrożny dożylny, trójramienny, optyczny i wyczuwalny wskaźnik zamknięcia i otwarcia, wykonany tworzywa odpornego na mechaniczne pęknięcia oraz na wszystkie leki w tym również lipidy i cytostatyki, gwintowany, końcówki fabrycznie zabezpieczone zakrętkami,  niezależnie obracająca się nakrętka z 2 stopniami swobody,  umożliwiająca łatwe podłączenie do linii bez ryzyka skręcania łączonych elementów,  kolorowe znaczniki do oznaczania linii tętniczej(czerwony) i żylnej (niebieski). </t>
  </si>
  <si>
    <t>Aparat do szybkiego przetaczania krwi z pompką, i zaworami zapobiegającemu wstecznemu przepływowi.</t>
  </si>
  <si>
    <t>Zestaw do przetoczeń do posiadanej pompy LC 5000 i LCXL, uniwersalny dwukanałowy.</t>
  </si>
  <si>
    <t>Urządzenie do treningu oddechowego, system trójkomorowy (przepływ w ml/min 600/900/1200).</t>
  </si>
  <si>
    <t xml:space="preserve">Przedłużacz/Łącznik obrotowy 90 stopni lub kącie rozwartym. Dł 15cm z portami do odsysania umożliwiający połączenie rur, maski lub rurki intubacyjnej z możliwością odsysania bez przerywania układu oddechowego - rurka intubacyjna - rury karbowane, posiadający dodatkowy pierścień uszczelniający od strony pacjenta i obwodu oddechowego bez DEHP,  BPA,  złącze pacjenta 22M/15F,  złącze respiratora 15M. </t>
  </si>
  <si>
    <t>Przedłużacz kominek tzw. martwa przestrzeń umożliwiający odsysanie bez przerywania układu oddechowego.</t>
  </si>
  <si>
    <t>Przyrząd uniwersalny do żywienia dojelitowego w wersji przy użyciu posiadanej pompy Flocare 800. Zestaw zawiera: łącznik do butelek zamkniętych kapslem, filtr powietrza, zacisk rolkowy, otwór do podawania leków, żeńska końcówka do połącz ze zgłębnikiem, męska końcówka, łacznik do pompy Folcare 800, koszyczek do zawieszenia butelki na stojaku. Nie zawiera DEHP. wersja do opakowań miękkich (opakowanie miekkie o poj. 200, 500ml).</t>
  </si>
  <si>
    <t>Zestaw do pobierania wydzieliny z drzewa oskrzelowego w systemie zamkniętym dla dorosłych.</t>
  </si>
  <si>
    <t>Zgłębnik poliuretanowy typu flocare do żywienia dojelitowego, przeźroczysty, dostatecznie kontrastujący pod rtg, łącznik umożliający połączenie z przyrządem do żywienia enteralnego, prowadnice umożliwiające wprowadzenie do przewodu pokarmowego, końcówka z dwoma bocznymi otworami (dł. 110-130cm, 10-12CH).</t>
  </si>
  <si>
    <r>
      <t xml:space="preserve">Zestaw łączników Y do ssania z zastawką na dren, umożliwiających rozdwojenie drenów do odsysania w systemie zamkniętym i otwartym. </t>
    </r>
  </si>
  <si>
    <t>Wieszak do worka na mocz o poj. 1,5 – 2 litrów, zapobiegający przechylaniu zbiornika. Dostosowany do okrągłych i kwadratowych ram łóżka, posiadający standardowy rozstaw 15,5 cm.</t>
  </si>
  <si>
    <t xml:space="preserve">Nebulizator niskoobjętościowy do podawania leku w obwodzie oddechowym Misty Max 10, o pojemności 10 ml, z antyprzelewową konstrukcją, przeciętna średnica cząsteczek aerozolu (MMAD) 2,21 µm (+/- 0,07 µm) ; w zestawie łącznik T (ID 22mm/OD 22mm) wyposażony w mechanizm samodomykania podczas odłączania nebulizatora, dren tlenowy o przekroju gwiazdkowym 2,1 m i złączu standardowym kodowanym kolorystycznie barwą dyfuzora, złącza drenu różnokolorowe.  </t>
  </si>
  <si>
    <t>szt.</t>
  </si>
  <si>
    <t>Łącznik do reduktorów tlenowych umożliwiający pominięcie wody przy użyciu nebulizatora przy biernej tlenoterapii</t>
  </si>
  <si>
    <t>Rurki ustno-gardłowe Guedela jednoczęściowe, bez PCV, sterylne, kodowane kolorem (pełna rozmiarówka).</t>
  </si>
  <si>
    <t>Wkład na wydzieliny, jednorazowy, dwuwarstwowy, wykonany z polietylenu i poliamidu, o poj. 2,5litra; posiadający dwa uchwyty przy wkładzie umożliwiające obsługę przez osoby prawo i lewo ręczne; zabezpieczenie zwrotne przed cofaniem się wydzieliny do pacjenta; zintegrowane zabezpieczenie przeciw przelewowe; ochrona przeciw bryzgowa zapobiegająca przedwczesnemu zamknięciu filtra; łącznik kątowy zabezpieczający przed zamknięciem światła drenu pacjentakompatybilne z posiadanym przez zamawiającego ssakiem Basic, Dominant Flex</t>
  </si>
  <si>
    <t>filtr bakteryjny; jednorazowy; z zabezpieczeniem przed przelaniem, montowany w obudowie ssaka</t>
  </si>
  <si>
    <t>Filtr przeciwwirusowy i przeciwbakteryjny; jednorazowy; montowany bezpośrednio na zbiorniku zabezpieczającym ssak</t>
  </si>
  <si>
    <t>Dren silikonowy wielorazowy przystosowany do dezynfekcji i sterylizacji (również w autoklawie)</t>
  </si>
  <si>
    <t>Kateter do embolektomii typu Fogartiego (dł. 40-80cm, śr. 2F-10F).</t>
  </si>
  <si>
    <t>Zestaw do pomiaru ośrodkowego ciśnienie żylnego (komplet skala+dreny) jednorazowego użytku z przyrządem do przetaczania płynów.</t>
  </si>
  <si>
    <t>zestaw</t>
  </si>
  <si>
    <t>część 13; poz. 1-4 kompatybilne z posiadanym ssakiem Basic, Dominant , Vario</t>
  </si>
  <si>
    <t>Obłożenie sterylne do posiadanego mikroskopu neurochirurgicznego HS 5-1000 firmy Moeller-Wedel. Obłożenie ze szklaną osłoną obiektywu i adapterem kątowym. Rozmiar co najmniej 137x259 cm z trzema parami wyprowadzeń na nasadki okularowe operatorów i asysty. W obłozeniu zintegrowane osłony na rękojeści mikroskopu nie zakłócające czujników servo mikroskopu.</t>
  </si>
  <si>
    <t>Moduł lampy ksenonowej do posiadanego mikroskopu neurochirurgicznego HS 5-1000 firmy Moeller-Wedel. Lampa ksenonowa o mocy 300 W wbudowana w radiator. Całość zgodna z oświetlaczem mikroskopu. Elektroniczna kontrola czasu pracy</t>
  </si>
  <si>
    <t>Część 15 poz. 1 - 2 kompatybilne z posiadanym mikroskopem operacyjnym HS 5-1000</t>
  </si>
  <si>
    <t>Mankiet do posiadanego kardiomonitora EMTEL 2000 szerokość 14cm, obwód 26 x 35cm. Zamawiający dopuszcza  mankiet do kardiomonitora EMTEL 2000 szerokość 14,91 cm, obwód 26 x 33cm. Zamawiający dopuszcza mankiet do posiadanego kardiomonitora EMTEL 2000 szerokość 14cm, obwód 25 x 35cm. Zamawiający dopuszcza mankiet o szerokości 12.5cm, dla obwodu 27x35 cm, pozostałe parametry zgdone z SIWZ. Zamawiający dopuszcza obwod 25-35cm i szerokości 14,5 cm, pozostałe parametry zgdone z SIWZ. Zamawiający o dopuszcza mankiety NIBP dla dorosłych zgodne z podstawowymi normami rozmiarowymi AAMI i AHA NIBP w rozmiarze 23-33 cm, kompatybilne z monitorami Emtel; o zaokrąglonych łagodnych dla pacjenta brzegach, z podstawowymi informacjami umieszczonymi na mankiecie: data produkcji, wyraźne oznaczenie miejsca założenia na ręce oraz linii tętniczej, rozmiar i numer katalogowy producenta, pozbawionych  lateksu i szkodliwych ftalanów.</t>
  </si>
  <si>
    <t xml:space="preserve">Igły do nakłuć lędźwiowych typ Yale, (śred. 0,7-1,25mm dł. 38-90mm). </t>
  </si>
  <si>
    <t>Igły do nakłuć lędźwiowych typ Yale, (śred. 0,7-1,25mm dł. 120-150mm).</t>
  </si>
  <si>
    <t>Dren do posiadanej pompy Infusomat Space-Line do żywienia dojelitowego z multikonektorem 
bez PCV, ostry kolec nakłuwający, łatwa penetracja, wygodne nakłucie podwieszonych pojemników, odpowietrznik zaopatrzony w filtr bakteryjny, zamknięcie Euro-Cap, ergonomiczny kształt komory kroplowej, idealnie przezroczysta, elastyczna dolna część o dużej pojemności, zacisk rolkowy w kolorze białym wyposażony w zabezpieczenie kolca po użyciu, długość całkowita 320cm, zintegrowany z multikonektorem kompatybilnym z umożliwiającym połączenie z większością gotowych pojemników z żywieniem dojelitowym,  wyposażony w bezigłowy port umożliwiający dodanie leku, stopniowane łączenie z sondami do żywienia typu „męski” w celu uniknięcia mylnego podania do krwiobiegu.</t>
  </si>
  <si>
    <t>Dren do posiadanej pompy Infusomat wykonany z PCV bez DEHP, ostry kolec nakłuwający, łatwa penetracja, wygodne nakłucie podwieszonych pojemników, odpowietrznik zaopatrzony w filtr bakteryjny, zamknięcie Euro-Cap, ergonomiczny kształt komory kroplowej, idealnie przezroczysta, górna część komory idealnie dostosowana do założenia czujnika kropli, elastyczna dolna część o dużej pojemności, kroplomierz: 20 kropli 1ml +/-0,1 ml (woda dest.), zabezpieczenie przed cząsteczkami większymi niż 15um – filtr, zacisk rolkowy w kolorze pomarańczowym wyposażony w zabezpieczenie kolca po użyciu, długość całkowita 250cm, długość pomiędzy wyjściem z pompy a kaniulą 145cm.</t>
  </si>
  <si>
    <t>Igła podpajęczynówkowa 26G z atraumatycznym ostrzem dwuspadowym i z prowadnicą G20</t>
  </si>
  <si>
    <t>Prowadnica do igieł podpajęczynówkowych (20G i 22G, dł. 35 mm).</t>
  </si>
  <si>
    <t>Przedłużacz drenik do pomp infuzyjnych (dł. 140cm, śr. wewnętrzna/zewnętrzna odpowiednio 3,0/4,1mm).</t>
  </si>
  <si>
    <t>Zestaw do znieczuleń zewnątrzoponowych: (powiększony) igła zewnątrzoponowa ze szlifem Touhy 18G x 80mm ze zintegrowanymi skrzydełkami i przeźroczystym uchwytem, cewnik z zamkniętym końcem i trzema otworami bocznymi, łącznik do cewnika, filtr płaski 0,2 mikrometra, w małej obudowie, strzykawki lock 2ml oraz 20ml, strzykawka niskooporowa LOR luer 10ml, igła G25 x 5,8", igła G21 x 1 1/2", igła G18 x 1 1/2", system mocowania filtra do skóry typu PIN PAD.</t>
  </si>
  <si>
    <t xml:space="preserve">Zestaw zewnątrzoponowy (Igła Touhy G18, strzykawka do spadku oporu 10ml, cewnik z trzema otworami bocznymi, łącznik, filtr zewnątrzoponowy, płaski 0,2um). Zestaw ma być wyposażony w zatrzaskowe mocowania filtra lub cewnika do ZO. Zamawiający dopuszcza zestaw do ciągłych znieczuleń zewnątrzoponowych składających się z :
-Igła Touhy 18G długośc 80 mm z nieruchomymi skrzydełkami i znacznikami co 1 cm
-cewnik 20G długośc 90 cm kontrastujący w rtg wykonany z miękkiego materiału uniemożliwiającego przebicie opony twardej, z otworami bocznymi 
-strzykawki niskooporowej 10ml
-filtra zewnątrzoponowego 0,22µm
- łącznika łączącego filtr z cewnikiem
-zestaw sterylny
</t>
  </si>
  <si>
    <t>Filtr jednorazowy MF do posiadanego ssaka Victoria Versa firmy Cheiron.</t>
  </si>
  <si>
    <t>Zawór przerywający zasysanie do posiadanego ssaka Victoria firmy Cheiron.</t>
  </si>
  <si>
    <t>Dren 150cm do posiadanego ssaka Victoria firmy Cheiron.</t>
  </si>
  <si>
    <t>Wkład workowy 2 litry jednorazowy do posiadanego ssaka Victoria II firmy Cheiron.</t>
  </si>
  <si>
    <t>Zbiornik na wydzielinę 4 l z pokrywą do posiadanego ssaka Victoria  firmy Cheiron.</t>
  </si>
  <si>
    <t>Zbiornik na wydzielinę 2 l z pokrywą do posiadanego ssaka Victoria firmy Cheiron.</t>
  </si>
  <si>
    <t xml:space="preserve">Podstawowy zestaw do tracheotomii przezskórnej metodą Griggsa zawierający: pean wielorazowy, skalpel, kaniulę ze strzykawką do identyfikacji tchawicy, elastyczny prowadnik, rozszerzadło, rurkę tracheostomijną z mankietem niskociśnieniowym, z możliwością lub bez możliwości odsysania z przestrzeni nad mankietem uszczelniającym (w zależności od potrzeb zamawiającego), z samoblokującym się mandrynem z otworem na prowadnicę. Rozmiary rurek tracheostomijnych: 7,0; 8,0; 9,0. Zestaw pakowany w całości w jednym opakowaniu. </t>
  </si>
  <si>
    <t>część 20, poz. 1-6 kompatybilne z posiadanym ssakiem firmy Cherion</t>
  </si>
  <si>
    <t>Układ oddechowy pacjenta do posiadanego respiratora Ivent 201. Typ Y, jednorazowy, średnica 22mm. W opakowaniu nie więcej niż 20 sztuk.</t>
  </si>
  <si>
    <t>Rura karbowana wielorazowa typu hytrel o dł. 1,80 m</t>
  </si>
  <si>
    <t>Rura karbowana jednorazowa o dł. 1,80 m</t>
  </si>
  <si>
    <t xml:space="preserve">Filtr pyłowy wlotowy jednorazowy </t>
  </si>
  <si>
    <t>op</t>
  </si>
  <si>
    <t xml:space="preserve">Filtr pyłowy wlotowy wielorazowy </t>
  </si>
  <si>
    <t xml:space="preserve">Maska nosowo ustna wielorazowa z kołnierzem silikonowym do dezynfekcji rozm. S,M,L. Maska z podpórką na czoło, możliwość wymiany kołnierza oraz poduszki podpórki czołowej. Płynna regulacja pozycji podpórki czołowej. Wymienna uprząż/paski maski. Maska z portem wydechowym.  </t>
  </si>
  <si>
    <t>Maska pełnotwarzowa z portem wydechowym i zaworem bezpieczeństwa. Zatrzaski umożliwiające szybkie wypięcie z uprzęży. Możliwość dezynfekcji,  rozmiar L</t>
  </si>
  <si>
    <t xml:space="preserve">Część 24 poz. 1-6 kompatybilne z posiadanym respiratorem do wentylacji nieinwazyjnej Vivo 50 </t>
  </si>
  <si>
    <t>Zestaw jednorazowego użytku do posiadanego aparatu C.A.T.S Fressenius.*
Komplet zawiera: zestaw do autotransfuzji, rezerwuar krwi z filtrem 120 u, linia odsysania z pola operacyjnego. Dopusza się produkt równoważny kompatybilny z aparatem C.A.T.S.</t>
  </si>
  <si>
    <t>Uzupełniający zestaw do tracheotomii przezskórnej metodą Griggsa zawierający: skalpel, kaniulę ze strzykawką do identyfikacji tchawicy, elastyczny prowadnik, rozszerzadło, rurkę tracheostomijną z mankietem niskociśnieniowym, z możliwością lub bez możliwości odsysania z przestrzeni nad mankietem uszczelniającym (w zależności od potrzeb zamawiającego), z samoblokującym się mandrynem z otworem na prowadnicę. Rozmiary rurek tracheostomijnych: 7,0; 8,0; 9,0. Zestaw pakowany w całości w jednym opakowaniu.</t>
  </si>
  <si>
    <t xml:space="preserve">Igła do metody single shot do blokad nerwów obwodowych, za pomocą neurostymulatora HNS,  igła pokryta warstwą izolacyjną aż do szlifu, szlif 30 stopni, ; plastikowy uchwyt ze znacznikiem kierunku szlifu oraz zintegrowanym kabelkiem elektrycznym i drenikiem do infuzji, wychodzącymi z tyłu uchwytu, pakowany pojedynczo, sterylna. Dopuszczone, ale nie wymagane oznaczniki na igle do wizualizacji położenia.  G 20-25 dł 25-150 mm. Zamawiający dopuszcza igłę do metody single shot do blokad nerwów obwodowych, za pomocą neurostymulatora HNS, igła pokryta warstwą izolacyjną, aż do szlifu, szlif 30 stopni; plastikowy uchwyt ze znacznikiem kierunku szlifu oraz zintegrowanym kabelkiem elektrycznym i drenikiem do infuzji, wychodzącymi z tyłu uchwytu, pakowany pojedynczo, sterylna, Dopuszczone, ale nie wymagane oznaczniki na igle do wizualizacji położenia. G 20-23 dł 25-150 mm. </t>
  </si>
  <si>
    <t>Mankiet udowy średni do posiadanego systemu ucisku sekwencyjnego SCD Kendall Series 700.</t>
  </si>
  <si>
    <t>para</t>
  </si>
  <si>
    <t>Mankiet goleniowy do posiadanego systemu ucisku sekwencyjnego SCD Kendall Series 700.</t>
  </si>
  <si>
    <t>Mankiet udowy duży do posiadanego systemu sekwencyjnego SCD Kendall Series 700</t>
  </si>
  <si>
    <t>sztuk</t>
  </si>
  <si>
    <t>opak</t>
  </si>
  <si>
    <t>Strzykawka jednorazowego użytku przeznaczona do obsługi żywienia drogą przewodu pokarmowego. Produkt z systemem złącza ENFit. Produkt sterylny pakowany pojedynczo w folię. Pojemność 60 ml.</t>
  </si>
  <si>
    <t>Pochłaniacz jednorazowy CO2 do posiadanego aparatu do znieczulania FLOW-i.Dopuszcz się produkt równoważny do aparatu FLOW-i</t>
  </si>
  <si>
    <t>Adapter do elektrod</t>
  </si>
  <si>
    <t>Żel przewodzący/
 żel do defibrylacji.</t>
  </si>
  <si>
    <t>Część 34 poz. 1 - 5 kompatybilne z posiadanym defibrylatorem DefiMax plus</t>
  </si>
  <si>
    <t>Papier do rejestratora termicznego, szer.  50 mm o długosci 20 m. 
Papier z nadrukiem.</t>
  </si>
  <si>
    <t>Część 35 poz. 1-2  kompatybilne z posiadanym defibrylatorem BeneHeart D3</t>
  </si>
  <si>
    <t>Reduktory jednorazowe, różne rodzaje i rozmiary, do wyboru na etapie zamówienia</t>
  </si>
  <si>
    <t>Jednorazowe końcówki do usuwania cementu kostnego, różne rodzaje i rozmiary, do wyboru na etapie zamówienia</t>
  </si>
  <si>
    <t>Sonda panewkowa</t>
  </si>
  <si>
    <t>Jednorazowe końcówki do osteotomu, różne rodzaje i rozmiary do wyboru na etapie zamówienia</t>
  </si>
  <si>
    <t>Wielorazowe przejściówki do podłączenia do końcówek jednorazowych, różne rodzaje i rozmiary, do wyboru na etapie zamówienia</t>
  </si>
  <si>
    <t>Wielorazowa końcówka typu Slaphammer</t>
  </si>
  <si>
    <t xml:space="preserve">Część 38 poz. 1-6  kompatybilne z posiadanym generatorem ultradźwiękowy OSCAR </t>
  </si>
  <si>
    <t>Rurka tchawiczna, metalowa bez okienka</t>
  </si>
  <si>
    <t>Rurka tchawiczna, metalowa przedłużona</t>
  </si>
  <si>
    <t>Rurka tchawiczna, metalowa z okienkiem</t>
  </si>
  <si>
    <t>Rurka tchawiczo-oskrzelowa, metalowa z okienkiem</t>
  </si>
  <si>
    <t xml:space="preserve">3. </t>
  </si>
  <si>
    <t>Przetwornik do pomiaru ciśnienia metodą krwawą do posiadanego aparatu Lidko. Zestaw do monitorowania ciśnienia tętniczego metodą krwawą wyposażony w złącze wodoszczelne typu pinowego, zakrzywiona igła biorcza w zbiorniku wyrównawczym dla zabezpieczenia przed zapowietrzaniem systemu, kranik trójdrożny z niezdejmowalnym koreczkiem do kalibracji w systemie zamkniętym i z wyczuwalnym i optycznym indykatorem pozycji "otwarty-zamknięty", podwójny system przepłukiwania</t>
  </si>
  <si>
    <t>Karta identyfikacji pacjenta Lidco Rapid Smart Card do małoinwazyjnego monitorowania hemodynamicznego LIDCO Rapid - 720 minut.</t>
  </si>
  <si>
    <t>Zbiornik sterylny do posiadanego ssaka Thopaz 0,8 litra z filtrem antybakteryjnym i hydrofobowym (zapobiegającym zalaniu urządzenia, zamykającym się w kontakcie z wydzieliną); z podziałką; kompatybilny z urządzeniem Thopaz, pakowany po 6 szt.</t>
  </si>
  <si>
    <t>Dren do posiadanego ssaka Thopaz z pojedynczą końcówką do pacjenta - Dwukanałowy (jeden kanał odprowadzający powietrze i wydzielinę, drugi kanał pomiarowy), sterylny, jednorazowy, o długości 150 cm, z klipsem zamykającym; do systemu Thopaz, pakowany po 10 szt.</t>
  </si>
  <si>
    <t>Dren do posiadanego ssaka Thopaz z podwójną końcówką do pacjenta, dwukanałowy (jeden kanał odprowadzający powietrze i wydzielinę, drugi kanał pomiarowy), sterylny, jednorazowy, o długości 150 cm, z klipsem zamykającym; do systemu Thopaz, pakowany po 10 szt.</t>
  </si>
  <si>
    <t>Elektroda jednorazowa, samoprzylepna do defibrylacji i stymulacji serca do  posiadanych defibrylatorów DefiMax biphasic firmy Emtel</t>
  </si>
  <si>
    <t>Dren do odsysania z pola operacyjnego, podłużnie żebrowany, doklejane łączniki żeńskie, długość 4 m, średnica 30 CH, twardość Shore A 64 lub Shore A 74, opakowanie zewnętrzne papierowo-foliowe, wewnętrzny worek foliowy z perforacją całkowicie okrywający dren.</t>
  </si>
  <si>
    <t>Zestaw niesterylny do drenów współpracujących z cewnikami do odsysania w systemie zamkniętym, składający się z łącznika Y (w jednej płaszczyźnie)  o konstrukcji: jeden koniec żeński (lejek), dwa końce męskie, oraz łącznika prostego z wbudowaną zastawką ssącą z bezkontaktową kontrolą ssania (kompatybilne z cewnikami). Zestaw łączników umożliwiający rozgałęzienie drenów na ssaku. Rozdwojenie drenów umożliwiające odsysanie w systemie  zamkniętym i toaletę jamy ustnej i nosowej bez przełączania (rozłączania) drenu . Oba elementy pakowane razem w jedno opakowanie. Zastawka ssąca posiada automatyczne zamknięcie uniemożliwiające pozostawienie otwartego ssania.</t>
  </si>
  <si>
    <t>Sterylne wymienne cewniki ssące do zestawów do odsysania w systemie zamkniętym do użytku na 72 godziny roz. Ch 16 INTUBACYJNY, kompatybilny ze sterylnym łącznikiem typu MAP, cewniki zabezpieczone przed samoistnym odłączeniem się od łącznika. Cewniki sterylizowane radiacyjnie.</t>
  </si>
  <si>
    <t>Zestaw do BAL (cewnik w cewniku), dostosowany do łącznika typu MAP (z kasetą uszczelniającą) , możliwość wykonania badania bez odłączania cewnika do odsysania w systemie zamkniętym. CH 16/12, końcówka kierunkowa widoczna w RTG.</t>
  </si>
  <si>
    <t>Rurka intubacyjna do przedłużonej intubacji i zapobieganiu VAP – wykonana z termoplastycznego materiału PCV z mankietem niskociśnieniowym wykonanym z poliuretanu w grubości maksymalnej do 10 mikronów, z otworem Murphyego, z atraumatycznie wykończonymi krawędziami oraz balonikiem kontrolnym wyraźnie wskazującym stan mankietu, linia widoczna w promieniach RTG, jałowa z oznaczeniem głębokości . Roz. 7,0; 7,5; 8,0; 8,5; 9,0.</t>
  </si>
  <si>
    <t xml:space="preserve">Cewnik do odsysania w systemie zamkniętym na 72 godziny do rurek intubacyjnych o długości 54 cm,  do rurek tracheotomijnych o długości 34 cm, skalowany co 1 cm, rozmiar kodowany kolorystycznie oraz numerycznie na cewniku, z jednym otworem centralnym i 2 bocznymi, z blokadą próżni wyposażoną w zatyczkę na uwięzi, pozbawiony DEHP w rozmiarach: 10 ; 12 ; 14 i 16 Fr, kompatybilny z adapterem do dróg oddechowych.  </t>
  </si>
  <si>
    <t xml:space="preserve">Uniwersalny adapter do dróg oddechowych z obrotowym portem do połączenia obwodu oddechowego z obrotowym  portem do połączenia z rurką intubacyjną/ lub tracheotomijną, z potwierdzoną w instrukcji użycia możliwością  stosowania przez 7 dni, z portem dostępu w osi adaptera i rurki pozwalającym bez rozłączania obwodu oddechowego oraz bez rozłączania adaptera od rurki intubacyjnej/tracheostomijnej na odsysanie w systemie zamkniętym, otwartym, wykonanie procedury bronchoskopii, mini-Bal, rozgałęziony pod kątem 45 stopni, z jednokierunkowym portem luer do przepłukiwania cewnika umożliwiającym także podanie leku, z silikonową, bezobsługową, samouszczelniającą się, dwudzielną zastawką oddzielającą całkowicie komorę płukania od dróg oddechowych pacjenta.  </t>
  </si>
  <si>
    <t>Zestaw niesterylny do drenów, składający się z łącznika Y (w jednej płaszczyźnie) o konstrukcji: jeden koniec żeński (lejek) dwa końce męskie, oraz zastawki ssącej z bezkontaktową kontrolą ssania, umożliwiający rozgałęzienie drenów na ssaku.</t>
  </si>
  <si>
    <t>12.</t>
  </si>
  <si>
    <t>13.</t>
  </si>
  <si>
    <t>System MANIFOLD, umożliwiający podawanie bolusa</t>
  </si>
  <si>
    <t>Czujnik do parametrów hemodynamicznych metodą analizy krzywej ciśnienia tętniczego krwi z wykorzystaniem maksymalnie jednego dostępu krwi. Czujnik wykrywajacy prawdopodobienstwo wystapienia zdarzenia hipotensyjnego przed jego wystapieniem. Długość drenu:213 cm.</t>
  </si>
  <si>
    <t xml:space="preserve">Jednorazowy przetwornik do ciągłego, inwazyjnego pomiaru ciśnienia krwi, pojedynczy                        </t>
  </si>
  <si>
    <t xml:space="preserve">Cewnik oksymetryczny, wkucie trójświatłowe 8,5F, 20 cm z możliwością pomiaru satruacji w żyle głównej                                  </t>
  </si>
  <si>
    <t>Czujnik do pomiaru saturacji tkankowej dla pacjentów powyżej lub równej 40kg</t>
  </si>
  <si>
    <t>Mankiet do pomiarów hemodynamicznych metodą nieinwazyjną.  Rozmiar mały S 41-50mm zielony</t>
  </si>
  <si>
    <t>Mankiet do pomiarów hemodynamicznych metodą nieinwazyjną.  Rozmiar średni M 51-60mm granatowy</t>
  </si>
  <si>
    <t>Mankiet do pomiarów hemodynamicznych metodą nieinwazyjną.  Rozmiar duży L 61-70mm bordowy</t>
  </si>
  <si>
    <t xml:space="preserve">Czujnik referencyjnej wysokości serca kompatybilny z monitorem EV1000NI do ciągłego pomiaru parametrów hemodynamicznych metodą nieinwazyjną, wielorazowego użytku
</t>
  </si>
  <si>
    <t>Cewnik Swana-Ganza CCOmbo przeznaczony do ciągłego monitorowania wartości ciśnienia hemodynamicznego, ciągłego pomiaru pojemności minutowej serca, seturacji tlenem krwi żylnej mieszanej ( SvO2) 7,5F</t>
  </si>
  <si>
    <t>Cewnik Swana-Ganza CCOmbo przeznaczony do ciągłego monitorowania wartości ciśnienia hemodynamicznego, ciągłego pomiaru pojemności minutowej serca, seturacji tlenem krwi żylnej mieszanej ( SvO2) oraz ciągłego pomiaru objętości końcowo-rozkurczowej (EDV) 7,5F</t>
  </si>
  <si>
    <t>Introducery kompatybilne z cewnikami Swana Ganza; 8,5 Fr; zestaw wprowadzający: introducer zaopatrzony w port boczny, samouszczelniający zawór hemostatyczny, fiksator (typu Tuohy-Borst) zapobiegający przemieszczeniu cewnika</t>
  </si>
  <si>
    <t>Obturator kompatybilny z introducerami  6-9 Fr,</t>
  </si>
  <si>
    <t>Część 47 poz. 1-13  kompatybilne z Hemosphere/EV1000A/EV1000NI</t>
  </si>
  <si>
    <t>Koc (kołderka) do konwekcyjnego ogrzewania pacjenta dorosłego, składająca się z podłużnie ułożonych tub, przez które rozprowadzane jest ciepłe powietrze, rozmiar 90x210 cm (+/- 5%), z jednym portem do mocowania rury grzewczej przystosowanym do systemów ogrzewania pacjenta: Bair Hugger, WarmAir bez konieczności stosowania dodatkowych elementów łączących. Posiadająca mikroperforacje na powierzchni kołdry od strony pacjenta powodujące równomierne rozprowadzanie powietrza, z nieogrzewaną częścią okrywającą stopy, z elementami umożliwiającymi umocowanie kołdry na pacjencie.</t>
  </si>
  <si>
    <t>Koc (kołderka) do konwekcyjnego śródoperacyjnego ogrzewania pasa barkowego i kończyn górnych pacjenta dorosłego, składająca się z podłużnie ułożonych tub, przez które rozprowadzane jest ciepłe powietrze, rozmiar 60x200 cm (+/- 5%), z dwoma portami do mocowania rury grzewczej przystosowanymi do systemów ogrzewania pacjenta: Bair Hugger, WarmAir bez konieczności stosowania dodatkowych elementów łączących. Posiadająca mikroperforacje na powierzchni kołdry od strony pacjenta powodujące równomierne rozprowadzanie powietrza, z folią do przykrycia głowy pacjenta, z elementami umożliwiającymi umocowanie kołdry do stołu operacyjnego.</t>
  </si>
  <si>
    <t>Układ oddechowy wielorazowego użytku dla dorosłych komaptybilny z  posiadanym respiratorem Oxylog 3000 plus składający się z rury karbowanej i podwójnej lini pomiarowej o dł. 150 cm - 200 cm, zastawki wydechowej, czujnika przepływu oraz obrotowego łącznika</t>
  </si>
  <si>
    <t>Układ oddechowy jednorazowego użytku dla dorosłych komaptybilny z  posiadanym respiratorem Oxylog 3000 plus składający się z rury karbowanej i podwójnej lini pomiarowej o dł. 180 cm - 200 cm, zastawki wydechowej, czujnika przepływu oraz obrotowego łącznika</t>
  </si>
  <si>
    <t xml:space="preserve">Układ oddechowy do pasywnego nawilżania z rury gładkiej , długość 1,6 m , zakończenia rury od strony aparatu stopione z rurą ,  22 F elastyczne , koncówka Y z kapturkiem zabezpieczającym ,  możliwość rozłączenia końcowki Y w celu podłączenia nebulizatora , zakończenie od strony pacjenta 22M/15 F, dodatkowy łacznik 22M/22M, mikrobiologicznie czysta. użytkownik dopuszcza jednorazowe </t>
  </si>
  <si>
    <t>Układ pacjenta z czujnikiem przepływu i obudową zastawki wydechowej</t>
  </si>
  <si>
    <t>Obudowa zastawki wydechowej wielorazowa</t>
  </si>
  <si>
    <t>Membrana zastawki wydechowej wielorazowa</t>
  </si>
  <si>
    <t>Część 52 poz. 1-3 kompatybilne z posiadanym respiratorem Hamilton-C1</t>
  </si>
  <si>
    <t>Korek zatyczka do portu worków infuzyjnych typu Viaflo</t>
  </si>
  <si>
    <t xml:space="preserve">Wentylowane cienkościenne igły  ze stali nierdzewnej z atraumatyczną końcówką Hubera przystosowane do pompy Repeater 38,1 mm 16 G </t>
  </si>
  <si>
    <t>Wentylowane cienkościenne igły  ze stali nierdzewnej z atraumatyczną końcówką Hubera przystosowane do pompy Repeater 25,4 mm 16 G</t>
  </si>
  <si>
    <t>Żel (pasta) ze środkiem ściernym do przygotowania skóry do badań EEG, potencjałów wywołanych, EKG, 1 szt./114g</t>
  </si>
  <si>
    <t xml:space="preserve">Pasta mocno przewodząca przeznaczona do stosowania do badań EEG, ENG, wywołanych potencjałów, brainmappingu i procedur MSLT, biała, nieprzezroczysta, rozpuszczalna w wodzie,nie wysycha, łatwo zmywalna, bez grudek, nie ma potrzeby powtórnego nakładania, 1 szt./228g  </t>
  </si>
  <si>
    <t>Maski krtaniowe jednorazowego użytku z dodatkowym kanałem służącym do wprowadzenia drenu do żołądka (10lub12 i 14Fr zależnie od wielkości maski), wyprofilowana anatomicznie, z wbudowanym zabezpieczeniem przed zagryzieniem, przeznaczona do skutecznej wentylacji także przy ciśnieniu w drogach oddechowych do 30cm H2O, z żelowym uszczelnieniem wokół krtani, pełny zakres rozmiarów.</t>
  </si>
  <si>
    <t xml:space="preserve">Dren jednorazowego użytku do pompy artroskopowej  kompatybilny z posiadaną pompą Flosteady w postaci szybko montowanej kasety z wychodzącymi drenami – do podłączenia worka z solą oraz z zakończeniem luer lock do podłączenia do kaniuli artroskopowej, sterylny. </t>
  </si>
  <si>
    <t>Układ pacjenta z czujnikiem przepływu</t>
  </si>
  <si>
    <t>Przewód do regulacji ciśnienia w balonie rurki intubacyjnej. Intellicuff</t>
  </si>
  <si>
    <t>Adapter jednorazowy do czujnika CO2</t>
  </si>
  <si>
    <t>Adapter wielorazowy do czujnika CO2</t>
  </si>
  <si>
    <t>Cewnik do pomiaru ciśnienia przełykowego</t>
  </si>
  <si>
    <t xml:space="preserve"> pozycje 1-8 z części nr 57 muszą być kompatybilne z posiadanym respiratorem Hamilton-S1</t>
  </si>
  <si>
    <t xml:space="preserve"> pozycje 1-3 z części nr 58 muszą być kompatybilne z posiadanym respiratorem Hamilton-C1</t>
  </si>
  <si>
    <t>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22-27/120mm</t>
  </si>
  <si>
    <t>Zestaw do znieczulenia łączonego podpajęczynówkowego i zewnątrzoponowego, zawierający: 1. igłę do zniecz. podpajęczynówkowego typu pencil point 27G, dł.138,5mm; 2. igłę Touhy 18G, dł. 88mm z dodatkowym otworem umożliwiającym umiejscowienie igły pp. w osi prostej; 3. Cewnik zewnątzoponowy dł. 1000mm z trzema otworami bocznymi i miękką końcówką; 4. system blokowania igły podpajęczynówkowej w igle Touhy; 5. samoprzylepny element mocowania filtra z cewnikiem z.o. do skóry. System unieruchomiania igły podpajęczynówkowej tzw. docking system.</t>
  </si>
  <si>
    <t>Zestaw do znieczuleń zewnątrzoponowych: igła zewnątrzoponowa ze szlifem Touhy ze zintegrowanymi skrzydełkami 18G x 80mm, przeźroczysty uchwyt, cewnik z miękką zamkniętą końcówką i trzema otworami bocznymi, łącznik do cewnika, filtr płaski 0,2 mikrometra, w małej obudowie, strzykawka niskooporowa LOR luer 10ml, system mocowania filtra do skóry typu PIN PAD.</t>
  </si>
  <si>
    <t xml:space="preserve">Układ oddechowy do respiratora z powłoką antybakteryjną, jednorurowy, współosiowy – rura w rurze, dł. 150 -180 cm, zakończenia 22F, 22M/15F, łącznik kątowy z portem, kapturkiem zabezpieczającym, dodatkowa gałąź 0,5 m, dodatkowy łącznik prosty 22M/22M, pakowany pojedynczo. </t>
  </si>
  <si>
    <t xml:space="preserve">Przedłużacz czarny lub bursztynowy do pomp strzykawkowych, bez DEHP i lateksu, dł. 150 cm śred. 1,5 mm </t>
  </si>
  <si>
    <t>Worki  wymienne kompatybilne z zestawem  do kontrolowanej zbiórki stolca pojemności 1000 ml, skalowane co 25 ml w tym numerycznie co 100 ml, nieprzezroczyste, z możliwością podglądu zawartości, z zastawką zabezpieczającą przed wylaniem zawartości, z filtrem węglowym pochłaniającym nieprzyjemne zapachy, biologicznie czyste. DOPUSZCZA SIĘ worki o pojemności 1500ml kompatybilne z zestawem z pozycji 1, skalowane 100ml, 250ml, 500ml, 750ml, 1000ml, 1250ml, 1500ml. Worki wyposażone z filtr węglowy (niwelujący zapach) oraz substancję żelującą zawartość worka. Biologicznie czyste.Pozostałe parametry zgodnie z SIWZ.</t>
  </si>
  <si>
    <t>Zestaw elektrod do monitorowania indeksu bispektralnego do posiadanych monitorów Mindray. Opakowanie = 25 sztuk</t>
  </si>
  <si>
    <t>Jednorazowe linie próbkujące dla dorosłych dł. 2.5 m, kompatybilne z modułami pomiarowymi z posiadaną pułapką wodną Dryline i Dryline II (opakowanie 25 szt.)</t>
  </si>
  <si>
    <t>Jednorazowe linie próbkujące dla noworodków dł. 2.5 m, kompatybilne z modułami pomiarowymi z  posiadaną pułapką wodną Dryline i Dryline II (opakowanie 25szt.)</t>
  </si>
  <si>
    <t>Pułapki wodne dla dorosłych do układu pomiarowego kapnografii w strumieniu bocznym (opakowanie 10 szt.)</t>
  </si>
  <si>
    <t>Pułapki wodne dla noworodków do układu pomiarowego kapnografii w strumieniu bocznym (opakowanie 10szt.)</t>
  </si>
  <si>
    <t>Jednorazowy czujnik przepływu dla dorosłych z przewodem o dł. 1.8 m (do stosowania również jako element układu pomiarowego kalorymetrii z modułami CO2+O2 z posiadaną pułapką Dryline II)</t>
  </si>
  <si>
    <t>Jednorazowy czujnik przepływu dla dorosłych z przewodem o dł. 3.3 m (do stosowania również jako element układu pomiarowego kalorymetrii z modułami CO2+O2 z posiadaną pułapką Dryline II)</t>
  </si>
  <si>
    <t>Jednorazowy czujnik przepływu dla dzieci i noworodków z przewodem o dł. 1.8 m (do stosowania również jako element układu pomiarowego kalorymetrii z modułami CO2+O2 z posiadaną pułapką Dryline II)</t>
  </si>
  <si>
    <t>Jednorazowy czujnik przepływu dla dzieci i noworodków z przewodem o dł. 3.3 m (do stosowania również jako element układu pomiarowego kalorymetrii z modułami CO2+O2 z posiadaną pułapką Dryline II)</t>
  </si>
  <si>
    <t>Część 65 poz. 1 - 8  kompatybilne z posiadanym urządzeniem do pomiaru kapnografii, produkcji dwutlenku węgla i zużycia tlenu, pomiar wydatku energetycznego Benevision N12</t>
  </si>
  <si>
    <t>Gazowa linia pomiarowa kompatybilna z respiratorem
- materiał PCV, EVA, PE
- do monitorowania anestetyków, CO2, O2, N2O
- długość 300 cm
- średnica wewnętrzna 1,2 mm
- średnica zewnętrzna 2,8 mm
- grubość ścianki 0,8 mm
- złącze luer-lock typu męskiego z obu stron
- bezlateksowa
- czysta mikrobiologicznie
- opakowanie folia-folia</t>
  </si>
  <si>
    <t>Pojemnik na lek dedykowany do  nebulizatorów Aeroneb PRO posiadanych przez Zamawiającego.</t>
  </si>
  <si>
    <t xml:space="preserve">Korek zbiorniczka na lek dedykowany do  nebulizatorów Aeroneb PRO posiadanych przez Zamawiającego. </t>
  </si>
  <si>
    <t>Przewód połączeniowy modułu sterującego z membramą. Przewód dedykowany do  nebulizatorów Aeroneb PRO posiadanych przez Zamawiającego.</t>
  </si>
  <si>
    <t>Nebulizator- membrana wielokrotnego użytku dedykowana do  nebulizatorów Aeroneb PRO posiadanych przez Zamawiającego.</t>
  </si>
  <si>
    <t>Łącznik typu T dedykowany do membran dla posiadanych nebulizatorów Aeroneb PRO. Łączniki które można sterylizować. Wielokrotnego użytku.</t>
  </si>
  <si>
    <t>Membrana jednorazowego użytku dedykowana do nebulizatorów Aeroneb posiadanych przez zamawiającego.</t>
  </si>
  <si>
    <t>Złącze typu "T" jednorazowego użytku dla dorosłych dedykowane do nebulizatorów Aeroneb posiadanych przez zamawiającego.</t>
  </si>
  <si>
    <t>Część 66 poz. 1 - 8  kompatybilne z posiadanym respiratorem SV650</t>
  </si>
  <si>
    <t>14.</t>
  </si>
  <si>
    <t>15.</t>
  </si>
  <si>
    <t>16.</t>
  </si>
  <si>
    <t>17.</t>
  </si>
  <si>
    <t>18.</t>
  </si>
  <si>
    <t>Dren pacjenta dla kanału dysza 1, długość 1.6m - jednorazowy</t>
  </si>
  <si>
    <t>Dren pacjenta dla kanału dysza 2, długość 1.6m –  jednorazowy</t>
  </si>
  <si>
    <t>Dren do pomiaru ciśnienia proksymalnego, długość 1.6m –  jednorazowy</t>
  </si>
  <si>
    <t>Dren przepływu okrężnego, długość 1.6m -  jednorazowy</t>
  </si>
  <si>
    <t>Płucko testowe – wielorazowe</t>
  </si>
  <si>
    <t>Linia próbkująca etCO2 - jednorazowego użytku (opakowanie zawiera 10 sztuk)</t>
  </si>
  <si>
    <t>Łącznik Y do pomiaru etCO2 - jednorazowego użytku (opakowanie 10 sztuk)</t>
  </si>
  <si>
    <t>Czujnik kropli</t>
  </si>
  <si>
    <t>Przewód łączący dla panelu sterowania, długość 30 cm</t>
  </si>
  <si>
    <t>Przewód łączący dla panelu sterowania, długość 120 cm</t>
  </si>
  <si>
    <t>Przewód łączący dla panelu sterowania, długość 250 cm</t>
  </si>
  <si>
    <t>Uchwyt butli</t>
  </si>
  <si>
    <t>Kaniula tracheostomijna jet, dziecięca 14 G - jednorazowego użytku</t>
  </si>
  <si>
    <t>Kaniula tracheostomijna jet, dla dorosłych 13 G - jednorazowego użytku</t>
  </si>
  <si>
    <t>Obrotowe łącze kaniuli jet – wielorazowe</t>
  </si>
  <si>
    <t xml:space="preserve">Linia do nawilżania z złączem i kolcem o długości 220cm, jednorazowego użycia, pakowana sterylnie </t>
  </si>
  <si>
    <t>Cewnik teflonowy dwukanałowy 16 CH , długośc 40cm, do zabiegów z użyciem lasera. Pakowany sterylnie, jednorazowego użycia</t>
  </si>
  <si>
    <t>Cewnik teflonowy dwukanałowy 16 CH , długośc 70cm, do zabiegów z użyciem lasera. Pakowany sterylnie, jednorazowego użycia</t>
  </si>
  <si>
    <t>Część 67 poz. 1-18  kompatybilne z posiadanym respiratorem MONSOON III</t>
  </si>
  <si>
    <t>część 63</t>
  </si>
  <si>
    <t>część 64</t>
  </si>
  <si>
    <t>część 65</t>
  </si>
  <si>
    <t>część 66</t>
  </si>
  <si>
    <t>część 67</t>
  </si>
  <si>
    <t xml:space="preserve">Elektroda neutralna do diatermii Erbe Nessy Omega. Wymaga się aby zaoferowany produkt był dopuszczony do zastosowania z posiadanym urządzeniem (diatermia Erbe Nessy Omega) przez producenta tego urzadzenia. </t>
  </si>
  <si>
    <r>
      <t xml:space="preserve">Sterylny zestaw do odsysania w systemie zamkniętym Ch 14 i 16 dł 30-31  cm tracheostomijne do stosowania na 72 godziny (potwierdzone w instrukcji użycia) bez możliwości wymiany cewnika (zintegrowane) ze sterylnym podwójnie obrotowym łącznikiem 90stopni, z samodomykająca się zastawką komory płuczącej odseparowującej samoistnie cewnik od pacjenta, z lub bez portu MDI , cały system sterylizowany radiacyjnie, dodatkowo z 10-12 ampułkami 0,9%NaCl. Wszystkie elementy pakowane razem lub osobno. Pod pojęciem zestaw/system do odsysania w systemie zamkniętym Zamawiający rozumie wyłącznie konfiguracje zawierającą co najmniej cewnik ssący w rękawie ochronnym i łącznik od strony pacjenta (kolankowy lub Y) zgodnie z definicja Normy PN EN ISO 8836:2014 lub równoważną.  </t>
    </r>
    <r>
      <rPr>
        <sz val="11"/>
        <color indexed="10"/>
        <rFont val="Garamond"/>
        <family val="1"/>
      </rPr>
      <t xml:space="preserve"> </t>
    </r>
  </si>
  <si>
    <t xml:space="preserve">Sterylny zestaw do odsysania w systemie zamkniętym do użytku na 72 godziny z możliwością wymiany cewnika z 12 fiolkami 15 ml soli fizjologicznej (końcówka fiolki kompatybilna z portem cewnika do płukania) Ch 16 INTUBACYJNY ze sterylnym łącznikiem podwójnie obrotowym od strony pacjenta i obwodu oddechowego z dodatkowym portem do bronchoskopii urządzeń o średnicy do 0,635cm (potwierdzone w instrukcji użycia producenta), procedura wykonywania bez odłączania układu oddechowego i cewnika do odsysania, typu MAP, system z samodomykającą się zastawką komory płuczącej oddzielająca samoistnie cewnik od pacjenta ze zintegrowanym portem MDI (możliwość podawania leków wziewnych w aerozolu), cewniki zabezpieczone przed samoistnym odłączeniem się od łącznika MAP. Cewniki sterylizowane radiacyjnie. Pod pojęciem zestaw/system do odsysania w systemie zamkniętym Zamawiający rozumie wyłącznie konfiguracje zawierającą co najmniej cewnik ssący w rękawie ochronnym i łącznik od strony pacjenta (kolankowy lub Y) zgodnie z definicją Normy PN EN ISO 8836:2014 lub równoważną.   </t>
  </si>
  <si>
    <t xml:space="preserve">Sterylny zestaw do odsysania w systemie zamkniętym Ch 14 i 16 dł 54cm intubacyjne do stosowania na 72 godziny (potwierdzone w instrukcji użycia) bez możliwości wymiany cewnika (zintegrowane) ze sterylnym podwójnie obrotowym łącznikiem 90stopni, z samodomykająca się zastawką komory płuczącej odseparowującej samoistnie cewnik od pacjenta, z lub bez portu MDI , cały system sterylizowany radiacyjnie, dodatkowo z 10-12 ampułkami 0,9%NaCl. Wszystkie elementy pakowane razem lub osobno. Pod pojęciem zestaw/system do odsysania w systemie zamkniętym Zamawiający rozumie wyłącznie konfiguracje zawierającą co najmniej cewnik ssący w rękawie ochronnym i łącznik od strony pacjenta (kolankowy lub Y) zgodnie z definicja Normy PN EN ISO 8836:2014 lub równoważną.   </t>
  </si>
  <si>
    <t>Okrycie pacjenta dorosłego do nieinwazyjnego systemu kontrolowanej hipotermii CritiCool, jednoczęściowe, jednorazowe, okrywające ciało pacjenta do 85%, z możliwym dostępem do poszczególnych części ciała pacjenta, wykonane z materiału bezlateksowego, antystatycznego, do stosowania przez min. 28 godzin, z zamontowanymi klamrami na przewodach do zamknięcia przepływu wody. Zamawiający wymaga potwierdzenia kompatybilności z urządzeniem CritiCool.</t>
  </si>
  <si>
    <t>Koc (kołderka) do konwekcyjnego ogrzewania pacjenta dorosłego, rozmiar 100x210 cm (+/- 5%), z portem do mocowania rury grzewczej przystosowanym do systemów ogrzewania pacjenta posiadanymi przez Zamawiającego: Equator, WarmTouch, Cocoon bez konieczności stosowania dodatkowych elementów łączących, wykonany z materiału bezlateksowego o zwiększonej wytrzymałości na rozdarcie, z mikroperforacjami od strony pacjenta powodującymi równomierne rozprowadzanie powietrza. Zamawiający wymaga potwierdzenia kompatybilności  z urządzeniami Equator, WarmTouch, Cocoon.</t>
  </si>
  <si>
    <r>
      <rPr>
        <strike/>
        <sz val="11"/>
        <color indexed="10"/>
        <rFont val="Garamond"/>
        <family val="1"/>
      </rPr>
      <t>szt</t>
    </r>
    <r>
      <rPr>
        <sz val="11"/>
        <color indexed="10"/>
        <rFont val="Garamond"/>
        <family val="1"/>
      </rPr>
      <t xml:space="preserve"> par</t>
    </r>
  </si>
  <si>
    <r>
      <t xml:space="preserve">Filtr oddechowy przeciwbakteryjny i przeciwwirusowy, elektrostatyczny, sterylny z portem CO₂ skuteczność filtracji bakterii i wirusów 99,999% [krótka anestezja]  posiadające zatyczkę portu kapno na uwięzi, trwale przymocowaną do filtra lub port kapno z zakręcanym korkiem luer - lock i portem dokującym,  przestrzeń martwa max.40ml,  waga do 24g. </t>
    </r>
    <r>
      <rPr>
        <sz val="11"/>
        <color indexed="10"/>
        <rFont val="Garamond"/>
        <family val="1"/>
      </rPr>
      <t>Zamawiający dopuszcza aby filtr posiadał zakres pojemności oddechowej opisanej na obudowie filtra 150-1000ml jak w pozycji 3. Zamawiający dopuszcza filtr przeciwwirusowy - przeciwbakteryjny o nieznacznie większej od wymaganej przestrzeni martwej 42 ml. Zamawiający dopuszcza filtra oddechowy przeciwbakteryjny i przeciwwirusowy, elektrostatyczny o skuteczności filtracji bakterii lepszej od wymaganej - na poziomie 99,9999%, pozostałe parametry zgodnie ze specyfikacją.</t>
    </r>
  </si>
  <si>
    <r>
      <t>Łącznik obrotowy kątowy jednorazowy, jałowy,  z wejściem do odsysania i bronchoskopu, z gumową zatyczką uszczelniającą,  złącze pacjenta 22M/15F złącze respiratora 15M.</t>
    </r>
    <r>
      <rPr>
        <sz val="11"/>
        <color indexed="56"/>
        <rFont val="Garamond"/>
        <family val="1"/>
      </rPr>
      <t xml:space="preserve"> </t>
    </r>
    <r>
      <rPr>
        <sz val="11"/>
        <color indexed="10"/>
        <rFont val="Garamond"/>
        <family val="1"/>
      </rPr>
      <t>Zamawiający dopuszcza łącznik obrotowy z podwójnym portem zatrzaskowym.</t>
    </r>
  </si>
  <si>
    <r>
      <t xml:space="preserve">Rurka intubacyjna do przedłużonej intubacji z mankietem z możliwością odsysania wydzieliny z przestrzeni podgłośniowej, pełny zakres rozmiarów dla dorosłych. </t>
    </r>
    <r>
      <rPr>
        <sz val="11"/>
        <color indexed="10"/>
        <rFont val="Garamond"/>
        <family val="1"/>
      </rPr>
      <t>Zamawiający dopuszcza rurki silikonowane. Zamawiający dopuszcza aby rurki były wyposażone w kodowane kolorystycznie łączniki ISO 15 mm pozwalające wybrać optymalny rozmiar cewnika do odsysania minimalizujące ryzyko dobrania złego cewnika.</t>
    </r>
  </si>
  <si>
    <r>
      <t>Rurka intubacyjna dooskrzelowa, dwudrożna Robert - Shaw z PCV, przeźroczysta, z mankietami uszczelniającymi niskociśnieniowymi, ze znacznikiem rtg z akcesoriami (prowadnica, trójnik, kominki, cewnik do odsysania wydzieliny, łączniki do rurek podwójnie obrotowe, łącznik Y, z oczkiem Murphyego w rurkach prawych); rurka dooskrzelowa i akcesoria do niej w zintegrowanym opakowaniu (lewa, prawa 35, 37, 39, 41).</t>
    </r>
    <r>
      <rPr>
        <sz val="11"/>
        <color indexed="56"/>
        <rFont val="Garamond"/>
        <family val="1"/>
      </rPr>
      <t xml:space="preserve"> </t>
    </r>
    <r>
      <rPr>
        <sz val="11"/>
        <color indexed="10"/>
        <rFont val="Garamond"/>
        <family val="1"/>
      </rPr>
      <t>Zamawiający dopuszcza rurki silikonowane. Zamawiający dopuszcza aby rurka intubacyjna dooskrzelowa, posiadała znacznik rtg na całej długości. Zamawiający dopuszcza aby rurka intubacyjna dooskrzelowa, posiadała zestaw złączy (trójnik, kominki, cewnik do odsysania wydzieliny, łączniki do rurek podwójnie obrotowe, łącznik Y) z zaciskami na obydwu ramionach w celu uniknięcia używania peanów do zaciskania. Zamawiający dopuszcza aby rurka intubacyjna dooskrzelowa, dwudrożna Robert - Shaw z PCV, przeźroczysta, z mankietami uszczelniającymi niskociśnieniowymi posiadała znacznik rtg na całej długości. Zamawiający dopuszcza aby rurka intubacyjna dooskrzelowa, dwudrożna Robert - Shaw posiadała zestaw złaczy ( trójnik, kominki, cewnik do odsysania wydzieliny, łączniki do rurek podwójnie obrotowe, łącznik Y,) z zaciskami na obydwu ramionach w celu uniknięcia używania peanów do zaciskania. Zamawiający dopuszcza aby rurki były wyposażone w kodowane kolorystycznie łączniki ISO 15 mm pozwalające wybrać optymalny rozmiar cewnika do odsysania minimalizujące ryzyko dobrania złego cewnika.</t>
    </r>
  </si>
  <si>
    <r>
      <t xml:space="preserve">Rurka tracheostomijna z odsysaniem znad mankietu, z ruchomym szyldem lub z obrotowym łącznikiem 15mm, pakowana pojedynczo, sterylna ROZM 6,0-10. </t>
    </r>
    <r>
      <rPr>
        <sz val="11"/>
        <color indexed="10"/>
        <rFont val="Garamond"/>
        <family val="1"/>
      </rPr>
      <t>Zamawiający dopuszcza rurki silikonowane. Zamawiający dopuszcza rurki tracheostomijnej z odsysaniem znad mankietu ze stałym szyldem lub ruchomym szyldem (do wyboru przez użytkownika), silikonowana, bez zawartości ftalanów, linia RTG na całej długości, miękkie gładkie przeźroczyste skrzydełka szyldu z nazwą producenta i opisem średnicy wewnętrznej i zewnętrznej, balonik kontrolny w kolorze niebieskim oznakowany rozmiarem rurki, prowadnica z oliwką ułatwiającą wprowadzanie, transparentny dren do odsysania zakończony uniwersalnym łącznikiem umożliwiającym podłączenie do urządzeń ssących i do końcówki typu luer, dwie tasiemki mocujące w zestawie, sterylna, pakowane w sztywne opakowanie zapewniające bezpieczeństwo przechowywania; rozmiar 5,0-10,0 co 0,5mm - pozostałe wymagania zgodnie ze specyfikacją.                                           Zamawiający dopuszcza rurkę tracheostomijną z odsysaniem znad mankietu jak opisaną z obrotowym łącznikiem 15mm w rozmiarze 6.5 do 10.0 co 0.5. Zamawiający dopuszcza aby rurki były wyposażone w kodowane kolorystycznie łączniki ISO 15 mm pozwalające wybrać optymalny rozmiar cewnika do odsysania minimalizujące ryzyko dobrania złego cewnika. Zamawiający dopuszcza rurkę tracheostomijną z odsysaniem znad mankietu, z ruchomym szyldem lub z łącznikiem 15mm, pakowana pojedynczo, sterylna ROZM 6,0-10.</t>
    </r>
  </si>
  <si>
    <r>
      <t>Kaniula tętnicza z zaworem odcinającym z wyczuwalnym i dwoma optycznymi wskaźnikami pozycji otwarty/zamknięty, przeznaczone do wprowadzania do tętnic obwodowych po igle w celu pobierania krwii lub inwazyjnego monitorowania ciśnienia (dł. 45mm 20G). Kaniula wyposażona w automatyczną zastawkę antyzwrotną i łącznik bezigłowy. Kaniula tętnicza ma być wykonana z wysokiej jakości materiału - z podwójnie oczyszczonego teflonu (PTFE),  z nieinwazyjnym systemem mocowania z piankową podkładką pod skrzydełka kaniuli i piankowymi paskami do prowadzenia linii,  sterylny,  jednorazowego użytku. Zamawiający dopuszcza kaniulę dotętniczą z dołączonym (pakowanym osobno) systemem mocowania: opatrunek do kaniul, foliowy – poliuretan (PU) o współczynniku przepuszczalności pary wodnej 700g/m2/24h, z systemem mocowania typu ramka, z wcięciem na zawór Floswitch w kształcie litery „U” o wymiarach ok. 8mm x 26mm, z jednym paskiem do opisu opatrunku, spełniającą pozostałe wymagania SIWZ, tzn. z piankową podkładką pod skrzydełka kaniuli i piankowymi paskami do prowadzenia linii, wymagania dotyczące samej kaniuli zgodnie z SIWZ.</t>
    </r>
    <r>
      <rPr>
        <sz val="11"/>
        <color indexed="10"/>
        <rFont val="Garamond"/>
        <family val="1"/>
      </rPr>
      <t xml:space="preserve"> </t>
    </r>
    <r>
      <rPr>
        <sz val="11"/>
        <color indexed="10"/>
        <rFont val="Garamond"/>
        <family val="1"/>
      </rPr>
      <t>Zamawiający dopuszcza zaoferowanie kaniuli dotętniczej II generacji zakładanej metodą „po igle” wykonanej z podwójnie oczyszczonego PTFE widocznego w USG z zaworem suwakowo-kulkowym FloSwitch (czerwony suwak), skrzydełka boczne z okrągłymi otworami, Ø 20 G (1,1 mm) dł. 45 mm, przepływ: 49ml/min. Igła wprowadzająca z bocznym nacięciem z otworem w części dystalnej powlekana silikonem. Bez PCV i DEHP. Sztywne opakowanie typu Tyvek. Sterylizowana EtO. Czas utrzymania w naczyniu do 29 dni z nieinwazyjnym systemem mocowania posiadającym dopasowaną do stopki kaniuli adhezyjną część stabilizującą oraz specjalnie wyprofilowane, dwuwarstwowe zabezpieczenie rzepowe umożliwiające operowanie zaworem odcinającym bez konieczności rozłączania systemu, produkt hipoalergiczny, bezlateksowy, sterylny, pakowany jednostkowo.                                                                                                                         Zamawiający dopuszcza aby kaniula dotętnicza była wyposażona w karbowaną igłę z otworem przy ostrzu pozwalającym na natychmiastowy odpływ krwi po wprowadzeniu do naczynia i potwierdzenie wejścia do naczynia. Zamawiający dopuszcza aby zaoferowana kaniula dotętnicza miała potwierdzone w instrukcji użycia producenta i na opakowaniu 1 szt., że może być stosowana w warunkach obrazowania w środowisku pola magnetycznego MRI.  Zamawiający dopuszcza: Kaniula dotętnicza 20 G 1,1 x 45 mm, przepływ 49 ml/min., cewnik z PTFE, z zaworem odcinającym - suwakowo-kulkowym typu Floswitch w kolorze czerwonym, ze skrzydełkami z otworami do przyszycia do skóry pacjenta, produkt sterylny, jednorazowego użytku. Zamawiający dopuszcza bez dodatkowego (pakowanego osobno) opatrunku.</t>
    </r>
  </si>
  <si>
    <r>
      <t xml:space="preserve">Jednorazowa, sterylna, prowadnica do rurek intubacyjnych, z możliwością ukształtowania, metalowa, pokryta gładkim tworzywem sztucznym, z miękką końcówką pozbawioną rdzenia, nie zawierająca lateksu i DEHP. Pełny zakres rozmiarowy (do wszystkich rozmiarów rurek intubacyjnych). Dla rozmiarów prowadnicy 4 i 5 mm długość co najmniej 60 cm. </t>
    </r>
    <r>
      <rPr>
        <sz val="11"/>
        <color indexed="10"/>
        <rFont val="Garamond"/>
        <family val="1"/>
      </rPr>
      <t>Zamawiający dopuszcza aby prowadnica do ukształtowania do rurek intubacyjnych wykonana była z metalu - mosiądzu. Zamawiający poprzez sformułowanie "do wszystkich rozmiarów rurek intubacyjnych" ma na myśli rozmiary rurek od 2,0 do 10,00 czyli odpowiednio prowadnice muszą się zaczynać od 1,9 mm. Zamawiający dopuszcza jako równoważnej jednorazowej, sterylnej, prowadnicy do rurek intubacyjnych, z możliwością ukształtowania, pokryta gładkim tworzywem sztucznym, z miękką końcówką pozbawioną rdzenia, nie zawierająca lateksu i DEHP, pełny zakres rozmiarowy (do wszystkich rozmiarów rurek intubacyjnych), dla rozmiarów prowadnicy 3,3mm i 5 mm długość co najmniej 60 cm. Zamawiający dopuszcza aby prowadnica do ukształtowania do rurek intubacyjnych wykonana była z metalu- mosiądzu.</t>
    </r>
  </si>
  <si>
    <r>
      <t>Prowadnica do trudnych intubacji, dla dorosłych sterylna, jednorazowego użytku, elastyczna z wygiętym końcem, znacznikiem głębokości, pokryta tworzywem ułatwiającym przesuwanie rurki intubacyjnej, długość co najmniej 70cm, posiadająca przewód na całej długości umożliwiając podanie tlenu, z łącznikiem do podawania tlenu.</t>
    </r>
    <r>
      <rPr>
        <sz val="11"/>
        <color indexed="56"/>
        <rFont val="Garamond"/>
        <family val="1"/>
      </rPr>
      <t xml:space="preserve"> </t>
    </r>
    <r>
      <rPr>
        <sz val="11"/>
        <color indexed="10"/>
        <rFont val="Garamond"/>
        <family val="1"/>
      </rPr>
      <t xml:space="preserve">Zamawiający dopuszcza aby prowadnica do trudnych intubacji z możliwością podawania tlenu powinna posiadać dwa łączniki: jeden 15mm, drugi z gniazdem luer-lock. </t>
    </r>
  </si>
  <si>
    <r>
      <t>Prowadnica do trudnych intubacji, typu "bougie" dla dorosłych, sterylna, jednorazowego użytku, elastyczna z wygiętym końcem, znacznikiem głębokości, pokryta tworzywem ułatwiającym przesuwanie rurki intubacyjnej, długość co najmniej 70cm. Pakowana w sztywny futerał, zapobiegający uszkodzeniu prowadnicy.</t>
    </r>
    <r>
      <rPr>
        <sz val="11"/>
        <color indexed="10"/>
        <rFont val="Garamond"/>
        <family val="1"/>
      </rPr>
      <t xml:space="preserve"> </t>
    </r>
    <r>
      <rPr>
        <sz val="11"/>
        <color indexed="10"/>
        <rFont val="Garamond"/>
        <family val="1"/>
      </rPr>
      <t>Zamawiający dopuszcza prowadnice do trudnych intubacji wzmocnionej, wykonanej z plecionki z poliwęglanu.</t>
    </r>
  </si>
  <si>
    <r>
      <t>Filtr oddechowy mechaniczny o 100% skuteczności przeciwbakteryjnej i przeciwwirusowej w środowisku wilgotnym, o skuteczności przeciwbarteryjnej  min 99.999 % przeciwwirusowej min.99,999%  z funkcją  wymiennikiem ciepła i wilgoci,  z wbudowaną hydrofilną warstwą celulozową, przestrzen martwa 35ml ,  oporach przepływu 3,6cm H2O przy przepływie 60l/min. medium filtracyjne z włókien ceramicznych,  hydrofobowe,  harmonijkowe,  waga 26g,  filtr ze złączem prostym,  sterylizowany radiacyjnie,  z portem kapno z zatyczką na uwięzi,  z możliwością stosowania do 24godzin. Walidowany w kierunku Mycobacterium Tuberculosis,  Hepatitis C i HIV.</t>
    </r>
    <r>
      <rPr>
        <sz val="11"/>
        <color indexed="10"/>
        <rFont val="Garamond"/>
        <family val="1"/>
      </rPr>
      <t xml:space="preserve"> Zamawiający dopuszcza filtr mechaniczny , przestrzeń martwa 42 ml. z membraną filtrującą harmonijkową, opakowanie folia- papier, skuteczności filtracji względem bakterii i wirusów min. 99,9999%,skuteczność filtracji wg NaCl ≥ 99,512% jest to najbardziej miarodajny pomiar skuteczności filtracji, o oporach przepływu 2,7cm H2O przy przepływie 60l/min. (niższe od wymaganych) , waga 24g, filtr ze złączem prostym, sterylny, z portem kapno z zatyczką , z możliwością stosowania do 24godzin. Walidowany w kierunku Mycobacterium Tuberculosis, Hepatitis C i HIV.</t>
    </r>
  </si>
  <si>
    <r>
      <t xml:space="preserve">Sonda do płukania żołądka dwuświatłowa typu Lavacuator (18-40CH dł. 100cm). </t>
    </r>
    <r>
      <rPr>
        <sz val="11"/>
        <color indexed="10"/>
        <rFont val="Garamond"/>
        <family val="1"/>
      </rPr>
      <t>Zamawiający dopuszcza sondy do płukania żołądka dwuświatłowe typu Lavacuator o długości 120cm dla rozmiarów od 18CH do 36CH i długości 220cm dla rozmiaru 40CH.</t>
    </r>
  </si>
  <si>
    <r>
      <t xml:space="preserve">Rezerwuar tlenowy do resuscytatora (worka samorozprężalnego) z mankietem, 500 ml.                                                </t>
    </r>
    <r>
      <rPr>
        <sz val="11"/>
        <color indexed="10"/>
        <rFont val="Garamond"/>
        <family val="1"/>
      </rPr>
      <t>Zamawiający dopuszcza rezerwuary o pojemności 600ml. Zamawiający oczekuje produktu wielorazowego.</t>
    </r>
  </si>
  <si>
    <r>
      <t xml:space="preserve">Rampa pięciokranikowa do infuzji, sterylna, optyczny i wyczuwalny wskaźnik zamknięcia i otwarcia, z wielokolorowymi pokrętłami, z drenem przedłużającym o długości 150-180cm, połączonym z kranikiem trójdrożnym, wykonana z dobrej klasy materiału odpornego na mechaniczne uszkodzenia oraz na działanie leków. Bez DEHP. </t>
    </r>
    <r>
      <rPr>
        <sz val="11"/>
        <color indexed="10"/>
        <rFont val="Garamond"/>
        <family val="1"/>
      </rPr>
      <t>Zamawiający dopuszcza rampę pięciokranikową do infuzji, sterylną, optyczny wskaźnik zamknięcia i otwarcia, z wielokolorowymi pokrętłami, z drenem przedłużającym o długości 180cm, połączonym z kranikiem trójdrożnym, wykonana z polisulfonu - dobrej klasy materiału odpornego na mechaniczne uszkodzenia oraz działanie leków, bez DEHP.</t>
    </r>
  </si>
  <si>
    <r>
      <t>Rampa trójkranikowa do infuzji, sterylna, optyczny i wyczuwalny wskaźnik zamknięcia i otwarcia, z wielokolorowymi pokrętłami, z drenem przedłużającym o długości 150-180cm, połączonym z kranikiem trójdrożnym, wykonana z dobrej klasy materiału odpornego na mechaniczne uszkodzenia oraz na działanie leków.</t>
    </r>
    <r>
      <rPr>
        <sz val="11"/>
        <color indexed="10"/>
        <rFont val="Garamond"/>
        <family val="1"/>
      </rPr>
      <t xml:space="preserve"> Zamawiający dopuszcza rampę trójkranikową do infuzji, sterylną, optyczny wskaźnik zamknięcia i otwarcia, z wielokolorowymi pokrętłami, z drenem przedłużającym o długości 150 cm, połączonym z kranikiem trójdrożnym, wykonana z polisulfonu – materiału ,odpornego na mechaniczne uszkodzenia oraz na działanie leków, bez DEHP.</t>
    </r>
  </si>
  <si>
    <r>
      <t xml:space="preserve">Cewniki do tlenoterapii biernej przez nos z drenem (wąsy), miękko zakończone rozszerzające się w kształcie lejka końcówki, długość drenu 210cm wolne od DEHP. </t>
    </r>
    <r>
      <rPr>
        <sz val="11"/>
        <color indexed="10"/>
        <rFont val="Garamond"/>
        <family val="1"/>
      </rPr>
      <t>Zamawiający dopuszcza aby cewniki do podawania tlenu posiadały przekrój gwiazdkowy. Zamawiający dopuszcza aby cewniki do podawania tlenu posiadały przekrój gwiazdkowy na całej długości łącznie z częścią opasającą głowę. Zamawiający dopuszcza aby produkty posiadały    nr katalogowy nadrukowany na etykiecie opakowania jednostkowego.</t>
    </r>
  </si>
  <si>
    <r>
      <t>Cewniki do tlenoterapii biernej przez nos z drenem (wąsy), miękko zakończone rozszerzające się w kształcie lejka końcówki, długość drenu 210cm wolne od DEHP. T29:AA29.</t>
    </r>
    <r>
      <rPr>
        <sz val="11"/>
        <color indexed="10"/>
        <rFont val="Garamond"/>
        <family val="1"/>
      </rPr>
      <t xml:space="preserve"> Zamawiający dopuszcza aby cewniki do podawania tlenu posiadały przekrój gwiazdkowy. Zamawiający dopuszcza aby cewniki do podawania tlenu posiadały przekrój gwiazdkowy na całej długości łącznie z częścią opasającą głowę.  Zamawiający dopuszcza aby produkty posiadały    nr katalogowy nadrukowany na etykiecie opakowania jednostkowego.</t>
    </r>
  </si>
  <si>
    <r>
      <t xml:space="preserve">Cewnik do odsysania górnych dróg oddechowych z zaokrąglonym końcem, otworami bocznymi i centralnym, wykonany z PCV,cewniki posiadające wew. karbowanie zapobiegające zsunięciu się cewnika z łącznika drenu ssącego i kontaminacji,  możliwa powierzchnia satynowa „zmrożona” bez kontroli ssania, wskaźnik położenia końcówki i otworów bocznych cewnika końcówka lejek wymagane barwne oznaczenie rozmiaru na cewniku oraz nadrukowany rozmiar na opakowaniu jednostkowym; zakończenie cewnika atraumatycznie z otworem centralnym i dwoma otworami bocznymi naprzeciwległymi o łącznej powierzchni mniejszej od powierzchni otworu centralnego. </t>
    </r>
    <r>
      <rPr>
        <sz val="11"/>
        <color indexed="10"/>
        <rFont val="Garamond"/>
        <family val="1"/>
      </rPr>
      <t>Zamawiający oczekuje numerycznego oznaczenia rozmiaru cewnika na łączniku, ułatwiającego szybką identyfikację rozmiaru.</t>
    </r>
  </si>
  <si>
    <r>
      <t xml:space="preserve">Podkładka do rurki tracheostomijnej, miękka, delikatna, posiada właściwości przeciwodleżynowe, zapobiega podrażnieniom skóry, bardzo chłonna poprzez dwuwarstwową budowę, jałowa, jednorazowego użytku rozmiar 8-9 x 8,5-10cm. </t>
    </r>
    <r>
      <rPr>
        <sz val="11"/>
        <color indexed="10"/>
        <rFont val="Garamond"/>
        <family val="1"/>
      </rPr>
      <t>Zamawiający dopuszcza bakteriobójczy opatrunek piankowy składający się z warstwy poliuretanowej, impregnowany 0,5% roztworem poliheksametylenu biganidu (PHMB ) wysoce skutecz¬nym środkiem antyseptycznym o niskiej toksyczności , z okienkiem, pianka wchłania wysięk a PHMB związany z opatrunkiem zabija bakterie , skuteczny przeciwko szeroko rozpowszechnionym szczepom bakteryjnym , działa na bakterie Gram-dodatnie i Gram-ujemne w tym na MRSA, VRE, Pseudomonas spp. i Acinetobacter baumanii , czas działania do 7 dni , wskazania do Odleżyny (stadium I – IV) , rozmiar 8,8 × 7,5 cm , jałowy.</t>
    </r>
  </si>
  <si>
    <r>
      <t xml:space="preserve">Czujnik bezklejowy dla dorosłych powyżej 40kg do posiadanego pulsoksymetru OxiMax firmy Nellcor. Zamawiający dopuszcza zoaoferowanie produktu równoważnego. Za produkt równoważny Zamawiający uważa taki, który producent urządzenia (pulsoksymetru OxiMax firmy Nellcor) dopuszcza do zastosowania z tym urządzeniem. </t>
    </r>
    <r>
      <rPr>
        <sz val="11"/>
        <color indexed="10"/>
        <rFont val="Garamond"/>
        <family val="1"/>
      </rPr>
      <t xml:space="preserve">Zamawiający wymaga czujników wielorazowych. </t>
    </r>
  </si>
  <si>
    <r>
      <t xml:space="preserve">Igła do blokad nerwów obwodowych ze stymulacją pod kontrolą USG, wielopunktowe położenie echogenicznych znaczników na igle w celu łatwego odnalezienia w obrazie USG, szlif 30 stopni z tylnym ostrzem, specjalna izolacja - płynne przejście igły przez tkanki, plastikowy uchwyt z zintegrowanym kabelkiem elektrycznym i drenik infuzyjny nie zawierający DEHP 20-22G, dł. 50-110 mm. Zamawiający dopuszcza igłę do blokad nerwów obwodowych ze stymulacją pod kontrolą USG, wielopunktowe położenie echogenicznych znaczników na całej igle w celu łatwego odnalezienia w obrazie USG, specjalna izolacja – płynne przejście igły przez tkanki, plastikowy uchwyt z zintegrowanym kabelkiem elektrycznym i posiadająca drenik infuzyjny nie zawierający DEHP 20-23G, dł. 50-120 mm. </t>
    </r>
    <r>
      <rPr>
        <sz val="11"/>
        <color indexed="10"/>
        <rFont val="Garamond"/>
        <family val="1"/>
      </rPr>
      <t>Zamawiający dopuszcza igły do blokad nerwów obwodowych pod kontrolą USG, wielopunktowe położenie echogenicznych znaczników na igle w celu łatwego odnalezienia w obrazie USG (kod bezpieczeństwa krótki-krótki-długi), szlif 30 stopni z tylnym ostrzem, specjalna izolacja - płynne przejście igły przez tkanki, plastikowy uchwyt z zintegrowanym drenikiem infuzyjnym, drenik nie zawierający DEHP, rozmiary 20-22G, dł. 35, 50, 80, 100, 150 mm. Zamawiający dopuszcza igłę do blokad nerwów obwodowych ze stymulacją pod kontrolą USG, soks igły 20º wielopunktowe położenie echogenicznych znaczników na całej igle w celu łatwego odnalezienia w obrazie USG, specjalna izolacja – płynne przejście igły przez tkanki, plastikowy uchwyt z zintegrowanym kabelkiem elektrycznym i posiadająca drenik infuzyjny nie zawierający DEHP 20-23G, dł. 35-120 mm.</t>
    </r>
  </si>
  <si>
    <r>
      <t xml:space="preserve">Prześcieradło jednorazowe (podkład), przeciwodleżynowe z absorbcyjną warstwą środkową wysokochłonną z wkładem żelowym warstwa spodnia pełnobarierowa,  warstwa zewnętrzna trwale zintegrowana na całej powierzchni. Chłonność, potwierdzona przez producenta, co najmniej 4000 g na całej powirzchni. Wielkość: 100 x 220 cm, rozmiar warstwy chłonnej: 60 x 200 cm.z marginesami uszczelniającymi z laminatu z każdej strony części chłonnej Dopuszczalna tolerancja wymiarów: +/- 5%. </t>
    </r>
    <r>
      <rPr>
        <sz val="11"/>
        <color indexed="10"/>
        <rFont val="Garamond"/>
        <family val="1"/>
      </rPr>
      <t>Zamawiający oczekuje oddychającego podkładu zapobiegającemu powstawaniu odleżyn - pozostałe wymagania zgodnie ze specyfikacją.</t>
    </r>
  </si>
  <si>
    <r>
      <t xml:space="preserve">Medyczne wapno sodowane - absorbent CO2. z indykatorem (wyraźna zmiana barwy). Do stosowania w obszarze anestezjologii (w aparatach do znieczulenia). Przygotowane specjalnie do użytku klinicznego. Możliwe do używania we wszystkich typach aparatów do znieczuleń. Pojemnik 4-5 kg. </t>
    </r>
    <r>
      <rPr>
        <sz val="11"/>
        <color indexed="10"/>
        <rFont val="Garamond"/>
        <family val="1"/>
      </rPr>
      <t>Zamawiający dopuszcza wapno z indykatorem koloru biały do fioletowego, które w swoim składzie nie przekracza 3% NaOH i ze stopniem pylenia nieprzekraczającym 0,3%. Zamawiający dopuszcza aby zaoferowane wapno było wapnem medycznym zatwierdzonym i zgodnym z wymaganiami przez Farmakopee Brytyjską i Amerykańską. Zamawiający dopuszcza zaoferowanie wapna sodowanego medycznego w formie granulek 2-5 mm z indykatorem barwnika(z białego na fioletowy) przeznaczonego do absorbcji CO2 w aparatach do znieczuleń o zdolności pochłaniania CO2 – 19%/min, produkt bezpyłowy, zarejestrowany jako wyrób medyczny, opakowanie 4,5 kg.</t>
    </r>
  </si>
  <si>
    <r>
      <t xml:space="preserve">Mankiet NIBP (średni / M) dla dorosłych                                                                                                      </t>
    </r>
    <r>
      <rPr>
        <sz val="11"/>
        <color indexed="10"/>
        <rFont val="Garamond"/>
        <family val="1"/>
      </rPr>
      <t>Zamawiający ma na myśli mankiety wielokrotnego użytku.</t>
    </r>
  </si>
  <si>
    <r>
      <t xml:space="preserve">Elektrody do defibrylacji i stymulacji (1szt=1para)                                                                                                       </t>
    </r>
    <r>
      <rPr>
        <sz val="11"/>
        <color indexed="10"/>
        <rFont val="Garamond"/>
        <family val="1"/>
      </rPr>
      <t>Zamawiający wymaga 500 par (kpl elektrod).</t>
    </r>
  </si>
  <si>
    <r>
      <t xml:space="preserve">Papier do rejestratora, dł. 20 m, szer. 57mm. </t>
    </r>
    <r>
      <rPr>
        <sz val="11"/>
        <color indexed="10"/>
        <rFont val="Garamond"/>
        <family val="1"/>
      </rPr>
      <t>Zamawiający dopuszcza papier w kratkę lub gładki.</t>
    </r>
  </si>
  <si>
    <r>
      <t xml:space="preserve">Elektrody jednorazowe do defibrylacji /stymulacji dla dorosłych (1szt=1 para)                                                                    </t>
    </r>
    <r>
      <rPr>
        <sz val="11"/>
        <color indexed="10"/>
        <rFont val="Garamond"/>
        <family val="1"/>
      </rPr>
      <t>Zamawiający wymaga 1000 par (kpl elektrod).</t>
    </r>
  </si>
  <si>
    <r>
      <t xml:space="preserve">Cewnik Foley z końcówką typu Nelaton/Tieman, z czujnikiem do pomiaru temperatury, wykonany z silikonu, przezroczysty, w zestawie ze strzykawką napełnioną wodnym roztworem 10% gliceryny lub w zestawie bez strzykawki napełnionej wodnym roztworem 10% gliceryny, kodowany kolorystycznie, biała ciągła linia znacznika RTG, końcówka cewnika cieniująca w Rtg, z dwoma otworami ułożonymi naprzeciwlegle, sterylny, jednorazowy, bez lateksu, dostępny w rozmiarach: 8; 10; 12; 14; 16 i 18 Ch 
Na czas trwania umowy dostawca cewników zobowiązuje się do dostosowania kabli przyłączeniowych w poszczególnych jednostkach zgodnie z potrzebą Zamawiającego. </t>
    </r>
    <r>
      <rPr>
        <sz val="11"/>
        <color indexed="10"/>
        <rFont val="Garamond"/>
        <family val="1"/>
      </rPr>
      <t>Zamawiający dopuszcza cewniki Foley z czujnikiem do pomiaru temperatury, wykonanych z silikonu, przezroczystych, kodowane kolorystycznie, biała ciągła linia znacznika RTG, końcówka cewnika cieniująca w Rtg, z dwoma otworami ułożonymi naprzeciwlegle, sterylne, jednorazowe, bez lateksu, dostępne w rozmiarach: 8; 10; 12; 14; 16 i 18 Ch, w zestawie bez strzykawki napełnionej wodnym roztworem 10% gliceryny – jak dotychczas stosowane.
Na czas trwania umowy dostawca zobowiązujemy się do dostosowania kabli przyłączeniowych w poszczególnych jednostkach zgodnie z potrzebą Zamawiającego.</t>
    </r>
    <r>
      <rPr>
        <sz val="11"/>
        <rFont val="Garamond"/>
        <family val="1"/>
      </rPr>
      <t xml:space="preserve">
</t>
    </r>
  </si>
  <si>
    <r>
      <t xml:space="preserve">Dren typu Jakcson Pratt lub równoważny wykonany z czystego 100% silikonu o długości 80-100cm z fenestracją na długości 20cm w rozmiarze 4x10mm. </t>
    </r>
    <r>
      <rPr>
        <sz val="11"/>
        <color indexed="10"/>
        <rFont val="Garamond"/>
        <family val="1"/>
      </rPr>
      <t>Zamawiający dopuszcza aby dren posiadał (tak, jak w używanym przez Zamawiającego drenie) czarny, czytelny znacznik głębokości na części zbiorczej (w odległości 5 cm od końca części drenującej.</t>
    </r>
  </si>
  <si>
    <r>
      <t>Jednorazowy układ oddechowy do respiratora dla dorosłych, posiadający spiralną grzałkę w drenie na linii wdechowej, oraz na linii wydechowej: z dwoma kolorami rur odróżniającymi wdech i wydech. Minimalna długość ramienia wdechowego i ramienia wydechowego 1,5 m. Ramię wydechowe wykonane z odpornego na zagniecenia/uszkodzenia materiału.  Wejście w grzałce na linii wdechowej z trójkątnym lub okrągłym wcięciem, tak aby umożliwiło podłączenie czujnika temperatury stosowanego do posiadanego modelu nawilżacza MR 850 Fisher&amp;Paykel. Komplet musi zawierać komorę z automatycznym pobieraniem wody, posiadająca podwójne  zabezpieczenie przed przedostaniem się wody do układu oddechowego (dwa pływaki lub podwójny pływak). Układ wraz z komorą musi tworzyć komplet tj. znajdować się w jednym opakowaniu.  Zamawiający dopuszcza w zestawie pułapkę wodną samouszczelniającą się na linii wydechowej.</t>
    </r>
    <r>
      <rPr>
        <sz val="11"/>
        <color indexed="56"/>
        <rFont val="Garamond"/>
        <family val="1"/>
      </rPr>
      <t xml:space="preserve"> </t>
    </r>
    <r>
      <rPr>
        <sz val="11"/>
        <color indexed="10"/>
        <rFont val="Garamond"/>
        <family val="1"/>
      </rPr>
      <t>Zamawiający dopuszcza:                                                               - aby ramię wydechowe było zbudowane z materiału przepuszczalnego dla pary wodnej typu MicroCell, który minimalizuje ilość mobilnego kondensatu w układzie,                                                                                                          -wcięcia „V” z zatrzaskiem w ramieniu wdechowym, które zapewnia ułożenie czujnika temperatury i przepływu w prawidłowej orientacji w strumieniu przepływających gazów,                                                                                            - łącznika typu Y ze zintegrowanym otworem do inhalacji i dozownikiem,                                                                          - aby czas użytkowania zarówno układu jak i komory wynosił 14dni,                                                                                  - układ w komplecie z filtrem do respiratora, o skuteczności przeciwwirusowej 99,99%,                                                     - w komplecie komory nawilżacza z systemem podwójnego pływaka oraz konstrukcji zapewniającej odpowiedni czas przebywania gazu w obiegu komory w celu optymalnego wysycenia gazu parą wodną.</t>
    </r>
  </si>
  <si>
    <r>
      <t>Łyżka laryngoskopowa światłowodowa typu McIntosch (zagięta), jednorazowego użytku, plastikowa lub metalowa, pakowana pojedynczo w opakowanie folia-papier, bardzo sztywna, niepodatna na skręcanie, bardzo trudna do złamania, posiadająca odpowiedni kształt ułatwiający wprowadzenie rurki intubacyjnej, optymalna transmisja światła przez szeroką wiązkę światłowodową, kompatybilna do wszystkich rękojeści laryngoskopowych spełniających normę ISO 7376-3 (zie</t>
    </r>
    <r>
      <rPr>
        <sz val="11"/>
        <color indexed="8"/>
        <rFont val="Garamond"/>
        <family val="1"/>
      </rPr>
      <t>lony standard) lub równoważną</t>
    </r>
    <r>
      <rPr>
        <sz val="11"/>
        <rFont val="Garamond"/>
        <family val="1"/>
      </rPr>
      <t xml:space="preserve">, rozmiary: 2, 3, 4 - wyraźnie oznakowane. </t>
    </r>
    <r>
      <rPr>
        <sz val="11"/>
        <color indexed="10"/>
        <rFont val="Garamond"/>
        <family val="1"/>
      </rPr>
      <t>Zamawiający dopuszcza zaoferowanie łyżek sterylnych. Zamawiający oczekuje aby bezpośrednio na łyżkach znajdowało się oznaczenie rozmiaru.</t>
    </r>
  </si>
  <si>
    <r>
      <t xml:space="preserve">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22-27/ 88-90mm. </t>
    </r>
    <r>
      <rPr>
        <sz val="11"/>
        <color indexed="10"/>
        <rFont val="Garamond"/>
        <family val="1"/>
      </rPr>
      <t>Zamawiający dopuszcza igłe do nakłuć lędźwiowych, ze szlifem typu Quinckego i wskaźnikiem położenia szlifu igły, , łatwo wyczuwalne przejście igły przez oponę twardą, rozmiary kodowane kolorem z prowadnicą. Sterylne, pakowane pojedynczo, G 22-27/ 88-90mm.</t>
    </r>
  </si>
  <si>
    <r>
      <t xml:space="preserve">Jednorazowe przetworniki do pomiaru ciśnienia metodą krwawą, sterylne, z tworzywa nietoksycznego, pakowane pojedynczo. 
- Minimalna konfiguracja zestawu: 1x przetwornik ciśnienia, 2x kranik trójdrożny, 1x drenik ciśnieniowy 25-30 cm, 1x linia płucząca;
- Częstotliwość własna przetwornika &gt;=200Hz;
- Wodoszczelne, pinowe lub bezpinowe połączenie kabla sygnałowego przewodu elektrycznego przetwornika;
- Prostoliniowy lub zagięty przepływ płynu płuczącego przez przetwornik zapobiegający powstawaniu zakłóceń pomiarowych;
- Linia płucząca z biuretą wyposażoną w szpikulec z min. trzema otworami, zabezpieczający przed zapowietrzeniem;   </t>
    </r>
    <r>
      <rPr>
        <sz val="11"/>
        <color indexed="8"/>
        <rFont val="Garamond"/>
        <family val="1"/>
      </rPr>
      <t xml:space="preserve">- Wbudowany port typu "plug in" do testowania poprawności działania systemu pełniący równocześnie rolę portu wentylacyjnego oznaczony napisem TEST lub oznaczeniem barwnym na obudowie przetwornika;
- Port do testowania typu „plug in” umożliwiający szczelne i trwałe  podłączenie drenu, który po podłączeniu do symulatora umożliwia wygenerowanie konkretnego ciśnienia i wskazanie go na monitorze funkcji życiowych w przypadku wątpliwości co do wskazywanych wartości. </t>
    </r>
    <r>
      <rPr>
        <sz val="11"/>
        <rFont val="Garamond"/>
        <family val="1"/>
      </rPr>
      <t xml:space="preserve">
Komplet mocowania przetwornika do szyny lub statywu. Dostawca przetworników zobowiązuje się do dostosowania kabli przyłączeniowych monitorów w poszczególnych jednostkach Zamawiającego do przetworników. Zestaw dający zapis ciśnienia zdokładnością odwzorowania na poziomie &lt;5% błędu pomiarowego dla całej linii pomiarowej potwierdzony przeprowadzonym testem w fazie produkcyjnej. Możliwość sprawdzenia błędu pomiarowego za pomocą urządzenia testującego - testera symulatora do przetworników i systemu z kopułką. Wykonawca ma dostarczyć maksymalnie 100 szt. kabli przyłączeniowych. </t>
    </r>
    <r>
      <rPr>
        <sz val="11"/>
        <color indexed="8"/>
        <rFont val="Garamond"/>
        <family val="1"/>
      </rPr>
      <t xml:space="preserve">Zamawiający wymaga próbki 4 szt przetworników do sprawdzenia zgodności produktu z opisem przedmiotu zamówienia. </t>
    </r>
    <r>
      <rPr>
        <sz val="11"/>
        <color indexed="10"/>
        <rFont val="Garamond"/>
        <family val="1"/>
      </rPr>
      <t>Zamawiający dopuszcza zestaw wyposażony w dodatkowe żółte koreczki dla zapobiegania przypadkowej kontaminacji.</t>
    </r>
  </si>
  <si>
    <r>
      <t xml:space="preserve">Jednorazowy system do kontrolowanej zbiórki luźnego stolca wyposażony w: silikonowy rękaw o długości co najmniej 160 cm, niskociśnieniowy balonik retencyjny z  kieszonką dla umieszczenia palca wiodącego; port do napełniania balonika retencyjnego z sygnalizatorem optymalnego wypełnienie balonika, port do irygacji z możliwością podawania leków z klamrą zamykającą światło drenu przy podaniu leku, port do pobierania próbek stolca, mocowanie umożliwiające podwieszenia na ramie łóżka szpitalnego. Czas utrzymania systemu co najmniej cztery tygodnie, biologicznie czysty. W zestawie 3 worki do zbiórki stolca z filtrem węglowym, o pojemności 1000 ml, z zastawką zabezpieczającą przed wylaniem zawartości, skalowane co 25 ml, w tym numerycznie co 100 ml. </t>
    </r>
    <r>
      <rPr>
        <sz val="11"/>
        <color indexed="10"/>
        <rFont val="Garamond"/>
        <family val="1"/>
      </rPr>
      <t>Zamawiający dopuszcza aby system był przebadany klinicznie (ocena bezpieczeństwa stosowania systemu do 29dni). Zamawiający dopuszcza aby silikonowy rękaw posiadał na całej swojej długości (167cm) substancję neutralizującą nieprzyjemne zapachy.</t>
    </r>
  </si>
  <si>
    <r>
      <t xml:space="preserve">Mankiet ciśnieniowy do szybkich przetoczeń, zakres ciśnienia: 0-300 mmHg, przezroczysty z możliwością podglądu poziomu płynu, z uchwytem do zawieszenia, mankiet pozwalający na utrzymanie stałej wartości ciśnienia w każdym miejscu mankietu, worek z płynem zawieszany na haczyku wewnątrz mankietu.Gruszka do pompowania mankietu i zawór spustowy, manometr wstrząsoodporny, wskazujący ciśnienie na czytelnym zegarze z możliwością obrotu manometru w kierunku patrzenia. Całe urządzenie podlegające łatwemu procesowi dezynfekcji dostępnymi środkami. </t>
    </r>
    <r>
      <rPr>
        <sz val="11"/>
        <color indexed="10"/>
        <rFont val="Garamond"/>
        <family val="1"/>
      </rPr>
      <t>Zamawiający dopuszcza by mankiet do infuzji posiadał powłokę hydrofobowa ( nie wchłanianie wody przez materiał). Ocekiwana pojemność mankietu to 500 ml. Zamawiający dopuszcza aby mankiet ciśnieniowy był wyposażony w miernik ciśnienia z widoczną obrotową oraz kolorową podziałką.</t>
    </r>
  </si>
  <si>
    <r>
      <t xml:space="preserve">Cewnik do hemofiltracji, dwuświatłowy, wysokoprzepływowy  o przekroju 11,5F lub 13 F, długościach 150; 200; 250 mm, z powłoką antybakteryjną zawierającą jony bizmutu, schodkowa końcówka, bez otworów bocznych, ograniczająca  mieszanie się krwi powrotnej z napływową. </t>
    </r>
    <r>
      <rPr>
        <sz val="11"/>
        <color indexed="10"/>
        <rFont val="Garamond"/>
        <family val="1"/>
      </rPr>
      <t xml:space="preserve">Zamawiający dopuszcza cewnik dwuświatłowy wysokoprzepływowy (High Flow) z termoplastycznego poliuretanu Tecoflex z ramionami prostymi lub zakrzywionymi o średnicy 11 Fr i 13 Fr i długościach: 15 cm, 20 cm, 25 cm do wyboru przez Zamawiającego.
Charakterystyka cewnika:
- termoplastyczny poliuretan Tecoflex,
- radiocieniujący szaft cewnika,
- końcówka bez bocznych otworów zmniejszająca ryzyko powstawania zakrzepu,
- przednie otwory zmniejszające ryzyko powstawania zakrzepów,
- obrotowy pierścień do szycia pozwalający uniknąć podrażnienia skóry,
- zacisk bezpieczeństwa z zabezpieczeniami bocznymi chroniącymi rurkę końcówki przed wyślizgnięciem się,
- wskaźniki wypełnienia, rozmiar i długość,
- kompatybilny z MRI,
- odporna na odkształcenia prowadnica „J” z wysoką zawartością tytanu zapewniająca wyjątkowo wysoką elastyczność i odporność na odkształcenia , dodatkowy komfort zapewnia powłoka z PTFE, która gwarantuje gładką powierzchnię i najwyższy poślizg,
- igła wprowadzająca 18G,
- rozszerzadło,
- nasadki iniekcyjne Luer Lock.
</t>
    </r>
  </si>
  <si>
    <r>
      <t xml:space="preserve">Zestaw do posiadanych pomp do żywienia dojelitowego FLOCARE INFINITY NUTRICIA, zawierający adapter do połączenia ze zgłebnikiem z końcówką EN-LOCK, pokawany razem lub oddzielnie. </t>
    </r>
    <r>
      <rPr>
        <sz val="11"/>
        <color indexed="10"/>
        <rFont val="Garamond"/>
        <family val="1"/>
      </rPr>
      <t xml:space="preserve">Zamawiający oczekuje zestawów do worków i butelek optri wyspecyfikowanych w instrukcji obsługi pompy Flocare Infinity, które gwarantują podaż diety według zaprogramowanej szybkości przepływu. </t>
    </r>
  </si>
  <si>
    <r>
      <t xml:space="preserve">Układ oddechowy do respiratora jednorurowy, współosiowy – rura w rurze, dł. 150 -180 cm, zakończenia 22F, 22M/15F, łącznik kątowy z portem, kapturkiem zabezpieczającym, dodatkowa gałąź rozciągliwa 0,5-0,6 m, dodatkowy łącznik prosty 22M/22M, pakowany pojedynczo. </t>
    </r>
    <r>
      <rPr>
        <sz val="11"/>
        <color indexed="10"/>
        <rFont val="Garamond"/>
        <family val="1"/>
      </rPr>
      <t>Zamawiający dopuszcza aby obwód zapewniał wydajność ogrzania powietrza wdychanego na poziomie min. 6,2 stopni C/1m przy przepływie 4l/min. Zamawiający dopuszcza aby waga obwodu nie przekraczała 170g.</t>
    </r>
  </si>
  <si>
    <r>
      <t xml:space="preserve">Filtr oddechowy przeciwbakteryjno-p.wirusowy, elektrostatyczny z wydzieloną celulozowa warstwa wymiennika ciepła i wilgoci sterylny z portem CO₂ o skuteczność filtracji i bakterii wirusów 99,999% o skuteczności nawilżania min 31mg  H₂O/l przy objętości oddechowej 500ml. utrata wilgotności 6-7mg H2O/l przy VT 500ml ; długa anestezja/wentylacja w OIT  posiadające zatyczkę luer - lock i z portem dokującym,  waga filtra max 32g,  objętość oddechowa </t>
    </r>
    <r>
      <rPr>
        <b/>
        <sz val="11"/>
        <color indexed="8"/>
        <rFont val="Garamond"/>
        <family val="1"/>
      </rPr>
      <t xml:space="preserve">150-1000ml. </t>
    </r>
    <r>
      <rPr>
        <sz val="11"/>
        <color indexed="10"/>
        <rFont val="Garamond"/>
        <family val="1"/>
      </rPr>
      <t>Zamawiający dopuszcza filtr o skuteczności nawilżania 33 mg H2O/V500ml Hygrobac S. Zamawiający dopuszcza zaoferowane filtra przeciwwirusowego – przeciwbakteryjnego o potwierdzonej skuteczności 99,998 % oraz objętości oddechowej od 180 ml. Zamawiający dopuszcza filtr oddechowy przeciwbakteryjny i przeciwwirusowy elektrostatyczny z wydzieloną celulozową warstwą wymiennika ciepła i wilgoci o skuteczności przeciwbakteryjnej lepszej od wymaganej – na poziomie ≥ 99,9998 %, o objętości oddechowej 150-1200ml - pozostałe wymagania zgodnie ze specyfikacją.</t>
    </r>
  </si>
  <si>
    <r>
      <t xml:space="preserve">Rampa pięciokranikowa do infuzji, sterylna, optyczny wskaźnik zamknięcia i otwarcia, z wielokolorowymi pokrętłami, wykonana z dobrej klasy materiału </t>
    </r>
    <r>
      <rPr>
        <sz val="11"/>
        <color indexed="10"/>
        <rFont val="Garamond"/>
        <family val="1"/>
      </rPr>
      <t>np. polisulfonu (lub równoważny)</t>
    </r>
    <r>
      <rPr>
        <sz val="11"/>
        <rFont val="Garamond"/>
        <family val="1"/>
      </rPr>
      <t xml:space="preserve"> odpornego na mechaniczne uszkodzenia oraz na działanie leków. Niezależnie obracająca się nakrętka umożliwiające bezpieczne wpięcie do wkłucia.</t>
    </r>
  </si>
  <si>
    <r>
      <t xml:space="preserve">Rampa trójkranikowa do infuzji, sterylna, optyczny wskaźnik zamknięcia i otwarcia, z wielokolorowymi pokrętłami, wykonana z dobrej klasy materiału </t>
    </r>
    <r>
      <rPr>
        <sz val="11"/>
        <color indexed="10"/>
        <rFont val="Garamond"/>
        <family val="1"/>
      </rPr>
      <t>np. polisulfonu (lub równoważny)</t>
    </r>
    <r>
      <rPr>
        <sz val="11"/>
        <rFont val="Garamond"/>
        <family val="1"/>
      </rPr>
      <t xml:space="preserve"> odpornego na mechaniczne uszkodzenia oraz na działanie leków. Niezależnie obracająca się nakrętka umożliwiające bezpieczne wpięcie do wkłucia</t>
    </r>
  </si>
  <si>
    <r>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r>
    <r>
      <rPr>
        <sz val="11"/>
        <color indexed="10"/>
        <rFont val="Garamond"/>
        <family val="1"/>
      </rPr>
      <t>- nie dotyczy części 34 poz. 3, 5.</t>
    </r>
  </si>
  <si>
    <r>
      <t>Rurka intubacyjna z wysokiej klasy medycznego PCV, przeźroczysta, z mankietem cienkościennym uszczelniającym niskociśnieniowym, wysokoobjętościowym ze znacznikiem rtg, otwór Murphy’ego. Znaczniki głębokości w części dystalnej rurki ułatwiające weryfikację położenia rurki (5,0-10 w tym połówki).</t>
    </r>
    <r>
      <rPr>
        <sz val="11"/>
        <color indexed="56"/>
        <rFont val="Garamond"/>
        <family val="1"/>
      </rPr>
      <t xml:space="preserve"> </t>
    </r>
    <r>
      <rPr>
        <strike/>
        <sz val="11"/>
        <color indexed="10"/>
        <rFont val="Garamond"/>
        <family val="1"/>
      </rPr>
      <t>Rurka intubacyjna ma być wolna od DEHP.</t>
    </r>
    <r>
      <rPr>
        <sz val="11"/>
        <color indexed="10"/>
        <rFont val="Garamond"/>
        <family val="1"/>
      </rPr>
      <t xml:space="preserve"> </t>
    </r>
    <r>
      <rPr>
        <sz val="11"/>
        <color indexed="30"/>
        <rFont val="Garamond"/>
        <family val="1"/>
      </rPr>
      <t>Zamawiający dopuszcza aby rurka intubacyjna była wolna od DEHP.</t>
    </r>
    <r>
      <rPr>
        <sz val="11"/>
        <color indexed="10"/>
        <rFont val="Garamond"/>
        <family val="1"/>
      </rPr>
      <t>Zamawiający dopuszcza aby rurki były wyposażone w kodowane kolorystycznie łączniki ISO 15 mm pozwalające wybrać optymalny rozmiar cewnika do odsysania. Zamawiający dopuszcza aby rurki były wyposażone w kodowane kolorystycznie łączniki ISO 15 mm pozwalające wybrać optymalny rozmiar cewnika do odsysania minimalizujące ryzyko dobrania złego cewnika. Zamawiający dopuszcza rurki z jednym znacznikiem głębokości dla rozmiarów 5 i 5,5 oraz z 2 znacznikami od rozmiaru 6,0. - pozostałe parametry jak w specyfikacji.</t>
    </r>
  </si>
  <si>
    <r>
      <t xml:space="preserve">Rurka intubacyjna zbrojona z PCV, przeźroczysta, z mankietem uszczelniającym niskociśnieniowym; znacznik głebokości, rurka może posiadać prowadnicę w środku (5,0-9,5 w tym połówki). </t>
    </r>
    <r>
      <rPr>
        <sz val="11"/>
        <color indexed="10"/>
        <rFont val="Garamond"/>
        <family val="1"/>
      </rPr>
      <t>Zamawiający dopuszcza rurki silikonowane.</t>
    </r>
    <r>
      <rPr>
        <sz val="11"/>
        <color indexed="30"/>
        <rFont val="Garamond"/>
        <family val="1"/>
      </rPr>
      <t xml:space="preserve"> Zamawiający dopuszcza zaoferowanie </t>
    </r>
    <r>
      <rPr>
        <strike/>
        <sz val="11"/>
        <color indexed="30"/>
        <rFont val="Garamond"/>
        <family val="1"/>
      </rPr>
      <t xml:space="preserve">wymaga </t>
    </r>
    <r>
      <rPr>
        <sz val="11"/>
        <color indexed="30"/>
        <rFont val="Garamond"/>
        <family val="1"/>
      </rPr>
      <t xml:space="preserve">rurki intubacyjnej zbrojonej bez zawartości ftalanów. </t>
    </r>
    <r>
      <rPr>
        <sz val="11"/>
        <color indexed="10"/>
        <rFont val="Garamond"/>
        <family val="1"/>
      </rPr>
      <t xml:space="preserve">Zamawiający dopuszcza rurki z fabrycznie założoną prowadnicą. </t>
    </r>
    <r>
      <rPr>
        <strike/>
        <sz val="11"/>
        <color indexed="10"/>
        <rFont val="Garamond"/>
        <family val="1"/>
      </rPr>
      <t xml:space="preserve">Rurka intubacyjna ma być wolna od DEHP. </t>
    </r>
    <r>
      <rPr>
        <sz val="11"/>
        <color indexed="30"/>
        <rFont val="Garamond"/>
        <family val="1"/>
      </rPr>
      <t>Zamawiający dopuszcza aby rurka intubacyjna była wolna od DEHP.</t>
    </r>
    <r>
      <rPr>
        <sz val="11"/>
        <color indexed="10"/>
        <rFont val="Garamond"/>
        <family val="1"/>
      </rPr>
      <t>Zamawiający dopuszcza aby rurki były wyposażone w kodowane kolorystycznie łączniki ISO 15 mm pozwalające wybrać optymalny rozmiar cewnika do odsysania. Zamawiający dopuszcza aby rurka intubacyjna zbrojona z PCV, przeźroczysta, z mankietem uszczelniającym niskociśnieniowym; znacznik głebokości, była bez zawartości ftalanów (5,0-9,5 w tym połówki). Zamawiający dopuszcza aby rurki były wyposażone w kodowane kolorystycznie łączniki ISO 15 mm pozwalające wybrać optymalny rozmiar cewnika do odsysania minimalizujące ryzyko dobrania złego cewnika.</t>
    </r>
  </si>
  <si>
    <r>
      <t xml:space="preserve">Przyrząd uniwersalny do żywienia dojelitowego do posiadanej pompy Flocare Infinity w wersji grawitacyjnej. Zestaw zawiera: łącznik do opakowań miękkich, filtr powietrza, zacisk rolkowy, otwór do podawania leków, żeńska końcówka do połączenia ze zgłębnikiem, męska końcówka, koszyczek do zawieszania butelki na stojaku. Nie zawiera DEHP. Wersja do opakowań miękkich (opakowanie miekkie o poj. 200, 500ml). </t>
    </r>
    <r>
      <rPr>
        <sz val="11"/>
        <color indexed="10"/>
        <rFont val="Garamond"/>
        <family val="1"/>
      </rPr>
      <t>Zamawiający dopuszcza uniwersalny zestaw do żywienia grawitacyjnego, umożliwiacjacy połączenie zarówno z workiem żywieniowym, jak i butelką (uniwersalne połączenie umieszczone na jednym drenie). Zestaw wyposażony w komorę kroplowa, precyzyjny rolkowy regulator przepływu, dodatkowy port do przepłukiwania i podawania leków. Zestaw zakończony łączem Enfit z nakręcaną (odkręcaną) końcówką (choinką) w kolorze fioletowym w celu oznaczenia linii, umożliwiającą połączenie ze zgłębnikiem zakończonym końcówką typu lejek w różnych rozmiarach.</t>
    </r>
    <r>
      <rPr>
        <sz val="11"/>
        <color indexed="30"/>
        <rFont val="Garamond"/>
        <family val="1"/>
      </rPr>
      <t>Zamawiający dopuszcza: Przyrząd uniwersalny do żywienia dojelitowego w wersji grawitacyjnej do opakowań miękkich oraz butelek. Zestaw zawiera: filtr powietrza, zacisk rolkowy, otwór do podawania leków, żeńska końcówka do połączenia ze zgłębnikiem, męska końcówka, koszyczek do zawieszania butelki na stojaku oraz adapter do połączenia ze zgłębnikiem z końcówką EN-LOCK pakowany oddzielnie. Nie zawiera DEHP. Wersja do opakowań o poj. 200 ml, 500ml.</t>
    </r>
  </si>
  <si>
    <r>
      <t>Łącznik "martwa przestrzeń" z kolankiem podwójnie obrotowym, o gładkim wnętrzu, podwójnie uszczelniony pierścieniami silikonowymi od strony pacjenta i obwodu oddechowego port do odsysania, sterylny (15M/22F) bezlateksowy, bez DEHP. Wymagany na opakowaniu nr serii i data ważności.</t>
    </r>
    <r>
      <rPr>
        <sz val="11"/>
        <color indexed="10"/>
        <rFont val="Garamond"/>
        <family val="1"/>
      </rPr>
      <t xml:space="preserve"> </t>
    </r>
    <r>
      <rPr>
        <strike/>
        <sz val="11"/>
        <color indexed="10"/>
        <rFont val="Garamond"/>
        <family val="1"/>
      </rPr>
      <t>Przestrzenie martwe mają być sterylne, bezlateksowe, z PCV, bez DEHP oraz bez BPA.</t>
    </r>
    <r>
      <rPr>
        <sz val="11"/>
        <color indexed="30"/>
        <rFont val="Garamond"/>
        <family val="1"/>
      </rPr>
      <t xml:space="preserve"> Zamawiający dopuszcza aby przestrzenie martwe były sterylne , bezlateksowe, z PCV, bez DEHP oraz bez BPA.</t>
    </r>
    <r>
      <rPr>
        <sz val="11"/>
        <color indexed="10"/>
        <rFont val="Garamond"/>
        <family val="1"/>
      </rPr>
      <t xml:space="preserve"> </t>
    </r>
    <r>
      <rPr>
        <sz val="11"/>
        <color indexed="10"/>
        <rFont val="Garamond"/>
        <family val="1"/>
      </rPr>
      <t>Zamawiający dopuszcza zaoferowane przestrzeni martwych z uchwytem zatyczki w osi pionowej ze złączem 15MM oraz zawierających piktogram z opisami rozmiarów złączy od strony pacjenta i od strony maszyny.</t>
    </r>
  </si>
  <si>
    <r>
      <t xml:space="preserve">Układ oddechowy dla dorosłych sterylny lub mikrobiologicznie czysty, jednorazowego użytku, pojedynczo pakowany, rury 200-240cm (po rozciągnięciu) - 2szt.; dodatkowa rura  od 80 do 150cm (do worka) - 1szt.; łącznik/kominek 22M/15F z portem luer-lock - 1szt.; łącznik 22M-22M, worek, filtr oddechowy antybakteryjny/wirusowy. Zamawiający dopuszcza jako produkt równoważny obwód oddechowy o długości rur rozciągliwych w zakresie 65 - 200 cm oraz dodatkową rurą rozciągliwą w zakresie 50-150 cm spełniający pozostałe wymagania SIWZ. Zamawiający dopuszcza układ z  dodatkową rurą do worka rozciągalną do 180 cm, pozostałe parametry zgodne z SIWZ. </t>
    </r>
    <r>
      <rPr>
        <sz val="11"/>
        <color indexed="10"/>
        <rFont val="Garamond"/>
        <family val="1"/>
      </rPr>
      <t xml:space="preserve">Zamawiający dopuszcza zestaw składający się z układu oddechowego z indywidualnym numerem katalogowy osobno pakowanym i filtrem oddechowym antybakteryjno-wirusowy z indywidualnym numerem katalogowym również osobno pakowanym. </t>
    </r>
    <r>
      <rPr>
        <strike/>
        <sz val="11"/>
        <color indexed="10"/>
        <rFont val="Garamond"/>
        <family val="1"/>
      </rPr>
      <t>Zamawiający dopuszcza zaoferowane układów oddechowych jak opisane w SIWZ bez filtra oddechowego</t>
    </r>
    <r>
      <rPr>
        <sz val="11"/>
        <color indexed="10"/>
        <rFont val="Garamond"/>
        <family val="1"/>
      </rPr>
      <t>.</t>
    </r>
    <r>
      <rPr>
        <sz val="11"/>
        <color indexed="21"/>
        <rFont val="Garamond"/>
        <family val="1"/>
      </rPr>
      <t>Zamawiający dopuszcza układ oddechowy z filtrem pakowanym osobno w ramach zestawu.</t>
    </r>
    <r>
      <rPr>
        <sz val="11"/>
        <color indexed="10"/>
        <rFont val="Garamond"/>
        <family val="1"/>
      </rPr>
      <t xml:space="preserve">
Zamawiający dopuszcza filtr oddechowy i łącznik pakowany oddzielnie niż obwód oddechowy. Zamawiający dopuszcza układ oddechowy rozciągliwy w zakresie od 60cm do 180cm, dodatkowa rura rozciągliwa od 50cm do 150cm, filtr dodatkowo pakowany.</t>
    </r>
  </si>
</sst>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 numFmtId="184" formatCode="#,##0_ ;\-#,##0\ "/>
    <numFmt numFmtId="185" formatCode="0_ ;\-0\ "/>
    <numFmt numFmtId="186" formatCode="0.00;[Red]0.00"/>
    <numFmt numFmtId="187" formatCode="#,##0.00;[Red]#,##0.00"/>
  </numFmts>
  <fonts count="65">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i/>
      <sz val="11"/>
      <color indexed="8"/>
      <name val="Garamond"/>
      <family val="1"/>
    </font>
    <font>
      <sz val="10"/>
      <color indexed="8"/>
      <name val="Arial"/>
      <family val="2"/>
    </font>
    <font>
      <sz val="11"/>
      <color indexed="10"/>
      <name val="Garamond"/>
      <family val="1"/>
    </font>
    <font>
      <b/>
      <sz val="11"/>
      <color indexed="8"/>
      <name val="Garamond"/>
      <family val="1"/>
    </font>
    <font>
      <sz val="11"/>
      <color indexed="8"/>
      <name val="Garamond"/>
      <family val="1"/>
    </font>
    <font>
      <strike/>
      <sz val="11"/>
      <color indexed="10"/>
      <name val="Garamond"/>
      <family val="1"/>
    </font>
    <font>
      <sz val="11"/>
      <color indexed="56"/>
      <name val="Garamond"/>
      <family val="1"/>
    </font>
    <font>
      <sz val="11"/>
      <color indexed="30"/>
      <name val="Garamond"/>
      <family val="1"/>
    </font>
    <font>
      <strike/>
      <sz val="11"/>
      <color indexed="30"/>
      <name val="Garamond"/>
      <family val="1"/>
    </font>
    <font>
      <sz val="11"/>
      <color indexed="21"/>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0"/>
      <color indexed="8"/>
      <name val="Garamond"/>
      <family val="1"/>
    </font>
    <font>
      <b/>
      <sz val="11"/>
      <color indexed="56"/>
      <name val="Garamond"/>
      <family val="1"/>
    </font>
    <font>
      <sz val="9"/>
      <color indexed="8"/>
      <name val="Calibri"/>
      <family val="2"/>
    </font>
    <font>
      <sz val="11"/>
      <color indexed="63"/>
      <name val="Garamond"/>
      <family val="1"/>
    </font>
    <font>
      <b/>
      <sz val="11"/>
      <color indexed="10"/>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sz val="10"/>
      <color theme="1"/>
      <name val="Garamond"/>
      <family val="1"/>
    </font>
    <font>
      <sz val="11"/>
      <color rgb="FFFF0000"/>
      <name val="Garamond"/>
      <family val="1"/>
    </font>
    <font>
      <b/>
      <sz val="11"/>
      <color rgb="FF002060"/>
      <name val="Garamond"/>
      <family val="1"/>
    </font>
    <font>
      <sz val="9"/>
      <color theme="1"/>
      <name val="Calibri"/>
      <family val="2"/>
    </font>
    <font>
      <sz val="11"/>
      <color rgb="FF262626"/>
      <name val="Garamond"/>
      <family val="1"/>
    </font>
    <font>
      <sz val="11"/>
      <color rgb="FF000000"/>
      <name val="Garamond"/>
      <family val="1"/>
    </font>
    <font>
      <b/>
      <sz val="11"/>
      <color rgb="FFC00000"/>
      <name val="Garamond"/>
      <family val="1"/>
    </font>
    <font>
      <sz val="11"/>
      <color rgb="FF002060"/>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 fillId="0" borderId="0">
      <alignment/>
      <protection/>
    </xf>
    <xf numFmtId="0" fontId="5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5" fillId="32" borderId="0" applyNumberFormat="0" applyBorder="0" applyAlignment="0" applyProtection="0"/>
  </cellStyleXfs>
  <cellXfs count="188">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56" fillId="0" borderId="0" xfId="0" applyFont="1" applyFill="1" applyAlignment="1" applyProtection="1">
      <alignment vertical="top" wrapText="1"/>
      <protection locked="0"/>
    </xf>
    <xf numFmtId="0" fontId="56" fillId="0" borderId="0" xfId="0" applyFont="1" applyFill="1" applyAlignment="1" applyProtection="1">
      <alignment horizontal="left" vertical="top" wrapText="1"/>
      <protection locked="0"/>
    </xf>
    <xf numFmtId="1" fontId="56" fillId="0" borderId="0" xfId="0" applyNumberFormat="1" applyFont="1" applyFill="1" applyAlignment="1" applyProtection="1">
      <alignment horizontal="left" vertical="top" wrapText="1"/>
      <protection locked="0"/>
    </xf>
    <xf numFmtId="0" fontId="56" fillId="0" borderId="0" xfId="0" applyFont="1" applyFill="1" applyAlignment="1" applyProtection="1">
      <alignment horizontal="right" vertical="top" wrapText="1"/>
      <protection locked="0"/>
    </xf>
    <xf numFmtId="0" fontId="56" fillId="35" borderId="0" xfId="0" applyFont="1" applyFill="1" applyBorder="1" applyAlignment="1">
      <alignment horizontal="left" vertical="top" wrapText="1"/>
    </xf>
    <xf numFmtId="0" fontId="57" fillId="0" borderId="0" xfId="0" applyFont="1" applyBorder="1" applyAlignment="1">
      <alignment horizontal="left" vertical="top" wrapText="1"/>
    </xf>
    <xf numFmtId="0" fontId="4" fillId="33"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0" fontId="56" fillId="33" borderId="0" xfId="0" applyFont="1" applyFill="1" applyBorder="1" applyAlignment="1">
      <alignment vertical="top"/>
    </xf>
    <xf numFmtId="44" fontId="56" fillId="35" borderId="0" xfId="0" applyNumberFormat="1" applyFont="1" applyFill="1" applyBorder="1" applyAlignment="1">
      <alignment horizontal="left" vertical="top" wrapText="1"/>
    </xf>
    <xf numFmtId="44" fontId="56" fillId="0" borderId="0" xfId="0" applyNumberFormat="1"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0" xfId="0" applyFont="1" applyFill="1" applyBorder="1" applyAlignment="1">
      <alignment horizontal="center" vertical="top" wrapText="1"/>
    </xf>
    <xf numFmtId="0" fontId="5"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0" fontId="5" fillId="0" borderId="10" xfId="0" applyFont="1" applyBorder="1" applyAlignment="1">
      <alignment horizontal="left" vertical="center" wrapText="1"/>
    </xf>
    <xf numFmtId="0" fontId="5" fillId="34" borderId="10" xfId="0" applyFont="1" applyFill="1" applyBorder="1" applyAlignment="1" applyProtection="1">
      <alignment horizontal="center" vertical="center" wrapText="1"/>
      <protection locked="0"/>
    </xf>
    <xf numFmtId="44" fontId="5" fillId="0" borderId="10" xfId="0" applyNumberFormat="1" applyFont="1" applyFill="1" applyBorder="1" applyAlignment="1" applyProtection="1">
      <alignment horizontal="right" vertical="center" wrapText="1"/>
      <protection locked="0"/>
    </xf>
    <xf numFmtId="3"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5" fillId="0" borderId="0" xfId="0" applyFont="1" applyAlignment="1" quotePrefix="1">
      <alignment/>
    </xf>
    <xf numFmtId="0" fontId="4" fillId="4" borderId="14"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center" wrapText="1"/>
      <protection locked="0"/>
    </xf>
    <xf numFmtId="0" fontId="5" fillId="34" borderId="15"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top" wrapText="1"/>
      <protection locked="0"/>
    </xf>
    <xf numFmtId="3" fontId="56" fillId="35" borderId="10" xfId="0" applyNumberFormat="1" applyFont="1" applyFill="1" applyBorder="1" applyAlignment="1">
      <alignment horizontal="center" vertical="center" wrapText="1"/>
    </xf>
    <xf numFmtId="0" fontId="56" fillId="0" borderId="10" xfId="0" applyFont="1" applyFill="1" applyBorder="1" applyAlignment="1" applyProtection="1">
      <alignment horizontal="center" vertical="center" wrapText="1"/>
      <protection locked="0"/>
    </xf>
    <xf numFmtId="0" fontId="56" fillId="0" borderId="0" xfId="0" applyFont="1" applyFill="1" applyAlignment="1" applyProtection="1">
      <alignment horizontal="left" vertical="center" wrapText="1"/>
      <protection locked="0"/>
    </xf>
    <xf numFmtId="0" fontId="56" fillId="0" borderId="10" xfId="0" applyFont="1" applyBorder="1" applyAlignment="1">
      <alignment horizontal="left" vertical="center" wrapText="1"/>
    </xf>
    <xf numFmtId="0" fontId="56" fillId="0" borderId="10" xfId="0" applyFont="1" applyFill="1" applyBorder="1" applyAlignment="1" applyProtection="1">
      <alignment horizontal="left" vertical="center" wrapText="1"/>
      <protection locked="0"/>
    </xf>
    <xf numFmtId="2"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pplyProtection="1">
      <alignment horizontal="center" vertical="center" wrapText="1" shrinkToFit="1"/>
      <protection locked="0"/>
    </xf>
    <xf numFmtId="0" fontId="5" fillId="0" borderId="0" xfId="0" applyFont="1" applyFill="1" applyAlignment="1" applyProtection="1">
      <alignment horizontal="left" vertical="center" wrapText="1"/>
      <protection locked="0"/>
    </xf>
    <xf numFmtId="2" fontId="5" fillId="0" borderId="10" xfId="0" applyNumberFormat="1" applyFont="1" applyFill="1" applyBorder="1" applyAlignment="1" applyProtection="1">
      <alignment horizontal="center" vertical="center" wrapText="1"/>
      <protection locked="0"/>
    </xf>
    <xf numFmtId="0" fontId="57" fillId="0" borderId="0" xfId="0" applyFont="1" applyAlignment="1">
      <alignment horizontal="justify" vertical="center"/>
    </xf>
    <xf numFmtId="0" fontId="5" fillId="35"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6" fillId="0" borderId="10" xfId="0" applyFont="1" applyBorder="1" applyAlignment="1">
      <alignment horizontal="center" vertical="center" wrapText="1"/>
    </xf>
    <xf numFmtId="0" fontId="5" fillId="0" borderId="10" xfId="0" applyFont="1" applyFill="1" applyBorder="1" applyAlignment="1" applyProtection="1">
      <alignment horizontal="left" vertical="center" wrapText="1"/>
      <protection locked="0"/>
    </xf>
    <xf numFmtId="2" fontId="5" fillId="0" borderId="15"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left" vertical="center" wrapText="1"/>
      <protection locked="0"/>
    </xf>
    <xf numFmtId="3" fontId="5" fillId="35" borderId="10" xfId="0" applyNumberFormat="1" applyFont="1" applyFill="1" applyBorder="1" applyAlignment="1">
      <alignment horizontal="center" vertical="center" wrapText="1"/>
    </xf>
    <xf numFmtId="0" fontId="58" fillId="0" borderId="0" xfId="0" applyFont="1" applyFill="1" applyAlignment="1" applyProtection="1">
      <alignment horizontal="left" vertical="top" wrapText="1"/>
      <protection locked="0"/>
    </xf>
    <xf numFmtId="0" fontId="59" fillId="0" borderId="10" xfId="0"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49" fontId="60" fillId="35" borderId="10" xfId="0" applyNumberFormat="1" applyFont="1" applyFill="1" applyBorder="1" applyAlignment="1">
      <alignment horizontal="center" vertical="center" wrapText="1"/>
    </xf>
    <xf numFmtId="49" fontId="56" fillId="35" borderId="10" xfId="0" applyNumberFormat="1" applyFont="1" applyFill="1" applyBorder="1" applyAlignment="1">
      <alignment horizontal="center" vertical="center" wrapText="1"/>
    </xf>
    <xf numFmtId="0" fontId="56" fillId="0" borderId="12" xfId="0" applyFont="1" applyFill="1" applyBorder="1" applyAlignment="1" applyProtection="1">
      <alignment horizontal="left" vertical="center" wrapText="1"/>
      <protection locked="0"/>
    </xf>
    <xf numFmtId="0" fontId="56" fillId="0" borderId="10" xfId="57" applyFont="1" applyFill="1" applyBorder="1" applyAlignment="1" applyProtection="1">
      <alignment horizontal="left" vertical="center" wrapText="1"/>
      <protection locked="0"/>
    </xf>
    <xf numFmtId="0" fontId="56" fillId="35" borderId="10" xfId="57" applyFont="1" applyFill="1" applyBorder="1" applyAlignment="1" applyProtection="1">
      <alignment horizontal="left" vertical="center" wrapText="1"/>
      <protection locked="0"/>
    </xf>
    <xf numFmtId="186" fontId="5" fillId="0" borderId="10" xfId="0" applyNumberFormat="1" applyFont="1" applyFill="1" applyBorder="1" applyAlignment="1" applyProtection="1">
      <alignment horizontal="center" vertical="center" wrapText="1" shrinkToFit="1"/>
      <protection locked="0"/>
    </xf>
    <xf numFmtId="186" fontId="5" fillId="0" borderId="10" xfId="0" applyNumberFormat="1" applyFont="1" applyFill="1" applyBorder="1" applyAlignment="1" applyProtection="1">
      <alignment horizontal="center" vertical="center" wrapText="1"/>
      <protection locked="0"/>
    </xf>
    <xf numFmtId="0" fontId="56" fillId="35" borderId="10" xfId="0" applyFont="1" applyFill="1" applyBorder="1" applyAlignment="1">
      <alignment horizontal="center" vertical="center" wrapText="1"/>
    </xf>
    <xf numFmtId="0" fontId="56" fillId="35" borderId="10" xfId="0" applyFont="1" applyFill="1" applyBorder="1" applyAlignment="1">
      <alignment horizontal="left" vertical="center" wrapText="1"/>
    </xf>
    <xf numFmtId="0" fontId="56" fillId="35" borderId="10" xfId="0" applyFont="1" applyFill="1" applyBorder="1" applyAlignment="1" applyProtection="1">
      <alignment horizontal="left" vertical="center" wrapText="1"/>
      <protection locked="0"/>
    </xf>
    <xf numFmtId="0" fontId="56" fillId="35" borderId="10" xfId="57" applyFont="1" applyFill="1" applyBorder="1" applyAlignment="1">
      <alignment horizontal="left" vertical="center" wrapText="1"/>
      <protection/>
    </xf>
    <xf numFmtId="187" fontId="5" fillId="0" borderId="10" xfId="0" applyNumberFormat="1" applyFont="1" applyFill="1" applyBorder="1" applyAlignment="1" applyProtection="1">
      <alignment horizontal="center" vertical="center" wrapText="1" shrinkToFit="1"/>
      <protection locked="0"/>
    </xf>
    <xf numFmtId="187" fontId="5" fillId="0" borderId="10" xfId="0" applyNumberFormat="1" applyFont="1" applyFill="1" applyBorder="1" applyAlignment="1" applyProtection="1">
      <alignment horizontal="center" vertical="center" wrapText="1"/>
      <protection locked="0"/>
    </xf>
    <xf numFmtId="1" fontId="56" fillId="35" borderId="10" xfId="0" applyNumberFormat="1"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3" fontId="56" fillId="0" borderId="10" xfId="0" applyNumberFormat="1" applyFont="1" applyFill="1" applyBorder="1" applyAlignment="1">
      <alignment horizontal="center" vertical="center" wrapText="1"/>
    </xf>
    <xf numFmtId="3" fontId="60" fillId="35" borderId="10" xfId="0" applyNumberFormat="1" applyFont="1" applyFill="1" applyBorder="1" applyAlignment="1">
      <alignment horizontal="center" vertical="center" wrapText="1"/>
    </xf>
    <xf numFmtId="4" fontId="5" fillId="0" borderId="10" xfId="0" applyNumberFormat="1" applyFont="1" applyFill="1" applyBorder="1" applyAlignment="1" applyProtection="1">
      <alignment horizontal="center" vertical="top" wrapText="1"/>
      <protection locked="0"/>
    </xf>
    <xf numFmtId="0" fontId="5" fillId="35" borderId="10" xfId="57" applyFont="1" applyFill="1" applyBorder="1" applyAlignment="1">
      <alignment horizontal="left" vertical="center" wrapText="1"/>
      <protection/>
    </xf>
    <xf numFmtId="0" fontId="5" fillId="35" borderId="10" xfId="57" applyFont="1" applyFill="1" applyBorder="1" applyAlignment="1" applyProtection="1">
      <alignment horizontal="left" vertical="center" wrapText="1"/>
      <protection locked="0"/>
    </xf>
    <xf numFmtId="49" fontId="5" fillId="35" borderId="10" xfId="0" applyNumberFormat="1" applyFont="1" applyFill="1" applyBorder="1" applyAlignment="1">
      <alignment horizontal="center" vertical="center" wrapText="1"/>
    </xf>
    <xf numFmtId="0" fontId="61" fillId="35" borderId="10" xfId="0" applyFont="1" applyFill="1" applyBorder="1" applyAlignment="1">
      <alignment horizontal="left" vertical="center" wrapText="1"/>
    </xf>
    <xf numFmtId="4" fontId="5" fillId="0" borderId="10" xfId="0" applyNumberFormat="1" applyFont="1" applyFill="1" applyBorder="1" applyAlignment="1" applyProtection="1">
      <alignment horizontal="center" vertical="center" wrapText="1"/>
      <protection locked="0"/>
    </xf>
    <xf numFmtId="4" fontId="5" fillId="0" borderId="0" xfId="0" applyNumberFormat="1" applyFont="1" applyFill="1" applyAlignment="1" applyProtection="1">
      <alignment horizontal="center" vertical="center" wrapText="1"/>
      <protection locked="0"/>
    </xf>
    <xf numFmtId="0" fontId="5" fillId="35" borderId="10" xfId="0" applyFont="1" applyFill="1" applyBorder="1" applyAlignment="1" applyProtection="1">
      <alignment horizontal="left" vertical="center" wrapText="1"/>
      <protection locked="0"/>
    </xf>
    <xf numFmtId="3" fontId="5" fillId="0" borderId="10" xfId="0" applyNumberFormat="1" applyFont="1" applyFill="1" applyBorder="1" applyAlignment="1">
      <alignment horizontal="center" vertical="center" wrapText="1"/>
    </xf>
    <xf numFmtId="0" fontId="56" fillId="35" borderId="0" xfId="0" applyFont="1" applyFill="1" applyBorder="1" applyAlignment="1">
      <alignment horizontal="left" vertical="center" wrapText="1"/>
    </xf>
    <xf numFmtId="0" fontId="56" fillId="36" borderId="0" xfId="63" applyFont="1" applyFill="1" applyBorder="1" applyAlignment="1" applyProtection="1">
      <alignment horizontal="left" vertical="center" wrapText="1"/>
      <protection locked="0"/>
    </xf>
    <xf numFmtId="0" fontId="5" fillId="0" borderId="10" xfId="57" applyFont="1" applyFill="1" applyBorder="1" applyAlignment="1" applyProtection="1">
      <alignment horizontal="left" vertical="center" wrapText="1"/>
      <protection locked="0"/>
    </xf>
    <xf numFmtId="0" fontId="5" fillId="0" borderId="10" xfId="57" applyFont="1" applyFill="1" applyBorder="1" applyAlignment="1">
      <alignment horizontal="left" vertical="center" wrapText="1"/>
      <protection/>
    </xf>
    <xf numFmtId="4" fontId="5" fillId="0" borderId="10" xfId="0" applyNumberFormat="1" applyFont="1" applyFill="1" applyBorder="1" applyAlignment="1" applyProtection="1">
      <alignment horizontal="center" vertical="center" wrapText="1"/>
      <protection locked="0"/>
    </xf>
    <xf numFmtId="0" fontId="5" fillId="34" borderId="15" xfId="0" applyNumberFormat="1" applyFont="1" applyFill="1" applyBorder="1" applyAlignment="1" applyProtection="1">
      <alignment horizontal="center" vertical="center" wrapText="1" shrinkToFit="1"/>
      <protection locked="0"/>
    </xf>
    <xf numFmtId="4" fontId="5" fillId="0" borderId="15" xfId="0" applyNumberFormat="1" applyFont="1" applyFill="1" applyBorder="1" applyAlignment="1" applyProtection="1">
      <alignment horizontal="center" vertical="center" wrapText="1" shrinkToFit="1"/>
      <protection locked="0"/>
    </xf>
    <xf numFmtId="44" fontId="5" fillId="0" borderId="15" xfId="0" applyNumberFormat="1" applyFont="1" applyFill="1" applyBorder="1" applyAlignment="1" applyProtection="1">
      <alignment horizontal="right" vertical="center" wrapText="1"/>
      <protection locked="0"/>
    </xf>
    <xf numFmtId="0" fontId="5" fillId="0" borderId="16" xfId="0" applyFont="1" applyFill="1" applyBorder="1" applyAlignment="1" applyProtection="1">
      <alignment horizontal="left" vertical="top" wrapText="1"/>
      <protection locked="0"/>
    </xf>
    <xf numFmtId="0" fontId="56" fillId="0" borderId="10" xfId="0" applyFont="1" applyFill="1" applyBorder="1" applyAlignment="1">
      <alignment horizontal="left" vertical="center" wrapText="1"/>
    </xf>
    <xf numFmtId="0" fontId="56" fillId="0" borderId="0" xfId="0" applyFont="1" applyFill="1" applyBorder="1" applyAlignment="1" applyProtection="1">
      <alignment horizontal="left" vertical="center" wrapText="1"/>
      <protection locked="0"/>
    </xf>
    <xf numFmtId="0" fontId="56" fillId="35" borderId="10" xfId="56" applyFont="1" applyFill="1" applyBorder="1" applyAlignment="1">
      <alignment horizontal="left" vertical="center" wrapText="1"/>
      <protection/>
    </xf>
    <xf numFmtId="0" fontId="5" fillId="0" borderId="10" xfId="57" applyFont="1" applyBorder="1" applyAlignment="1">
      <alignment horizontal="left" vertical="center" wrapText="1"/>
      <protection/>
    </xf>
    <xf numFmtId="49" fontId="56" fillId="35" borderId="10" xfId="57" applyNumberFormat="1" applyFont="1" applyFill="1" applyBorder="1" applyAlignment="1" applyProtection="1">
      <alignment horizontal="left" vertical="center" wrapText="1"/>
      <protection locked="0"/>
    </xf>
    <xf numFmtId="0" fontId="5" fillId="36" borderId="10" xfId="63" applyFont="1" applyFill="1" applyBorder="1" applyAlignment="1" applyProtection="1">
      <alignment horizontal="left" vertical="center" wrapText="1"/>
      <protection locked="0"/>
    </xf>
    <xf numFmtId="0" fontId="5" fillId="35" borderId="10" xfId="65" applyFont="1" applyFill="1" applyBorder="1" applyAlignment="1">
      <alignment horizontal="left" vertical="center" wrapText="1"/>
      <protection/>
    </xf>
    <xf numFmtId="0" fontId="56" fillId="35" borderId="10" xfId="65" applyFont="1" applyFill="1" applyBorder="1" applyAlignment="1">
      <alignment horizontal="left" vertical="center" wrapText="1"/>
      <protection/>
    </xf>
    <xf numFmtId="0" fontId="5" fillId="34" borderId="10" xfId="0" applyNumberFormat="1" applyFont="1" applyFill="1" applyBorder="1" applyAlignment="1" applyProtection="1">
      <alignment horizontal="center" vertical="center" wrapText="1" shrinkToFit="1"/>
      <protection locked="0"/>
    </xf>
    <xf numFmtId="2" fontId="5" fillId="0" borderId="10" xfId="0" applyNumberFormat="1" applyFont="1" applyFill="1" applyBorder="1" applyAlignment="1" applyProtection="1">
      <alignment horizontal="center" vertical="center" wrapText="1" shrinkToFit="1"/>
      <protection locked="0"/>
    </xf>
    <xf numFmtId="0" fontId="56" fillId="36" borderId="10" xfId="63" applyFont="1" applyFill="1" applyBorder="1" applyAlignment="1" applyProtection="1">
      <alignment horizontal="center" vertical="center" wrapText="1"/>
      <protection locked="0"/>
    </xf>
    <xf numFmtId="0" fontId="62" fillId="0" borderId="10" xfId="0" applyFont="1" applyFill="1" applyBorder="1" applyAlignment="1">
      <alignment horizontal="left" vertical="center" wrapText="1"/>
    </xf>
    <xf numFmtId="0" fontId="5" fillId="0" borderId="15"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top" wrapText="1"/>
      <protection locked="0"/>
    </xf>
    <xf numFmtId="44" fontId="5" fillId="0" borderId="15" xfId="0" applyNumberFormat="1" applyFont="1" applyFill="1" applyBorder="1" applyAlignment="1" applyProtection="1">
      <alignment horizontal="right" vertical="center" wrapText="1"/>
      <protection locked="0"/>
    </xf>
    <xf numFmtId="4" fontId="5" fillId="0" borderId="15" xfId="0" applyNumberFormat="1" applyFont="1" applyFill="1" applyBorder="1" applyAlignment="1" applyProtection="1">
      <alignment horizontal="center" vertical="center" wrapText="1"/>
      <protection locked="0"/>
    </xf>
    <xf numFmtId="0" fontId="56" fillId="36" borderId="10" xfId="63" applyFont="1" applyFill="1" applyBorder="1" applyAlignment="1" applyProtection="1">
      <alignment horizontal="left" vertical="center" wrapText="1"/>
      <protection locked="0"/>
    </xf>
    <xf numFmtId="0" fontId="63" fillId="0" borderId="10" xfId="0" applyFont="1" applyBorder="1" applyAlignment="1">
      <alignment horizontal="center" vertical="center" wrapText="1"/>
    </xf>
    <xf numFmtId="49" fontId="58" fillId="35" borderId="10" xfId="0" applyNumberFormat="1" applyFont="1" applyFill="1" applyBorder="1" applyAlignment="1">
      <alignment horizontal="center" vertical="center" wrapText="1"/>
    </xf>
    <xf numFmtId="44" fontId="5" fillId="0" borderId="12" xfId="75" applyNumberFormat="1" applyFont="1" applyFill="1" applyBorder="1" applyAlignment="1" applyProtection="1">
      <alignment horizontal="left" vertical="center" wrapText="1"/>
      <protection locked="0"/>
    </xf>
    <xf numFmtId="44" fontId="5" fillId="0" borderId="11" xfId="75"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17"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64" fillId="0" borderId="0" xfId="0" applyFont="1" applyFill="1" applyBorder="1" applyAlignment="1" applyProtection="1">
      <alignment horizontal="justify"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lignment vertical="top" wrapText="1"/>
    </xf>
    <xf numFmtId="49" fontId="5" fillId="0" borderId="0" xfId="0" applyNumberFormat="1" applyFont="1" applyFill="1" applyBorder="1" applyAlignment="1" applyProtection="1">
      <alignment vertical="top" wrapText="1"/>
      <protection locked="0"/>
    </xf>
    <xf numFmtId="0" fontId="56" fillId="0" borderId="0" xfId="0" applyFont="1" applyFill="1" applyBorder="1" applyAlignment="1" applyProtection="1">
      <alignment horizontal="left" vertical="center" wrapText="1"/>
      <protection/>
    </xf>
    <xf numFmtId="44" fontId="5" fillId="0" borderId="13" xfId="75" applyNumberFormat="1" applyFont="1" applyFill="1" applyBorder="1" applyAlignment="1" applyProtection="1">
      <alignment horizontal="left" vertical="center" wrapText="1"/>
      <protection locked="0"/>
    </xf>
    <xf numFmtId="44" fontId="5" fillId="0" borderId="13" xfId="0" applyNumberFormat="1" applyFont="1" applyFill="1" applyBorder="1" applyAlignment="1">
      <alignment horizontal="left" vertical="center" wrapText="1"/>
    </xf>
    <xf numFmtId="44" fontId="5" fillId="0" borderId="13" xfId="0" applyNumberFormat="1" applyFont="1" applyBorder="1" applyAlignment="1">
      <alignment horizontal="left" vertical="center" wrapText="1"/>
    </xf>
    <xf numFmtId="3" fontId="4" fillId="4" borderId="18" xfId="0" applyNumberFormat="1" applyFont="1" applyFill="1" applyBorder="1" applyAlignment="1" applyProtection="1">
      <alignment horizontal="center" vertical="top" wrapText="1"/>
      <protection locked="0"/>
    </xf>
    <xf numFmtId="0" fontId="5" fillId="4" borderId="19" xfId="0" applyFont="1" applyFill="1" applyBorder="1" applyAlignment="1">
      <alignment horizontal="center" vertical="top" wrapText="1"/>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5" fillId="0" borderId="16" xfId="0" applyFont="1" applyFill="1" applyBorder="1" applyAlignment="1" applyProtection="1">
      <alignment horizontal="left" vertical="top" wrapText="1"/>
      <protection locked="0"/>
    </xf>
    <xf numFmtId="0" fontId="5" fillId="0" borderId="0" xfId="0" applyFont="1" applyAlignment="1">
      <alignment horizontal="left" vertical="top" wrapText="1"/>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cellXfs>
  <cellStyles count="6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_Sheet1 2" xfId="55"/>
    <cellStyle name="Normalny 10" xfId="56"/>
    <cellStyle name="Normalny 10 2 3 3" xfId="57"/>
    <cellStyle name="Normalny 2" xfId="58"/>
    <cellStyle name="Normalny 2 2" xfId="59"/>
    <cellStyle name="Normalny 2 2 2" xfId="60"/>
    <cellStyle name="Normalny 3" xfId="61"/>
    <cellStyle name="Normalny 4" xfId="62"/>
    <cellStyle name="Normalny 4 2" xfId="63"/>
    <cellStyle name="Normalny 5" xfId="64"/>
    <cellStyle name="Normalny 5 2 4" xfId="65"/>
    <cellStyle name="Normalny 7" xfId="66"/>
    <cellStyle name="Obliczenia" xfId="67"/>
    <cellStyle name="Followed Hyperlink" xfId="68"/>
    <cellStyle name="Percent" xfId="69"/>
    <cellStyle name="Suma" xfId="70"/>
    <cellStyle name="Tekst objaśnienia" xfId="71"/>
    <cellStyle name="Tekst ostrzeżenia" xfId="72"/>
    <cellStyle name="Tytuł" xfId="73"/>
    <cellStyle name="Uwaga" xfId="74"/>
    <cellStyle name="Currency" xfId="75"/>
    <cellStyle name="Currency [0]" xfId="76"/>
    <cellStyle name="Walutowy 2" xfId="77"/>
    <cellStyle name="Zły"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F112"/>
  <sheetViews>
    <sheetView showGridLines="0" zoomScale="115" zoomScaleNormal="115" zoomScalePageLayoutView="0" workbookViewId="0" topLeftCell="A1">
      <selection activeCell="C4" sqref="C4"/>
    </sheetView>
  </sheetViews>
  <sheetFormatPr defaultColWidth="9.00390625" defaultRowHeight="12.75"/>
  <cols>
    <col min="1" max="1" width="3.625" style="53" customWidth="1"/>
    <col min="2" max="2" width="19.25390625" style="53" customWidth="1"/>
    <col min="3" max="3" width="47.75390625" style="53" customWidth="1"/>
    <col min="4" max="4" width="13.625" style="53" customWidth="1"/>
    <col min="5" max="5" width="28.875" style="53" customWidth="1"/>
    <col min="6" max="16384" width="9.125" style="53" customWidth="1"/>
  </cols>
  <sheetData>
    <row r="1" spans="1:4" ht="15">
      <c r="A1" s="52"/>
      <c r="B1" s="52"/>
      <c r="C1" s="52"/>
      <c r="D1" s="57" t="s">
        <v>11</v>
      </c>
    </row>
    <row r="2" spans="1:4" ht="15">
      <c r="A2" s="52"/>
      <c r="B2" s="58"/>
      <c r="C2" s="58" t="s">
        <v>12</v>
      </c>
      <c r="D2" s="58"/>
    </row>
    <row r="3" spans="1:4" ht="15">
      <c r="A3" s="52"/>
      <c r="B3" s="52"/>
      <c r="C3" s="52"/>
      <c r="D3" s="59"/>
    </row>
    <row r="4" spans="1:4" ht="15">
      <c r="A4" s="52"/>
      <c r="B4" s="52" t="s">
        <v>13</v>
      </c>
      <c r="C4" s="52" t="s">
        <v>120</v>
      </c>
      <c r="D4" s="59"/>
    </row>
    <row r="5" spans="1:4" ht="15">
      <c r="A5" s="52"/>
      <c r="B5" s="52"/>
      <c r="C5" s="52"/>
      <c r="D5" s="59"/>
    </row>
    <row r="6" spans="1:4" ht="31.5" customHeight="1">
      <c r="A6" s="52"/>
      <c r="B6" s="52" t="s">
        <v>14</v>
      </c>
      <c r="C6" s="168" t="s">
        <v>121</v>
      </c>
      <c r="D6" s="168"/>
    </row>
    <row r="7" spans="1:4" ht="15">
      <c r="A7" s="52"/>
      <c r="B7" s="52"/>
      <c r="C7" s="52"/>
      <c r="D7" s="59"/>
    </row>
    <row r="8" spans="1:4" ht="15">
      <c r="A8" s="52"/>
      <c r="B8" s="60" t="s">
        <v>15</v>
      </c>
      <c r="C8" s="181"/>
      <c r="D8" s="160"/>
    </row>
    <row r="9" spans="1:4" ht="30">
      <c r="A9" s="52"/>
      <c r="B9" s="60" t="s">
        <v>16</v>
      </c>
      <c r="C9" s="182"/>
      <c r="D9" s="183"/>
    </row>
    <row r="10" spans="1:4" ht="15">
      <c r="A10" s="52"/>
      <c r="B10" s="60" t="s">
        <v>17</v>
      </c>
      <c r="C10" s="179"/>
      <c r="D10" s="180"/>
    </row>
    <row r="11" spans="1:4" ht="15">
      <c r="A11" s="52"/>
      <c r="B11" s="60" t="s">
        <v>18</v>
      </c>
      <c r="C11" s="179"/>
      <c r="D11" s="180"/>
    </row>
    <row r="12" spans="1:4" ht="15">
      <c r="A12" s="52"/>
      <c r="B12" s="60" t="s">
        <v>19</v>
      </c>
      <c r="C12" s="179"/>
      <c r="D12" s="180"/>
    </row>
    <row r="13" spans="1:4" ht="15">
      <c r="A13" s="52"/>
      <c r="B13" s="60" t="s">
        <v>20</v>
      </c>
      <c r="C13" s="179"/>
      <c r="D13" s="180"/>
    </row>
    <row r="14" spans="1:4" ht="15">
      <c r="A14" s="52"/>
      <c r="B14" s="60" t="s">
        <v>21</v>
      </c>
      <c r="C14" s="179"/>
      <c r="D14" s="180"/>
    </row>
    <row r="15" spans="1:4" ht="15">
      <c r="A15" s="52"/>
      <c r="B15" s="60" t="s">
        <v>22</v>
      </c>
      <c r="C15" s="179"/>
      <c r="D15" s="180"/>
    </row>
    <row r="16" spans="1:4" ht="15">
      <c r="A16" s="52"/>
      <c r="B16" s="60" t="s">
        <v>23</v>
      </c>
      <c r="C16" s="179"/>
      <c r="D16" s="180"/>
    </row>
    <row r="17" spans="1:4" ht="15">
      <c r="A17" s="52"/>
      <c r="B17" s="60" t="s">
        <v>24</v>
      </c>
      <c r="C17" s="179"/>
      <c r="D17" s="180"/>
    </row>
    <row r="18" spans="1:4" ht="15">
      <c r="A18" s="52"/>
      <c r="B18" s="52"/>
      <c r="C18" s="51"/>
      <c r="D18" s="61"/>
    </row>
    <row r="19" spans="1:4" ht="15">
      <c r="A19" s="52"/>
      <c r="B19" s="161" t="s">
        <v>25</v>
      </c>
      <c r="C19" s="170"/>
      <c r="D19" s="62"/>
    </row>
    <row r="20" spans="1:4" ht="15.75" thickBot="1">
      <c r="A20" s="52"/>
      <c r="B20" s="52"/>
      <c r="C20" s="46"/>
      <c r="D20" s="62"/>
    </row>
    <row r="21" spans="1:4" ht="15.75" thickBot="1">
      <c r="A21" s="52"/>
      <c r="B21" s="76" t="s">
        <v>26</v>
      </c>
      <c r="C21" s="177" t="s">
        <v>0</v>
      </c>
      <c r="D21" s="178"/>
    </row>
    <row r="22" spans="1:5" ht="15">
      <c r="A22" s="63"/>
      <c r="B22" s="64" t="s">
        <v>27</v>
      </c>
      <c r="C22" s="174">
        <f>'część (1)'!$F$6</f>
        <v>0</v>
      </c>
      <c r="D22" s="175"/>
      <c r="E22" s="75"/>
    </row>
    <row r="23" spans="1:4" ht="15">
      <c r="A23" s="63"/>
      <c r="B23" s="65" t="s">
        <v>28</v>
      </c>
      <c r="C23" s="174">
        <f>'część (2)'!F6</f>
        <v>0</v>
      </c>
      <c r="D23" s="175"/>
    </row>
    <row r="24" spans="1:4" ht="15">
      <c r="A24" s="63"/>
      <c r="B24" s="64" t="s">
        <v>29</v>
      </c>
      <c r="C24" s="174">
        <f>'część (3)'!F6</f>
        <v>0</v>
      </c>
      <c r="D24" s="175"/>
    </row>
    <row r="25" spans="1:4" ht="15">
      <c r="A25" s="63"/>
      <c r="B25" s="65" t="s">
        <v>30</v>
      </c>
      <c r="C25" s="174">
        <f>'część (4)'!F6</f>
        <v>0</v>
      </c>
      <c r="D25" s="175"/>
    </row>
    <row r="26" spans="1:4" ht="15" customHeight="1">
      <c r="A26" s="63"/>
      <c r="B26" s="64" t="s">
        <v>31</v>
      </c>
      <c r="C26" s="174">
        <f>'część (5)'!F6</f>
        <v>0</v>
      </c>
      <c r="D26" s="175"/>
    </row>
    <row r="27" spans="1:4" ht="15">
      <c r="A27" s="63"/>
      <c r="B27" s="65" t="s">
        <v>32</v>
      </c>
      <c r="C27" s="174">
        <f>'część (6)'!F6</f>
        <v>0</v>
      </c>
      <c r="D27" s="175"/>
    </row>
    <row r="28" spans="1:4" ht="15">
      <c r="A28" s="63"/>
      <c r="B28" s="64" t="s">
        <v>33</v>
      </c>
      <c r="C28" s="174">
        <f>'część (7)'!F6</f>
        <v>0</v>
      </c>
      <c r="D28" s="175"/>
    </row>
    <row r="29" spans="1:4" ht="15">
      <c r="A29" s="63"/>
      <c r="B29" s="64" t="s">
        <v>34</v>
      </c>
      <c r="C29" s="174">
        <f>'część (8)'!F6</f>
        <v>0</v>
      </c>
      <c r="D29" s="175"/>
    </row>
    <row r="30" spans="1:4" ht="15">
      <c r="A30" s="63"/>
      <c r="B30" s="65" t="s">
        <v>35</v>
      </c>
      <c r="C30" s="174">
        <f>'część (9)'!F6</f>
        <v>0</v>
      </c>
      <c r="D30" s="175"/>
    </row>
    <row r="31" spans="1:4" ht="15">
      <c r="A31" s="63"/>
      <c r="B31" s="64" t="s">
        <v>36</v>
      </c>
      <c r="C31" s="174">
        <f>'część (10)'!F6</f>
        <v>0</v>
      </c>
      <c r="D31" s="175"/>
    </row>
    <row r="32" spans="1:4" ht="15">
      <c r="A32" s="63"/>
      <c r="B32" s="64" t="s">
        <v>37</v>
      </c>
      <c r="C32" s="174">
        <f>'część (11)'!F6</f>
        <v>0</v>
      </c>
      <c r="D32" s="175"/>
    </row>
    <row r="33" spans="1:4" ht="15">
      <c r="A33" s="63"/>
      <c r="B33" s="65" t="s">
        <v>38</v>
      </c>
      <c r="C33" s="174">
        <f>'część (12)'!F6</f>
        <v>0</v>
      </c>
      <c r="D33" s="175"/>
    </row>
    <row r="34" spans="1:4" ht="15">
      <c r="A34" s="63"/>
      <c r="B34" s="64" t="s">
        <v>39</v>
      </c>
      <c r="C34" s="174">
        <f>'część (13)'!F6</f>
        <v>0</v>
      </c>
      <c r="D34" s="175"/>
    </row>
    <row r="35" spans="1:4" ht="15">
      <c r="A35" s="63"/>
      <c r="B35" s="64" t="s">
        <v>40</v>
      </c>
      <c r="C35" s="174">
        <f>'część (14)'!F6</f>
        <v>0</v>
      </c>
      <c r="D35" s="175"/>
    </row>
    <row r="36" spans="1:4" ht="15">
      <c r="A36" s="63"/>
      <c r="B36" s="65" t="s">
        <v>41</v>
      </c>
      <c r="C36" s="174">
        <f>'część (15)'!F6</f>
        <v>0</v>
      </c>
      <c r="D36" s="175"/>
    </row>
    <row r="37" spans="1:4" ht="15">
      <c r="A37" s="63"/>
      <c r="B37" s="64" t="s">
        <v>42</v>
      </c>
      <c r="C37" s="174">
        <f>'część (16)'!F6</f>
        <v>0</v>
      </c>
      <c r="D37" s="175"/>
    </row>
    <row r="38" spans="1:4" ht="15">
      <c r="A38" s="63"/>
      <c r="B38" s="65" t="s">
        <v>43</v>
      </c>
      <c r="C38" s="174">
        <f>'część (17)'!F6</f>
        <v>0</v>
      </c>
      <c r="D38" s="175"/>
    </row>
    <row r="39" spans="1:4" ht="15">
      <c r="A39" s="63"/>
      <c r="B39" s="64" t="s">
        <v>44</v>
      </c>
      <c r="C39" s="174">
        <f>'część (18)'!F6</f>
        <v>0</v>
      </c>
      <c r="D39" s="175"/>
    </row>
    <row r="40" spans="1:4" ht="15">
      <c r="A40" s="63"/>
      <c r="B40" s="65" t="s">
        <v>45</v>
      </c>
      <c r="C40" s="174">
        <f>'część (19)'!F6</f>
        <v>0</v>
      </c>
      <c r="D40" s="175"/>
    </row>
    <row r="41" spans="1:4" ht="15">
      <c r="A41" s="63"/>
      <c r="B41" s="64" t="s">
        <v>46</v>
      </c>
      <c r="C41" s="174">
        <f>'część (20)'!F6</f>
        <v>0</v>
      </c>
      <c r="D41" s="175"/>
    </row>
    <row r="42" spans="1:4" ht="15">
      <c r="A42" s="63"/>
      <c r="B42" s="65" t="s">
        <v>47</v>
      </c>
      <c r="C42" s="174">
        <f>'część (21)'!F6</f>
        <v>0</v>
      </c>
      <c r="D42" s="176"/>
    </row>
    <row r="43" spans="1:4" ht="15">
      <c r="A43" s="63"/>
      <c r="B43" s="64" t="s">
        <v>48</v>
      </c>
      <c r="C43" s="157">
        <f>'część (22)'!F6</f>
        <v>0</v>
      </c>
      <c r="D43" s="158"/>
    </row>
    <row r="44" spans="1:4" ht="15">
      <c r="A44" s="63"/>
      <c r="B44" s="64" t="s">
        <v>49</v>
      </c>
      <c r="C44" s="157">
        <f>'część (23)'!$F$6</f>
        <v>0</v>
      </c>
      <c r="D44" s="158"/>
    </row>
    <row r="45" spans="1:4" ht="15" customHeight="1">
      <c r="A45" s="63"/>
      <c r="B45" s="65" t="s">
        <v>50</v>
      </c>
      <c r="C45" s="157">
        <f>'część (24)'!$F$6</f>
        <v>0</v>
      </c>
      <c r="D45" s="158"/>
    </row>
    <row r="46" spans="1:4" ht="15">
      <c r="A46" s="63"/>
      <c r="B46" s="64" t="s">
        <v>51</v>
      </c>
      <c r="C46" s="157">
        <f>'część (25)'!$F$6</f>
        <v>0</v>
      </c>
      <c r="D46" s="158"/>
    </row>
    <row r="47" spans="1:4" ht="15">
      <c r="A47" s="63"/>
      <c r="B47" s="64" t="s">
        <v>52</v>
      </c>
      <c r="C47" s="157">
        <f>'część (26)'!$F$6</f>
        <v>0</v>
      </c>
      <c r="D47" s="158"/>
    </row>
    <row r="48" spans="1:4" ht="15">
      <c r="A48" s="63"/>
      <c r="B48" s="65" t="s">
        <v>53</v>
      </c>
      <c r="C48" s="157">
        <f>'część (27)'!$F$6</f>
        <v>0</v>
      </c>
      <c r="D48" s="158"/>
    </row>
    <row r="49" spans="1:4" ht="15">
      <c r="A49" s="63"/>
      <c r="B49" s="64" t="s">
        <v>54</v>
      </c>
      <c r="C49" s="157">
        <f>'część (28)'!$F$6</f>
        <v>0</v>
      </c>
      <c r="D49" s="158"/>
    </row>
    <row r="50" spans="1:4" ht="15">
      <c r="A50" s="63"/>
      <c r="B50" s="64" t="s">
        <v>55</v>
      </c>
      <c r="C50" s="157">
        <f>'część (29)'!$F$6</f>
        <v>0</v>
      </c>
      <c r="D50" s="158"/>
    </row>
    <row r="51" spans="1:4" ht="15">
      <c r="A51" s="63"/>
      <c r="B51" s="65" t="s">
        <v>56</v>
      </c>
      <c r="C51" s="157">
        <f>'część (30)'!$F$6</f>
        <v>0</v>
      </c>
      <c r="D51" s="158"/>
    </row>
    <row r="52" spans="1:4" ht="15">
      <c r="A52" s="63"/>
      <c r="B52" s="64" t="s">
        <v>57</v>
      </c>
      <c r="C52" s="157">
        <f>'część (31)'!$F$6</f>
        <v>0</v>
      </c>
      <c r="D52" s="158"/>
    </row>
    <row r="53" spans="1:4" ht="15">
      <c r="A53" s="63"/>
      <c r="B53" s="65" t="s">
        <v>58</v>
      </c>
      <c r="C53" s="157">
        <f>'część (32)'!$F$6</f>
        <v>0</v>
      </c>
      <c r="D53" s="158"/>
    </row>
    <row r="54" spans="1:4" ht="15">
      <c r="A54" s="63"/>
      <c r="B54" s="64" t="s">
        <v>59</v>
      </c>
      <c r="C54" s="157">
        <f>'część (33)'!$F$6</f>
        <v>0</v>
      </c>
      <c r="D54" s="158"/>
    </row>
    <row r="55" spans="1:4" ht="15">
      <c r="A55" s="63"/>
      <c r="B55" s="65" t="s">
        <v>60</v>
      </c>
      <c r="C55" s="157">
        <f>'część (34)'!$F$6</f>
        <v>0</v>
      </c>
      <c r="D55" s="158"/>
    </row>
    <row r="56" spans="1:4" ht="15">
      <c r="A56" s="63"/>
      <c r="B56" s="64" t="s">
        <v>61</v>
      </c>
      <c r="C56" s="157">
        <f>'część (35)'!$F$6</f>
        <v>0</v>
      </c>
      <c r="D56" s="158"/>
    </row>
    <row r="57" spans="1:4" ht="15">
      <c r="A57" s="63"/>
      <c r="B57" s="65" t="s">
        <v>62</v>
      </c>
      <c r="C57" s="157">
        <f>'część (36)'!$F$6</f>
        <v>0</v>
      </c>
      <c r="D57" s="158"/>
    </row>
    <row r="58" spans="1:4" ht="15">
      <c r="A58" s="63"/>
      <c r="B58" s="64" t="s">
        <v>63</v>
      </c>
      <c r="C58" s="157">
        <f>'część (37)'!$F$6</f>
        <v>0</v>
      </c>
      <c r="D58" s="158"/>
    </row>
    <row r="59" spans="1:4" ht="15">
      <c r="A59" s="63"/>
      <c r="B59" s="64" t="s">
        <v>64</v>
      </c>
      <c r="C59" s="157">
        <f>'część (38)'!$F$6</f>
        <v>0</v>
      </c>
      <c r="D59" s="158"/>
    </row>
    <row r="60" spans="1:4" ht="15">
      <c r="A60" s="63"/>
      <c r="B60" s="65" t="s">
        <v>65</v>
      </c>
      <c r="C60" s="157">
        <f>'część (39)'!$F$6</f>
        <v>0</v>
      </c>
      <c r="D60" s="158"/>
    </row>
    <row r="61" spans="1:4" ht="15">
      <c r="A61" s="63"/>
      <c r="B61" s="64" t="s">
        <v>66</v>
      </c>
      <c r="C61" s="157">
        <f>'część (40)'!$F$6</f>
        <v>0</v>
      </c>
      <c r="D61" s="158"/>
    </row>
    <row r="62" spans="1:4" ht="15">
      <c r="A62" s="63"/>
      <c r="B62" s="64" t="s">
        <v>67</v>
      </c>
      <c r="C62" s="157">
        <f>'część (41)'!$F$6</f>
        <v>0</v>
      </c>
      <c r="D62" s="158"/>
    </row>
    <row r="63" spans="1:4" ht="15">
      <c r="A63" s="63"/>
      <c r="B63" s="65" t="s">
        <v>68</v>
      </c>
      <c r="C63" s="157">
        <f>'część (42)'!$F$6</f>
        <v>0</v>
      </c>
      <c r="D63" s="158"/>
    </row>
    <row r="64" spans="1:4" ht="15">
      <c r="A64" s="63"/>
      <c r="B64" s="64" t="s">
        <v>69</v>
      </c>
      <c r="C64" s="157">
        <f>'część (43)'!$F$6</f>
        <v>0</v>
      </c>
      <c r="D64" s="158"/>
    </row>
    <row r="65" spans="1:4" ht="15">
      <c r="A65" s="63"/>
      <c r="B65" s="64" t="s">
        <v>70</v>
      </c>
      <c r="C65" s="157">
        <f>'część (44)'!$F$6</f>
        <v>0</v>
      </c>
      <c r="D65" s="158"/>
    </row>
    <row r="66" spans="1:4" ht="15">
      <c r="A66" s="63"/>
      <c r="B66" s="65" t="s">
        <v>71</v>
      </c>
      <c r="C66" s="157">
        <f>'część (45)'!$F$6</f>
        <v>0</v>
      </c>
      <c r="D66" s="158"/>
    </row>
    <row r="67" spans="1:4" ht="15">
      <c r="A67" s="63"/>
      <c r="B67" s="64" t="s">
        <v>72</v>
      </c>
      <c r="C67" s="157">
        <f>'część (46)'!$F$6</f>
        <v>0</v>
      </c>
      <c r="D67" s="158"/>
    </row>
    <row r="68" spans="1:4" ht="15">
      <c r="A68" s="63"/>
      <c r="B68" s="65" t="s">
        <v>73</v>
      </c>
      <c r="C68" s="157">
        <f>'część (47)'!$F$6</f>
        <v>0</v>
      </c>
      <c r="D68" s="158"/>
    </row>
    <row r="69" spans="1:4" ht="15">
      <c r="A69" s="63"/>
      <c r="B69" s="64" t="s">
        <v>74</v>
      </c>
      <c r="C69" s="157">
        <f>'część (48)'!$F$6</f>
        <v>0</v>
      </c>
      <c r="D69" s="158"/>
    </row>
    <row r="70" spans="1:4" ht="15">
      <c r="A70" s="63"/>
      <c r="B70" s="65" t="s">
        <v>75</v>
      </c>
      <c r="C70" s="157">
        <f>'część (49)'!$F$6</f>
        <v>0</v>
      </c>
      <c r="D70" s="158"/>
    </row>
    <row r="71" spans="1:4" ht="15">
      <c r="A71" s="63"/>
      <c r="B71" s="64" t="s">
        <v>76</v>
      </c>
      <c r="C71" s="157">
        <f>'część (50)'!$F$6</f>
        <v>0</v>
      </c>
      <c r="D71" s="158"/>
    </row>
    <row r="72" spans="1:4" ht="15">
      <c r="A72" s="63"/>
      <c r="B72" s="65" t="s">
        <v>77</v>
      </c>
      <c r="C72" s="157">
        <f>'część (51)'!$F$6</f>
        <v>0</v>
      </c>
      <c r="D72" s="158"/>
    </row>
    <row r="73" spans="1:4" ht="15">
      <c r="A73" s="63"/>
      <c r="B73" s="64" t="s">
        <v>78</v>
      </c>
      <c r="C73" s="157">
        <f>'część (52)'!$F$6</f>
        <v>0</v>
      </c>
      <c r="D73" s="158"/>
    </row>
    <row r="74" spans="1:6" ht="18" customHeight="1">
      <c r="A74" s="63"/>
      <c r="B74" s="65" t="s">
        <v>79</v>
      </c>
      <c r="C74" s="157">
        <f>'część (53)'!$F$6</f>
        <v>0</v>
      </c>
      <c r="D74" s="158"/>
      <c r="E74" s="184"/>
      <c r="F74" s="185"/>
    </row>
    <row r="75" spans="1:4" ht="15">
      <c r="A75" s="63"/>
      <c r="B75" s="64" t="s">
        <v>80</v>
      </c>
      <c r="C75" s="157">
        <f>'część (54)'!$F$6</f>
        <v>0</v>
      </c>
      <c r="D75" s="158"/>
    </row>
    <row r="76" spans="1:6" ht="18.75" customHeight="1">
      <c r="A76" s="63"/>
      <c r="B76" s="64" t="s">
        <v>81</v>
      </c>
      <c r="C76" s="157">
        <f>'część (55)'!$F$6</f>
        <v>0</v>
      </c>
      <c r="D76" s="158"/>
      <c r="E76" s="184"/>
      <c r="F76" s="185"/>
    </row>
    <row r="77" spans="1:6" ht="19.5" customHeight="1">
      <c r="A77" s="63"/>
      <c r="B77" s="65" t="s">
        <v>82</v>
      </c>
      <c r="C77" s="157">
        <f>'część (56)'!$F$6</f>
        <v>0</v>
      </c>
      <c r="D77" s="158"/>
      <c r="E77" s="184"/>
      <c r="F77" s="185"/>
    </row>
    <row r="78" spans="1:6" ht="18" customHeight="1">
      <c r="A78" s="63"/>
      <c r="B78" s="64" t="s">
        <v>83</v>
      </c>
      <c r="C78" s="157">
        <f>'część (57)'!$F$6</f>
        <v>0</v>
      </c>
      <c r="D78" s="158"/>
      <c r="E78" s="184"/>
      <c r="F78" s="185"/>
    </row>
    <row r="79" spans="1:4" ht="15">
      <c r="A79" s="63"/>
      <c r="B79" s="64" t="s">
        <v>84</v>
      </c>
      <c r="C79" s="157">
        <f>'część (58)'!$F$6</f>
        <v>0</v>
      </c>
      <c r="D79" s="158"/>
    </row>
    <row r="80" spans="1:4" ht="15">
      <c r="A80" s="63"/>
      <c r="B80" s="65" t="s">
        <v>85</v>
      </c>
      <c r="C80" s="157">
        <f>'część (59)'!$F$6</f>
        <v>0</v>
      </c>
      <c r="D80" s="158"/>
    </row>
    <row r="81" spans="1:4" ht="15">
      <c r="A81" s="63"/>
      <c r="B81" s="65" t="s">
        <v>86</v>
      </c>
      <c r="C81" s="157">
        <f>'część (60)'!$F$6</f>
        <v>0</v>
      </c>
      <c r="D81" s="158"/>
    </row>
    <row r="82" spans="1:4" ht="15">
      <c r="A82" s="63"/>
      <c r="B82" s="64" t="s">
        <v>87</v>
      </c>
      <c r="C82" s="157">
        <f>'część (61)'!$F$6</f>
        <v>0</v>
      </c>
      <c r="D82" s="158"/>
    </row>
    <row r="83" spans="1:4" ht="15">
      <c r="A83" s="63"/>
      <c r="B83" s="65" t="s">
        <v>88</v>
      </c>
      <c r="C83" s="157">
        <f>'część (62)'!$F$6</f>
        <v>0</v>
      </c>
      <c r="D83" s="158"/>
    </row>
    <row r="84" spans="1:4" ht="15">
      <c r="A84" s="63"/>
      <c r="B84" s="65" t="s">
        <v>330</v>
      </c>
      <c r="C84" s="157">
        <f>'część (63)'!$F$6</f>
        <v>0</v>
      </c>
      <c r="D84" s="158"/>
    </row>
    <row r="85" spans="1:4" ht="15">
      <c r="A85" s="63"/>
      <c r="B85" s="65" t="s">
        <v>331</v>
      </c>
      <c r="C85" s="157">
        <f>'część (64)'!$F$6</f>
        <v>0</v>
      </c>
      <c r="D85" s="158"/>
    </row>
    <row r="86" spans="1:4" ht="15">
      <c r="A86" s="63"/>
      <c r="B86" s="65" t="s">
        <v>332</v>
      </c>
      <c r="C86" s="157">
        <f>'część (65)'!$F$6</f>
        <v>0</v>
      </c>
      <c r="D86" s="158"/>
    </row>
    <row r="87" spans="1:4" ht="15">
      <c r="A87" s="63"/>
      <c r="B87" s="65" t="s">
        <v>333</v>
      </c>
      <c r="C87" s="157">
        <f>'część (66)'!$F$6</f>
        <v>0</v>
      </c>
      <c r="D87" s="158"/>
    </row>
    <row r="88" spans="1:4" ht="15">
      <c r="A88" s="63"/>
      <c r="B88" s="65" t="s">
        <v>334</v>
      </c>
      <c r="C88" s="157">
        <f>'część (67)'!$F$6</f>
        <v>0</v>
      </c>
      <c r="D88" s="158"/>
    </row>
    <row r="89" spans="1:4" ht="99" customHeight="1">
      <c r="A89" s="52" t="s">
        <v>1</v>
      </c>
      <c r="B89" s="173" t="s">
        <v>117</v>
      </c>
      <c r="C89" s="173"/>
      <c r="D89" s="173"/>
    </row>
    <row r="90" spans="1:4" ht="22.5" customHeight="1">
      <c r="A90" s="52" t="s">
        <v>90</v>
      </c>
      <c r="B90" s="170" t="s">
        <v>89</v>
      </c>
      <c r="C90" s="161"/>
      <c r="D90" s="171"/>
    </row>
    <row r="91" spans="1:4" ht="41.25" customHeight="1">
      <c r="A91" s="52" t="s">
        <v>91</v>
      </c>
      <c r="B91" s="172" t="s">
        <v>118</v>
      </c>
      <c r="C91" s="172"/>
      <c r="D91" s="172"/>
    </row>
    <row r="92" spans="1:4" ht="70.5" customHeight="1">
      <c r="A92" s="66" t="s">
        <v>92</v>
      </c>
      <c r="B92" s="167" t="s">
        <v>382</v>
      </c>
      <c r="C92" s="167"/>
      <c r="D92" s="167"/>
    </row>
    <row r="93" spans="1:4" ht="53.25" customHeight="1">
      <c r="A93" s="52" t="s">
        <v>94</v>
      </c>
      <c r="B93" s="168" t="s">
        <v>93</v>
      </c>
      <c r="C93" s="169"/>
      <c r="D93" s="169"/>
    </row>
    <row r="94" spans="1:4" ht="40.5" customHeight="1">
      <c r="A94" s="52" t="s">
        <v>96</v>
      </c>
      <c r="B94" s="161" t="s">
        <v>95</v>
      </c>
      <c r="C94" s="170"/>
      <c r="D94" s="170"/>
    </row>
    <row r="95" spans="1:4" ht="55.5" customHeight="1">
      <c r="A95" s="52" t="s">
        <v>98</v>
      </c>
      <c r="B95" s="168" t="s">
        <v>97</v>
      </c>
      <c r="C95" s="169"/>
      <c r="D95" s="169"/>
    </row>
    <row r="96" spans="1:4" ht="126" customHeight="1">
      <c r="A96" s="52" t="s">
        <v>99</v>
      </c>
      <c r="B96" s="161" t="s">
        <v>116</v>
      </c>
      <c r="C96" s="161"/>
      <c r="D96" s="161"/>
    </row>
    <row r="97" spans="1:4" ht="15">
      <c r="A97" s="67" t="s">
        <v>113</v>
      </c>
      <c r="B97" s="49" t="s">
        <v>100</v>
      </c>
      <c r="C97" s="46"/>
      <c r="D97" s="52"/>
    </row>
    <row r="98" spans="1:4" ht="15">
      <c r="A98" s="52"/>
      <c r="B98" s="46"/>
      <c r="C98" s="46"/>
      <c r="D98" s="68"/>
    </row>
    <row r="99" spans="1:4" ht="15">
      <c r="A99" s="52"/>
      <c r="B99" s="162" t="s">
        <v>101</v>
      </c>
      <c r="C99" s="163"/>
      <c r="D99" s="164"/>
    </row>
    <row r="100" spans="1:4" ht="15">
      <c r="A100" s="52"/>
      <c r="B100" s="162" t="s">
        <v>102</v>
      </c>
      <c r="C100" s="164"/>
      <c r="D100" s="60"/>
    </row>
    <row r="101" spans="1:4" ht="15">
      <c r="A101" s="52"/>
      <c r="B101" s="165"/>
      <c r="C101" s="166"/>
      <c r="D101" s="60"/>
    </row>
    <row r="102" spans="1:4" ht="15">
      <c r="A102" s="52"/>
      <c r="B102" s="165"/>
      <c r="C102" s="166"/>
      <c r="D102" s="60"/>
    </row>
    <row r="103" spans="1:4" ht="15">
      <c r="A103" s="52"/>
      <c r="B103" s="165"/>
      <c r="C103" s="166"/>
      <c r="D103" s="60"/>
    </row>
    <row r="104" spans="1:4" ht="15">
      <c r="A104" s="52"/>
      <c r="B104" s="70" t="s">
        <v>103</v>
      </c>
      <c r="C104" s="70"/>
      <c r="D104" s="68"/>
    </row>
    <row r="105" spans="1:4" ht="15">
      <c r="A105" s="52"/>
      <c r="B105" s="162" t="s">
        <v>104</v>
      </c>
      <c r="C105" s="163"/>
      <c r="D105" s="164"/>
    </row>
    <row r="106" spans="1:4" ht="30">
      <c r="A106" s="52"/>
      <c r="B106" s="71" t="s">
        <v>102</v>
      </c>
      <c r="C106" s="69" t="s">
        <v>105</v>
      </c>
      <c r="D106" s="72" t="s">
        <v>106</v>
      </c>
    </row>
    <row r="107" spans="1:4" ht="15">
      <c r="A107" s="52"/>
      <c r="B107" s="73"/>
      <c r="C107" s="69"/>
      <c r="D107" s="74"/>
    </row>
    <row r="108" spans="1:4" ht="15">
      <c r="A108" s="52"/>
      <c r="B108" s="73"/>
      <c r="C108" s="69"/>
      <c r="D108" s="74"/>
    </row>
    <row r="109" spans="1:4" ht="15">
      <c r="A109" s="52"/>
      <c r="B109" s="70"/>
      <c r="C109" s="70"/>
      <c r="D109" s="68"/>
    </row>
    <row r="110" spans="1:4" ht="15">
      <c r="A110" s="52"/>
      <c r="B110" s="162" t="s">
        <v>107</v>
      </c>
      <c r="C110" s="163"/>
      <c r="D110" s="164"/>
    </row>
    <row r="111" spans="1:4" ht="15">
      <c r="A111" s="52"/>
      <c r="B111" s="159" t="s">
        <v>108</v>
      </c>
      <c r="C111" s="159"/>
      <c r="D111" s="60"/>
    </row>
    <row r="112" spans="1:4" ht="15">
      <c r="A112" s="52"/>
      <c r="B112" s="160"/>
      <c r="C112" s="160"/>
      <c r="D112" s="60"/>
    </row>
  </sheetData>
  <sheetProtection/>
  <mergeCells count="101">
    <mergeCell ref="E74:F74"/>
    <mergeCell ref="E77:F77"/>
    <mergeCell ref="E78:F78"/>
    <mergeCell ref="E76:F76"/>
    <mergeCell ref="C78:D78"/>
    <mergeCell ref="C74:D74"/>
    <mergeCell ref="C75:D75"/>
    <mergeCell ref="C76:D76"/>
    <mergeCell ref="C77:D77"/>
    <mergeCell ref="C6:D6"/>
    <mergeCell ref="C8:D8"/>
    <mergeCell ref="C9:D9"/>
    <mergeCell ref="C10:D10"/>
    <mergeCell ref="C11:D11"/>
    <mergeCell ref="C12:D12"/>
    <mergeCell ref="C13:D13"/>
    <mergeCell ref="C14:D14"/>
    <mergeCell ref="C15:D15"/>
    <mergeCell ref="C16:D16"/>
    <mergeCell ref="C17:D17"/>
    <mergeCell ref="B19:C19"/>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9:D79"/>
    <mergeCell ref="B110:D110"/>
    <mergeCell ref="C80:D80"/>
    <mergeCell ref="C81:D81"/>
    <mergeCell ref="C82:D82"/>
    <mergeCell ref="C83:D83"/>
    <mergeCell ref="B90:D90"/>
    <mergeCell ref="B91:D91"/>
    <mergeCell ref="B89:D89"/>
    <mergeCell ref="C84:D84"/>
    <mergeCell ref="C85:D85"/>
    <mergeCell ref="B103:C103"/>
    <mergeCell ref="B92:D92"/>
    <mergeCell ref="B93:D93"/>
    <mergeCell ref="B94:D94"/>
    <mergeCell ref="B95:D95"/>
    <mergeCell ref="B105:D105"/>
    <mergeCell ref="C86:D86"/>
    <mergeCell ref="C87:D87"/>
    <mergeCell ref="C88:D88"/>
    <mergeCell ref="B111:C111"/>
    <mergeCell ref="B112:C112"/>
    <mergeCell ref="B96:D96"/>
    <mergeCell ref="B99:D99"/>
    <mergeCell ref="B100:C100"/>
    <mergeCell ref="B101:C101"/>
    <mergeCell ref="B102:C102"/>
  </mergeCells>
  <printOptions/>
  <pageMargins left="0.7" right="0.7" top="0.75" bottom="0.75" header="0.3" footer="0.3"/>
  <pageSetup fitToHeight="0" fitToWidth="1" horizontalDpi="600" verticalDpi="600" orientation="portrait" paperSize="9" scale="73" r:id="rId1"/>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H16"/>
  <sheetViews>
    <sheetView showGridLines="0" zoomScaleSheetLayoutView="100" zoomScalePageLayoutView="0" workbookViewId="0" topLeftCell="A10">
      <selection activeCell="B19" sqref="B1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2" customHeight="1">
      <c r="A9" s="23" t="s">
        <v>1</v>
      </c>
      <c r="B9" s="93" t="s">
        <v>144</v>
      </c>
      <c r="C9" s="83">
        <v>330</v>
      </c>
      <c r="D9" s="104" t="s">
        <v>122</v>
      </c>
      <c r="E9" s="24"/>
      <c r="F9" s="24"/>
      <c r="G9" s="25"/>
      <c r="H9" s="26">
        <f>ROUND(ROUND(C9,2)*ROUND(G9,2),2)</f>
        <v>0</v>
      </c>
    </row>
    <row r="10" spans="1:8" ht="49.5" customHeight="1">
      <c r="A10" s="81" t="s">
        <v>90</v>
      </c>
      <c r="B10" s="127" t="s">
        <v>145</v>
      </c>
      <c r="C10" s="83">
        <v>110000</v>
      </c>
      <c r="D10" s="104" t="s">
        <v>122</v>
      </c>
      <c r="E10" s="45"/>
      <c r="F10" s="45"/>
      <c r="G10" s="125"/>
      <c r="H10" s="26">
        <f>ROUND(ROUND(C10,2)*ROUND(G10,2),2)</f>
        <v>0</v>
      </c>
    </row>
    <row r="11" spans="1:8" ht="67.5" customHeight="1">
      <c r="A11" s="81" t="s">
        <v>91</v>
      </c>
      <c r="B11" s="127" t="s">
        <v>146</v>
      </c>
      <c r="C11" s="83">
        <v>16600</v>
      </c>
      <c r="D11" s="104" t="s">
        <v>122</v>
      </c>
      <c r="E11" s="45"/>
      <c r="F11" s="45"/>
      <c r="G11" s="125"/>
      <c r="H11" s="26">
        <f aca="true" t="shared" si="0" ref="H11:H16">ROUND(ROUND(C11,2)*ROUND(G11,2),2)</f>
        <v>0</v>
      </c>
    </row>
    <row r="12" spans="1:8" ht="81" customHeight="1">
      <c r="A12" s="81" t="s">
        <v>92</v>
      </c>
      <c r="B12" s="127" t="s">
        <v>147</v>
      </c>
      <c r="C12" s="83">
        <v>150000</v>
      </c>
      <c r="D12" s="104" t="s">
        <v>122</v>
      </c>
      <c r="E12" s="45"/>
      <c r="F12" s="45"/>
      <c r="G12" s="125"/>
      <c r="H12" s="26">
        <f t="shared" si="0"/>
        <v>0</v>
      </c>
    </row>
    <row r="13" spans="1:8" ht="109.5" customHeight="1">
      <c r="A13" s="81" t="s">
        <v>94</v>
      </c>
      <c r="B13" s="94" t="s">
        <v>354</v>
      </c>
      <c r="C13" s="118">
        <v>1820</v>
      </c>
      <c r="D13" s="117" t="s">
        <v>122</v>
      </c>
      <c r="E13" s="45"/>
      <c r="F13" s="45"/>
      <c r="G13" s="125"/>
      <c r="H13" s="26">
        <f t="shared" si="0"/>
        <v>0</v>
      </c>
    </row>
    <row r="14" spans="1:8" ht="104.25" customHeight="1">
      <c r="A14" s="81" t="s">
        <v>96</v>
      </c>
      <c r="B14" s="96" t="s">
        <v>355</v>
      </c>
      <c r="C14" s="118">
        <v>400</v>
      </c>
      <c r="D14" s="117" t="s">
        <v>122</v>
      </c>
      <c r="E14" s="45"/>
      <c r="F14" s="45"/>
      <c r="G14" s="125"/>
      <c r="H14" s="26">
        <f t="shared" si="0"/>
        <v>0</v>
      </c>
    </row>
    <row r="15" spans="1:8" ht="60">
      <c r="A15" s="81" t="s">
        <v>98</v>
      </c>
      <c r="B15" s="93" t="s">
        <v>380</v>
      </c>
      <c r="C15" s="83">
        <v>1650</v>
      </c>
      <c r="D15" s="104" t="s">
        <v>122</v>
      </c>
      <c r="E15" s="45"/>
      <c r="F15" s="45"/>
      <c r="G15" s="125"/>
      <c r="H15" s="26">
        <f t="shared" si="0"/>
        <v>0</v>
      </c>
    </row>
    <row r="16" spans="1:8" ht="51.75" customHeight="1">
      <c r="A16" s="81" t="s">
        <v>99</v>
      </c>
      <c r="B16" s="127" t="s">
        <v>381</v>
      </c>
      <c r="C16" s="83">
        <v>1600</v>
      </c>
      <c r="D16" s="104" t="s">
        <v>122</v>
      </c>
      <c r="E16" s="45"/>
      <c r="F16" s="45"/>
      <c r="G16" s="125"/>
      <c r="H16"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10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54.75" customHeight="1">
      <c r="A9" s="23" t="s">
        <v>1</v>
      </c>
      <c r="B9" s="107" t="s">
        <v>148</v>
      </c>
      <c r="C9" s="83">
        <v>650</v>
      </c>
      <c r="D9" s="104" t="s">
        <v>122</v>
      </c>
      <c r="E9" s="24"/>
      <c r="F9" s="24"/>
      <c r="G9" s="25"/>
      <c r="H9" s="26">
        <f>ROUND(ROUND(C9,2)*ROUND(G9,2),2)</f>
        <v>0</v>
      </c>
    </row>
    <row r="10" spans="1:8" ht="60" customHeight="1">
      <c r="A10" s="81" t="s">
        <v>90</v>
      </c>
      <c r="B10" s="107" t="s">
        <v>149</v>
      </c>
      <c r="C10" s="83">
        <v>200</v>
      </c>
      <c r="D10" s="104" t="s">
        <v>122</v>
      </c>
      <c r="E10" s="45"/>
      <c r="F10" s="45"/>
      <c r="G10" s="88"/>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H19"/>
  <sheetViews>
    <sheetView showGridLines="0" zoomScale="110" zoomScaleNormal="110" zoomScaleSheetLayoutView="100" zoomScalePageLayoutView="0" workbookViewId="0" topLeftCell="A10">
      <selection activeCell="E16" sqref="E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11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ht="18.75" customHeight="1">
      <c r="A9" s="84">
        <v>1</v>
      </c>
      <c r="B9" s="107" t="s">
        <v>150</v>
      </c>
      <c r="C9" s="118">
        <v>4000</v>
      </c>
      <c r="D9" s="104" t="s">
        <v>122</v>
      </c>
      <c r="E9" s="45"/>
      <c r="F9" s="45"/>
      <c r="G9" s="125"/>
      <c r="H9" s="26">
        <f aca="true" t="shared" si="0" ref="H9:H19">ROUND(ROUND(C9,2)*ROUND(G9,2),2)</f>
        <v>0</v>
      </c>
    </row>
    <row r="10" spans="1:8" ht="69" customHeight="1">
      <c r="A10" s="84">
        <v>2</v>
      </c>
      <c r="B10" s="122" t="s">
        <v>151</v>
      </c>
      <c r="C10" s="118">
        <v>5500</v>
      </c>
      <c r="D10" s="104" t="s">
        <v>122</v>
      </c>
      <c r="E10" s="45"/>
      <c r="F10" s="45"/>
      <c r="G10" s="125"/>
      <c r="H10" s="26">
        <f t="shared" si="0"/>
        <v>0</v>
      </c>
    </row>
    <row r="11" spans="1:8" ht="29.25" customHeight="1">
      <c r="A11" s="84">
        <v>3</v>
      </c>
      <c r="B11" s="107" t="s">
        <v>152</v>
      </c>
      <c r="C11" s="118">
        <v>1200</v>
      </c>
      <c r="D11" s="104" t="s">
        <v>122</v>
      </c>
      <c r="E11" s="45"/>
      <c r="F11" s="45"/>
      <c r="G11" s="125"/>
      <c r="H11" s="26">
        <f t="shared" si="0"/>
        <v>0</v>
      </c>
    </row>
    <row r="12" spans="1:8" ht="213.75" customHeight="1">
      <c r="A12" s="84">
        <v>4</v>
      </c>
      <c r="B12" s="122" t="s">
        <v>385</v>
      </c>
      <c r="C12" s="118">
        <v>2900</v>
      </c>
      <c r="D12" s="104" t="s">
        <v>122</v>
      </c>
      <c r="E12" s="45"/>
      <c r="F12" s="45"/>
      <c r="G12" s="125"/>
      <c r="H12" s="26">
        <f t="shared" si="0"/>
        <v>0</v>
      </c>
    </row>
    <row r="13" spans="1:8" ht="75">
      <c r="A13" s="84">
        <v>5</v>
      </c>
      <c r="B13" s="107" t="s">
        <v>153</v>
      </c>
      <c r="C13" s="118">
        <v>8100</v>
      </c>
      <c r="D13" s="104" t="s">
        <v>122</v>
      </c>
      <c r="E13" s="45"/>
      <c r="F13" s="45"/>
      <c r="G13" s="125"/>
      <c r="H13" s="26">
        <f t="shared" si="0"/>
        <v>0</v>
      </c>
    </row>
    <row r="14" spans="1:8" ht="22.5" customHeight="1">
      <c r="A14" s="84">
        <v>6</v>
      </c>
      <c r="B14" s="107" t="s">
        <v>154</v>
      </c>
      <c r="C14" s="118">
        <v>9000</v>
      </c>
      <c r="D14" s="104" t="s">
        <v>122</v>
      </c>
      <c r="E14" s="45"/>
      <c r="F14" s="45"/>
      <c r="G14" s="125"/>
      <c r="H14" s="26">
        <f t="shared" si="0"/>
        <v>0</v>
      </c>
    </row>
    <row r="15" spans="1:8" ht="56.25" customHeight="1">
      <c r="A15" s="84">
        <v>7</v>
      </c>
      <c r="B15" s="107" t="s">
        <v>155</v>
      </c>
      <c r="C15" s="118">
        <v>1000</v>
      </c>
      <c r="D15" s="104" t="s">
        <v>122</v>
      </c>
      <c r="E15" s="45"/>
      <c r="F15" s="45"/>
      <c r="G15" s="125"/>
      <c r="H15" s="26">
        <f t="shared" si="0"/>
        <v>0</v>
      </c>
    </row>
    <row r="16" spans="1:8" ht="42" customHeight="1">
      <c r="A16" s="84">
        <v>8</v>
      </c>
      <c r="B16" s="107" t="s">
        <v>156</v>
      </c>
      <c r="C16" s="118">
        <v>2000</v>
      </c>
      <c r="D16" s="104" t="s">
        <v>122</v>
      </c>
      <c r="E16" s="45"/>
      <c r="F16" s="45"/>
      <c r="G16" s="125"/>
      <c r="H16" s="26">
        <f t="shared" si="0"/>
        <v>0</v>
      </c>
    </row>
    <row r="17" spans="1:8" ht="39" customHeight="1">
      <c r="A17" s="84">
        <v>9</v>
      </c>
      <c r="B17" s="111" t="s">
        <v>157</v>
      </c>
      <c r="C17" s="83">
        <v>19050</v>
      </c>
      <c r="D17" s="104" t="s">
        <v>122</v>
      </c>
      <c r="E17" s="45"/>
      <c r="F17" s="45"/>
      <c r="G17" s="125"/>
      <c r="H17" s="26">
        <f t="shared" si="0"/>
        <v>0</v>
      </c>
    </row>
    <row r="18" spans="1:8" ht="75">
      <c r="A18" s="81">
        <v>10</v>
      </c>
      <c r="B18" s="113" t="s">
        <v>158</v>
      </c>
      <c r="C18" s="83">
        <v>2000</v>
      </c>
      <c r="D18" s="104" t="s">
        <v>159</v>
      </c>
      <c r="E18" s="45"/>
      <c r="F18" s="45"/>
      <c r="G18" s="125"/>
      <c r="H18" s="26">
        <f t="shared" si="0"/>
        <v>0</v>
      </c>
    </row>
    <row r="19" spans="1:8" ht="30">
      <c r="A19" s="81">
        <v>11</v>
      </c>
      <c r="B19" s="111" t="s">
        <v>160</v>
      </c>
      <c r="C19" s="83">
        <v>2900</v>
      </c>
      <c r="D19" s="104" t="s">
        <v>122</v>
      </c>
      <c r="E19" s="45"/>
      <c r="F19" s="45"/>
      <c r="G19" s="125"/>
      <c r="H19"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rgb="FFC00000"/>
    <pageSetUpPr fitToPage="1"/>
  </sheetPr>
  <dimension ref="A1:H15"/>
  <sheetViews>
    <sheetView showGridLines="0" zoomScale="110" zoomScaleNormal="110" zoomScaleSheetLayoutView="100" zoomScalePageLayoutView="0" workbookViewId="0" topLeftCell="A1">
      <selection activeCell="B18" sqref="B1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1.5" customHeight="1">
      <c r="E1" s="186"/>
      <c r="F1" s="186"/>
      <c r="G1" s="187" t="s">
        <v>111</v>
      </c>
      <c r="H1" s="187"/>
    </row>
    <row r="3" spans="2:8" ht="15">
      <c r="B3" s="5" t="s">
        <v>2</v>
      </c>
      <c r="C3" s="6">
        <v>12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89.25" customHeight="1">
      <c r="A9" s="23" t="s">
        <v>1</v>
      </c>
      <c r="B9" s="93" t="s">
        <v>356</v>
      </c>
      <c r="C9" s="128">
        <v>90000</v>
      </c>
      <c r="D9" s="123" t="s">
        <v>122</v>
      </c>
      <c r="E9" s="24"/>
      <c r="F9" s="24"/>
      <c r="G9" s="25"/>
      <c r="H9" s="26">
        <f>ROUND(ROUND(C9,2)*ROUND(G9,2),2)</f>
        <v>0</v>
      </c>
    </row>
    <row r="10" spans="1:8" ht="75" customHeight="1">
      <c r="A10" s="81" t="s">
        <v>90</v>
      </c>
      <c r="B10" s="107" t="s">
        <v>357</v>
      </c>
      <c r="C10" s="118">
        <v>11300</v>
      </c>
      <c r="D10" s="104" t="s">
        <v>122</v>
      </c>
      <c r="E10" s="45"/>
      <c r="F10" s="45"/>
      <c r="G10" s="125"/>
      <c r="H10" s="26">
        <f>ROUND(ROUND(C10,2)*ROUND(G10,2),2)</f>
        <v>0</v>
      </c>
    </row>
    <row r="11" spans="1:8" ht="15">
      <c r="A11" s="82" t="s">
        <v>91</v>
      </c>
      <c r="B11" s="107" t="s">
        <v>161</v>
      </c>
      <c r="C11" s="118">
        <v>22000</v>
      </c>
      <c r="D11" s="104" t="s">
        <v>122</v>
      </c>
      <c r="E11" s="45"/>
      <c r="F11" s="45"/>
      <c r="G11" s="125"/>
      <c r="H11" s="26">
        <f>ROUND(ROUND(C11,2)*ROUND(G11,2),2)</f>
        <v>0</v>
      </c>
    </row>
    <row r="15" ht="15">
      <c r="B15" s="90"/>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4"/>
  <sheetViews>
    <sheetView showGridLines="0" zoomScaleSheetLayoutView="100" zoomScalePageLayoutView="0" workbookViewId="0" topLeftCell="A1">
      <selection activeCell="A12" sqref="A12:IV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13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90">
      <c r="A9" s="23" t="s">
        <v>1</v>
      </c>
      <c r="B9" s="111" t="s">
        <v>162</v>
      </c>
      <c r="C9" s="83">
        <v>2640</v>
      </c>
      <c r="D9" s="110" t="s">
        <v>122</v>
      </c>
      <c r="E9" s="24"/>
      <c r="F9" s="24"/>
      <c r="G9" s="25"/>
      <c r="H9" s="26">
        <f>ROUND(ROUND(C9,2)*ROUND(G9,2),2)</f>
        <v>0</v>
      </c>
    </row>
    <row r="10" spans="1:8" ht="21.75" customHeight="1">
      <c r="A10" s="81" t="s">
        <v>90</v>
      </c>
      <c r="B10" s="111" t="s">
        <v>163</v>
      </c>
      <c r="C10" s="83">
        <v>600</v>
      </c>
      <c r="D10" s="110" t="s">
        <v>122</v>
      </c>
      <c r="E10" s="45"/>
      <c r="F10" s="45"/>
      <c r="G10" s="125"/>
      <c r="H10" s="26">
        <f>ROUND(ROUND(C10,2)*ROUND(G10,2),2)</f>
        <v>0</v>
      </c>
    </row>
    <row r="11" spans="1:8" ht="32.25" customHeight="1">
      <c r="A11" s="81" t="s">
        <v>91</v>
      </c>
      <c r="B11" s="111" t="s">
        <v>164</v>
      </c>
      <c r="C11" s="83">
        <v>600</v>
      </c>
      <c r="D11" s="110" t="s">
        <v>122</v>
      </c>
      <c r="E11" s="45"/>
      <c r="F11" s="45"/>
      <c r="G11" s="125"/>
      <c r="H11" s="26">
        <f>ROUND(ROUND(C11,2)*ROUND(G11,2),2)</f>
        <v>0</v>
      </c>
    </row>
    <row r="12" spans="1:8" ht="24.75" customHeight="1">
      <c r="A12" s="82" t="s">
        <v>92</v>
      </c>
      <c r="B12" s="111" t="s">
        <v>165</v>
      </c>
      <c r="C12" s="83">
        <v>600</v>
      </c>
      <c r="D12" s="110" t="s">
        <v>122</v>
      </c>
      <c r="E12" s="45"/>
      <c r="F12" s="45"/>
      <c r="G12" s="125"/>
      <c r="H12" s="26">
        <f>ROUND(ROUND(C12,2)*ROUND(G12,2),2)</f>
        <v>0</v>
      </c>
    </row>
    <row r="14" ht="15">
      <c r="B14" s="129" t="s">
        <v>169</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0"/>
  <sheetViews>
    <sheetView showGridLines="0" zoomScale="110" zoomScaleNormal="110" zoomScaleSheetLayoutView="100" zoomScalePageLayoutView="0" workbookViewId="0" topLeftCell="A1">
      <selection activeCell="G18" sqref="G18"/>
    </sheetView>
  </sheetViews>
  <sheetFormatPr defaultColWidth="11.375" defaultRowHeight="12.75"/>
  <cols>
    <col min="1" max="1" width="5.25390625" style="2" customWidth="1"/>
    <col min="2" max="2" width="97.25390625" style="2" customWidth="1"/>
    <col min="3" max="3" width="8.25390625" style="4" customWidth="1"/>
    <col min="4" max="4" width="11.7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14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15">
      <c r="A9" s="23" t="s">
        <v>1</v>
      </c>
      <c r="B9" s="113" t="s">
        <v>166</v>
      </c>
      <c r="C9" s="83">
        <v>500</v>
      </c>
      <c r="D9" s="104" t="s">
        <v>122</v>
      </c>
      <c r="E9" s="24"/>
      <c r="F9" s="24"/>
      <c r="G9" s="89"/>
      <c r="H9" s="26">
        <f>ROUND(ROUND(C9,2)*ROUND(G9,2),2)</f>
        <v>0</v>
      </c>
    </row>
    <row r="10" spans="1:8" ht="30">
      <c r="A10" s="81" t="s">
        <v>119</v>
      </c>
      <c r="B10" s="122" t="s">
        <v>167</v>
      </c>
      <c r="C10" s="99">
        <v>5000</v>
      </c>
      <c r="D10" s="104" t="s">
        <v>168</v>
      </c>
      <c r="E10" s="45"/>
      <c r="F10" s="45"/>
      <c r="G10" s="88"/>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2"/>
  <sheetViews>
    <sheetView showGridLines="0" zoomScaleSheetLayoutView="100" zoomScalePageLayoutView="0" workbookViewId="0" topLeftCell="A1">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9.25" customHeight="1">
      <c r="E1" s="186"/>
      <c r="F1" s="186"/>
      <c r="G1" s="187" t="s">
        <v>111</v>
      </c>
      <c r="H1" s="187"/>
    </row>
    <row r="3" spans="2:8" ht="15">
      <c r="B3" s="5" t="s">
        <v>2</v>
      </c>
      <c r="C3" s="6">
        <v>15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73.5" customHeight="1">
      <c r="A9" s="23" t="s">
        <v>1</v>
      </c>
      <c r="B9" s="111" t="s">
        <v>170</v>
      </c>
      <c r="C9" s="83">
        <v>200</v>
      </c>
      <c r="D9" s="104" t="s">
        <v>122</v>
      </c>
      <c r="E9" s="24"/>
      <c r="F9" s="24"/>
      <c r="G9" s="89"/>
      <c r="H9" s="26">
        <f>ROUND(ROUND(C9,2)*ROUND(G9,2),2)</f>
        <v>0</v>
      </c>
    </row>
    <row r="10" spans="1:8" ht="69.75" customHeight="1">
      <c r="A10" s="81" t="s">
        <v>90</v>
      </c>
      <c r="B10" s="111" t="s">
        <v>171</v>
      </c>
      <c r="C10" s="83">
        <v>2</v>
      </c>
      <c r="D10" s="104" t="s">
        <v>122</v>
      </c>
      <c r="E10" s="45"/>
      <c r="F10" s="45"/>
      <c r="G10" s="88"/>
      <c r="H10" s="26">
        <f>ROUND(ROUND(C10,2)*ROUND(G10,2),2)</f>
        <v>0</v>
      </c>
    </row>
    <row r="12" ht="15">
      <c r="B12" s="130" t="s">
        <v>172</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16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20.75" customHeight="1">
      <c r="A9" s="23" t="s">
        <v>1</v>
      </c>
      <c r="B9" s="113" t="s">
        <v>358</v>
      </c>
      <c r="C9" s="83">
        <v>600000</v>
      </c>
      <c r="D9" s="104" t="s">
        <v>122</v>
      </c>
      <c r="E9" s="24"/>
      <c r="F9" s="24"/>
      <c r="G9" s="89"/>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rgb="FFC00000"/>
    <pageSetUpPr fitToPage="1"/>
  </sheetPr>
  <dimension ref="A1:H12"/>
  <sheetViews>
    <sheetView showGridLines="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17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50">
      <c r="A9" s="81" t="s">
        <v>1</v>
      </c>
      <c r="B9" s="54" t="s">
        <v>173</v>
      </c>
      <c r="C9" s="83">
        <v>480</v>
      </c>
      <c r="D9" s="104" t="s">
        <v>122</v>
      </c>
      <c r="E9" s="45"/>
      <c r="F9" s="45"/>
      <c r="G9" s="125"/>
      <c r="H9" s="26">
        <f>ROUND(ROUND(C9,2)*ROUND(G9,2),2)</f>
        <v>0</v>
      </c>
    </row>
    <row r="10" spans="1:8" ht="120">
      <c r="A10" s="81" t="s">
        <v>90</v>
      </c>
      <c r="B10" s="131" t="s">
        <v>359</v>
      </c>
      <c r="C10" s="118">
        <v>1900</v>
      </c>
      <c r="D10" s="117" t="s">
        <v>122</v>
      </c>
      <c r="E10" s="45"/>
      <c r="F10" s="45"/>
      <c r="G10" s="125"/>
      <c r="H10" s="26">
        <f>ROUND(ROUND(C10,2)*ROUND(G10,2),2)</f>
        <v>0</v>
      </c>
    </row>
    <row r="11" spans="1:8" ht="15">
      <c r="A11" s="81" t="s">
        <v>91</v>
      </c>
      <c r="B11" s="132" t="s">
        <v>174</v>
      </c>
      <c r="C11" s="118">
        <v>9000</v>
      </c>
      <c r="D11" s="117" t="s">
        <v>122</v>
      </c>
      <c r="E11" s="45"/>
      <c r="F11" s="45"/>
      <c r="G11" s="125"/>
      <c r="H11" s="26">
        <f>ROUND(ROUND(C11,2)*ROUND(G11,2),2)</f>
        <v>0</v>
      </c>
    </row>
    <row r="12" spans="1:8" ht="15">
      <c r="A12" s="82" t="s">
        <v>92</v>
      </c>
      <c r="B12" s="131" t="s">
        <v>175</v>
      </c>
      <c r="C12" s="118">
        <v>1300</v>
      </c>
      <c r="D12" s="117" t="s">
        <v>122</v>
      </c>
      <c r="E12" s="45"/>
      <c r="F12" s="45"/>
      <c r="G12" s="125"/>
      <c r="H12" s="26">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86"/>
      <c r="F1" s="186"/>
      <c r="G1" s="187" t="s">
        <v>111</v>
      </c>
      <c r="H1" s="187"/>
    </row>
    <row r="3" spans="2:8" ht="15">
      <c r="B3" s="5" t="s">
        <v>2</v>
      </c>
      <c r="C3" s="6">
        <v>18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41.25" customHeight="1">
      <c r="A9" s="81" t="s">
        <v>1</v>
      </c>
      <c r="B9" s="111" t="s">
        <v>335</v>
      </c>
      <c r="C9" s="83">
        <v>16500</v>
      </c>
      <c r="D9" s="104" t="s">
        <v>122</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I14"/>
  <sheetViews>
    <sheetView showGridLines="0" tabSelected="1" zoomScale="110" zoomScaleNormal="110" zoomScaleSheetLayoutView="80" zoomScalePageLayoutView="0" workbookViewId="0" topLeftCell="A7">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5:8" ht="15">
      <c r="E1" s="186"/>
      <c r="F1" s="186"/>
      <c r="G1" s="187" t="s">
        <v>109</v>
      </c>
      <c r="H1" s="187"/>
    </row>
    <row r="2" spans="8:9" ht="15" customHeight="1">
      <c r="H2" s="3" t="s">
        <v>110</v>
      </c>
      <c r="I2" s="36"/>
    </row>
    <row r="3" spans="2:8" ht="15">
      <c r="B3" s="5" t="s">
        <v>2</v>
      </c>
      <c r="C3" s="6">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2.75" customHeight="1">
      <c r="A7" s="16"/>
      <c r="B7" s="12"/>
      <c r="C7" s="17"/>
      <c r="D7" s="18"/>
      <c r="E7" s="16"/>
      <c r="F7" s="16"/>
      <c r="G7" s="16"/>
      <c r="H7" s="16"/>
    </row>
    <row r="8" spans="1:8" s="22" customFormat="1" ht="42.75" customHeight="1">
      <c r="A8" s="34" t="s">
        <v>5</v>
      </c>
      <c r="B8" s="34" t="s">
        <v>7</v>
      </c>
      <c r="C8" s="37" t="s">
        <v>6</v>
      </c>
      <c r="D8" s="38"/>
      <c r="E8" s="34" t="s">
        <v>8</v>
      </c>
      <c r="F8" s="34" t="s">
        <v>9</v>
      </c>
      <c r="G8" s="34" t="s">
        <v>10</v>
      </c>
      <c r="H8" s="34" t="s">
        <v>3</v>
      </c>
    </row>
    <row r="9" spans="1:8" s="27" customFormat="1" ht="219.75" customHeight="1">
      <c r="A9" s="23" t="s">
        <v>1</v>
      </c>
      <c r="B9" s="105" t="s">
        <v>387</v>
      </c>
      <c r="C9" s="83">
        <v>32000</v>
      </c>
      <c r="D9" s="104" t="s">
        <v>122</v>
      </c>
      <c r="E9" s="24"/>
      <c r="F9" s="24"/>
      <c r="G9" s="89"/>
      <c r="H9" s="26">
        <f aca="true" t="shared" si="0" ref="H9:H14">ROUND(ROUND(C9,2)*ROUND(G9,2),2)</f>
        <v>0</v>
      </c>
    </row>
    <row r="10" spans="1:8" ht="87.75" customHeight="1">
      <c r="A10" s="81" t="s">
        <v>90</v>
      </c>
      <c r="B10" s="105" t="s">
        <v>378</v>
      </c>
      <c r="C10" s="83">
        <v>8000</v>
      </c>
      <c r="D10" s="104" t="s">
        <v>122</v>
      </c>
      <c r="E10" s="45"/>
      <c r="F10" s="45"/>
      <c r="G10" s="88"/>
      <c r="H10" s="26">
        <f t="shared" si="0"/>
        <v>0</v>
      </c>
    </row>
    <row r="11" spans="1:8" ht="173.25" customHeight="1">
      <c r="A11" s="81" t="s">
        <v>91</v>
      </c>
      <c r="B11" s="106" t="s">
        <v>379</v>
      </c>
      <c r="C11" s="83">
        <v>75000</v>
      </c>
      <c r="D11" s="104" t="s">
        <v>122</v>
      </c>
      <c r="E11" s="45"/>
      <c r="F11" s="45"/>
      <c r="G11" s="88"/>
      <c r="H11" s="26">
        <f t="shared" si="0"/>
        <v>0</v>
      </c>
    </row>
    <row r="12" spans="1:8" ht="124.5" customHeight="1">
      <c r="A12" s="81" t="s">
        <v>92</v>
      </c>
      <c r="B12" s="106" t="s">
        <v>342</v>
      </c>
      <c r="C12" s="83">
        <v>45000</v>
      </c>
      <c r="D12" s="104" t="s">
        <v>122</v>
      </c>
      <c r="E12" s="45"/>
      <c r="F12" s="45"/>
      <c r="G12" s="88"/>
      <c r="H12" s="26">
        <f t="shared" si="0"/>
        <v>0</v>
      </c>
    </row>
    <row r="13" spans="1:8" ht="49.5" customHeight="1">
      <c r="A13" s="81" t="s">
        <v>94</v>
      </c>
      <c r="B13" s="107" t="s">
        <v>343</v>
      </c>
      <c r="C13" s="83">
        <v>2900</v>
      </c>
      <c r="D13" s="104" t="s">
        <v>122</v>
      </c>
      <c r="E13" s="45"/>
      <c r="F13" s="45"/>
      <c r="G13" s="88"/>
      <c r="H13" s="26">
        <f t="shared" si="0"/>
        <v>0</v>
      </c>
    </row>
    <row r="14" spans="1:8" ht="108" customHeight="1">
      <c r="A14" s="81" t="s">
        <v>96</v>
      </c>
      <c r="B14" s="106" t="s">
        <v>386</v>
      </c>
      <c r="C14" s="83">
        <v>15000</v>
      </c>
      <c r="D14" s="104" t="s">
        <v>122</v>
      </c>
      <c r="E14" s="45"/>
      <c r="F14" s="45"/>
      <c r="G14" s="88"/>
      <c r="H14"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15"/>
  <sheetViews>
    <sheetView showGridLines="0" zoomScaleSheetLayoutView="100" zoomScalePageLayoutView="0" workbookViewId="0" topLeftCell="A10">
      <selection activeCell="A14" sqref="A14:IV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19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30.5" customHeight="1">
      <c r="A9" s="81" t="s">
        <v>1</v>
      </c>
      <c r="B9" s="93" t="s">
        <v>176</v>
      </c>
      <c r="C9" s="83">
        <v>500</v>
      </c>
      <c r="D9" s="104" t="s">
        <v>122</v>
      </c>
      <c r="E9" s="60"/>
      <c r="F9" s="60"/>
      <c r="G9" s="133"/>
      <c r="H9" s="56">
        <f aca="true" t="shared" si="0" ref="H9:H15">ROUND(ROUND(C9,2)*ROUND(G9,2),2)</f>
        <v>0</v>
      </c>
    </row>
    <row r="10" spans="1:8" ht="113.25" customHeight="1">
      <c r="A10" s="81" t="s">
        <v>90</v>
      </c>
      <c r="B10" s="127" t="s">
        <v>177</v>
      </c>
      <c r="C10" s="83">
        <v>13000</v>
      </c>
      <c r="D10" s="104" t="s">
        <v>122</v>
      </c>
      <c r="E10" s="60"/>
      <c r="F10" s="60"/>
      <c r="G10" s="133"/>
      <c r="H10" s="56">
        <f t="shared" si="0"/>
        <v>0</v>
      </c>
    </row>
    <row r="11" spans="1:8" ht="20.25" customHeight="1">
      <c r="A11" s="81" t="s">
        <v>91</v>
      </c>
      <c r="B11" s="127" t="s">
        <v>178</v>
      </c>
      <c r="C11" s="83">
        <v>9300</v>
      </c>
      <c r="D11" s="104" t="s">
        <v>122</v>
      </c>
      <c r="E11" s="60"/>
      <c r="F11" s="60"/>
      <c r="G11" s="133"/>
      <c r="H11" s="56">
        <f t="shared" si="0"/>
        <v>0</v>
      </c>
    </row>
    <row r="12" spans="1:8" ht="24.75" customHeight="1">
      <c r="A12" s="81" t="s">
        <v>92</v>
      </c>
      <c r="B12" s="127" t="s">
        <v>179</v>
      </c>
      <c r="C12" s="83">
        <v>85</v>
      </c>
      <c r="D12" s="104" t="s">
        <v>122</v>
      </c>
      <c r="E12" s="60"/>
      <c r="F12" s="60"/>
      <c r="G12" s="133"/>
      <c r="H12" s="56">
        <f t="shared" si="0"/>
        <v>0</v>
      </c>
    </row>
    <row r="13" spans="1:8" ht="22.5" customHeight="1">
      <c r="A13" s="82" t="s">
        <v>94</v>
      </c>
      <c r="B13" s="127" t="s">
        <v>180</v>
      </c>
      <c r="C13" s="83">
        <v>3679.5</v>
      </c>
      <c r="D13" s="104" t="s">
        <v>122</v>
      </c>
      <c r="E13" s="45"/>
      <c r="F13" s="45"/>
      <c r="G13" s="125"/>
      <c r="H13" s="56">
        <f t="shared" si="0"/>
        <v>0</v>
      </c>
    </row>
    <row r="14" spans="1:8" ht="81.75" customHeight="1">
      <c r="A14" s="82" t="s">
        <v>96</v>
      </c>
      <c r="B14" s="127" t="s">
        <v>181</v>
      </c>
      <c r="C14" s="83">
        <v>70</v>
      </c>
      <c r="D14" s="104" t="s">
        <v>122</v>
      </c>
      <c r="E14" s="45"/>
      <c r="F14" s="45"/>
      <c r="G14" s="125"/>
      <c r="H14" s="56">
        <f t="shared" si="0"/>
        <v>0</v>
      </c>
    </row>
    <row r="15" spans="1:8" ht="173.25" customHeight="1">
      <c r="A15" s="82" t="s">
        <v>98</v>
      </c>
      <c r="B15" s="127" t="s">
        <v>182</v>
      </c>
      <c r="C15" s="83">
        <v>2700</v>
      </c>
      <c r="D15" s="104" t="s">
        <v>122</v>
      </c>
      <c r="E15" s="45"/>
      <c r="F15" s="45"/>
      <c r="G15" s="125"/>
      <c r="H15" s="5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16"/>
  <sheetViews>
    <sheetView showGridLines="0" zoomScale="120" zoomScaleNormal="120" zoomScaleSheetLayoutView="100" zoomScalePageLayoutView="0" workbookViewId="0" topLeftCell="A1">
      <selection activeCell="A14" sqref="A14:IV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41.25" customHeight="1">
      <c r="E1" s="186"/>
      <c r="F1" s="186"/>
      <c r="G1" s="187" t="s">
        <v>111</v>
      </c>
      <c r="H1" s="187"/>
    </row>
    <row r="3" spans="2:8" ht="15">
      <c r="B3" s="5" t="s">
        <v>2</v>
      </c>
      <c r="C3" s="6">
        <v>20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2.5" customHeight="1">
      <c r="A9" s="78" t="s">
        <v>1</v>
      </c>
      <c r="B9" s="138" t="s">
        <v>183</v>
      </c>
      <c r="C9" s="118">
        <v>170</v>
      </c>
      <c r="D9" s="117" t="s">
        <v>122</v>
      </c>
      <c r="E9" s="134"/>
      <c r="F9" s="134"/>
      <c r="G9" s="135"/>
      <c r="H9" s="136">
        <f aca="true" t="shared" si="0" ref="H9:H14">ROUND(ROUND(C9,2)*ROUND(G9,2),2)</f>
        <v>0</v>
      </c>
    </row>
    <row r="10" spans="1:9" ht="15">
      <c r="A10" s="82" t="s">
        <v>90</v>
      </c>
      <c r="B10" s="87" t="s">
        <v>184</v>
      </c>
      <c r="C10" s="118">
        <v>35</v>
      </c>
      <c r="D10" s="117" t="s">
        <v>122</v>
      </c>
      <c r="E10" s="45"/>
      <c r="F10" s="45"/>
      <c r="G10" s="125"/>
      <c r="H10" s="136">
        <f t="shared" si="0"/>
        <v>0</v>
      </c>
      <c r="I10" s="137"/>
    </row>
    <row r="11" spans="1:9" ht="15">
      <c r="A11" s="82" t="s">
        <v>91</v>
      </c>
      <c r="B11" s="87" t="s">
        <v>185</v>
      </c>
      <c r="C11" s="118">
        <v>180</v>
      </c>
      <c r="D11" s="117" t="s">
        <v>122</v>
      </c>
      <c r="E11" s="45"/>
      <c r="F11" s="45"/>
      <c r="G11" s="125"/>
      <c r="H11" s="136">
        <f t="shared" si="0"/>
        <v>0</v>
      </c>
      <c r="I11" s="137"/>
    </row>
    <row r="12" spans="1:9" ht="15">
      <c r="A12" s="82" t="s">
        <v>92</v>
      </c>
      <c r="B12" s="87" t="s">
        <v>186</v>
      </c>
      <c r="C12" s="118">
        <v>1750</v>
      </c>
      <c r="D12" s="117" t="s">
        <v>122</v>
      </c>
      <c r="E12" s="45"/>
      <c r="F12" s="45"/>
      <c r="G12" s="125"/>
      <c r="H12" s="136">
        <f t="shared" si="0"/>
        <v>0</v>
      </c>
      <c r="I12" s="137"/>
    </row>
    <row r="13" spans="1:9" ht="15">
      <c r="A13" s="82" t="s">
        <v>94</v>
      </c>
      <c r="B13" s="87" t="s">
        <v>187</v>
      </c>
      <c r="C13" s="118">
        <v>5</v>
      </c>
      <c r="D13" s="117" t="s">
        <v>122</v>
      </c>
      <c r="E13" s="45"/>
      <c r="F13" s="45"/>
      <c r="G13" s="125"/>
      <c r="H13" s="136">
        <f t="shared" si="0"/>
        <v>0</v>
      </c>
      <c r="I13" s="137"/>
    </row>
    <row r="14" spans="1:9" ht="15">
      <c r="A14" s="82" t="s">
        <v>96</v>
      </c>
      <c r="B14" s="87" t="s">
        <v>188</v>
      </c>
      <c r="C14" s="118">
        <v>5</v>
      </c>
      <c r="D14" s="117" t="s">
        <v>122</v>
      </c>
      <c r="E14" s="45"/>
      <c r="F14" s="45"/>
      <c r="G14" s="125"/>
      <c r="H14" s="56">
        <f t="shared" si="0"/>
        <v>0</v>
      </c>
      <c r="I14" s="137"/>
    </row>
    <row r="16" ht="15">
      <c r="B16" s="139" t="s">
        <v>190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21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81.75" customHeight="1">
      <c r="A9" s="23" t="s">
        <v>1</v>
      </c>
      <c r="B9" s="111" t="s">
        <v>189</v>
      </c>
      <c r="C9" s="83">
        <v>29.7</v>
      </c>
      <c r="D9" s="104" t="s">
        <v>122</v>
      </c>
      <c r="E9" s="24"/>
      <c r="F9" s="24"/>
      <c r="G9" s="89"/>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10" zoomScaleNormal="110" zoomScaleSheetLayoutView="100" zoomScalePageLayoutView="0" workbookViewId="0" topLeftCell="A1">
      <selection activeCell="B15" sqref="B1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22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137.25" customHeight="1">
      <c r="A9" s="23" t="s">
        <v>1</v>
      </c>
      <c r="B9" s="111" t="s">
        <v>375</v>
      </c>
      <c r="C9" s="83">
        <v>310.2</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23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36" customHeight="1">
      <c r="A9" s="23" t="s">
        <v>1</v>
      </c>
      <c r="B9" s="140" t="s">
        <v>191</v>
      </c>
      <c r="C9" s="83">
        <v>150</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H16"/>
  <sheetViews>
    <sheetView showGridLines="0" zoomScale="110" zoomScaleNormal="110" zoomScaleSheetLayoutView="100" zoomScalePageLayoutView="0" workbookViewId="0" topLeftCell="A4">
      <selection activeCell="A14" sqref="A14:IV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8.25" customHeight="1">
      <c r="E1" s="186"/>
      <c r="F1" s="186"/>
      <c r="G1" s="187" t="s">
        <v>111</v>
      </c>
      <c r="H1" s="187"/>
    </row>
    <row r="3" spans="2:8" ht="15">
      <c r="B3" s="5" t="s">
        <v>2</v>
      </c>
      <c r="C3" s="6">
        <v>24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5.5" customHeight="1">
      <c r="A9" s="23" t="s">
        <v>1</v>
      </c>
      <c r="B9" s="111" t="s">
        <v>192</v>
      </c>
      <c r="C9" s="83">
        <v>100</v>
      </c>
      <c r="D9" s="104" t="s">
        <v>122</v>
      </c>
      <c r="E9" s="24"/>
      <c r="F9" s="24"/>
      <c r="G9" s="25"/>
      <c r="H9" s="26">
        <f aca="true" t="shared" si="0" ref="H9:H14">ROUND(ROUND(C9,2)*ROUND(G9,2),2)</f>
        <v>0</v>
      </c>
    </row>
    <row r="10" spans="1:8" ht="19.5" customHeight="1">
      <c r="A10" s="81" t="s">
        <v>90</v>
      </c>
      <c r="B10" s="111" t="s">
        <v>193</v>
      </c>
      <c r="C10" s="83">
        <v>500</v>
      </c>
      <c r="D10" s="104" t="s">
        <v>122</v>
      </c>
      <c r="E10" s="45"/>
      <c r="F10" s="45"/>
      <c r="G10" s="125"/>
      <c r="H10" s="26">
        <f t="shared" si="0"/>
        <v>0</v>
      </c>
    </row>
    <row r="11" spans="1:8" ht="23.25" customHeight="1">
      <c r="A11" s="81" t="s">
        <v>91</v>
      </c>
      <c r="B11" s="111" t="s">
        <v>194</v>
      </c>
      <c r="C11" s="83">
        <v>500</v>
      </c>
      <c r="D11" s="104" t="s">
        <v>195</v>
      </c>
      <c r="E11" s="45"/>
      <c r="F11" s="45"/>
      <c r="G11" s="125"/>
      <c r="H11" s="26">
        <f t="shared" si="0"/>
        <v>0</v>
      </c>
    </row>
    <row r="12" spans="1:8" ht="21.75" customHeight="1">
      <c r="A12" s="81" t="s">
        <v>92</v>
      </c>
      <c r="B12" s="111" t="s">
        <v>196</v>
      </c>
      <c r="C12" s="83">
        <v>100</v>
      </c>
      <c r="D12" s="104" t="s">
        <v>195</v>
      </c>
      <c r="E12" s="45"/>
      <c r="F12" s="45"/>
      <c r="G12" s="125"/>
      <c r="H12" s="26">
        <f t="shared" si="0"/>
        <v>0</v>
      </c>
    </row>
    <row r="13" spans="1:8" ht="52.5" customHeight="1">
      <c r="A13" s="81" t="s">
        <v>94</v>
      </c>
      <c r="B13" s="111" t="s">
        <v>197</v>
      </c>
      <c r="C13" s="83">
        <v>50</v>
      </c>
      <c r="D13" s="104" t="s">
        <v>122</v>
      </c>
      <c r="E13" s="45"/>
      <c r="F13" s="45"/>
      <c r="G13" s="125"/>
      <c r="H13" s="26">
        <f t="shared" si="0"/>
        <v>0</v>
      </c>
    </row>
    <row r="14" spans="1:8" ht="42.75" customHeight="1">
      <c r="A14" s="81" t="s">
        <v>96</v>
      </c>
      <c r="B14" s="111" t="s">
        <v>198</v>
      </c>
      <c r="C14" s="83">
        <v>15</v>
      </c>
      <c r="D14" s="104" t="s">
        <v>122</v>
      </c>
      <c r="E14" s="45"/>
      <c r="F14" s="45"/>
      <c r="G14" s="125"/>
      <c r="H14" s="26">
        <f t="shared" si="0"/>
        <v>0</v>
      </c>
    </row>
    <row r="16" ht="15">
      <c r="B16" s="130" t="s">
        <v>199</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H9"/>
  <sheetViews>
    <sheetView showGridLines="0" zoomScale="120" zoomScaleNormal="12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25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01.25" customHeight="1">
      <c r="A9" s="23" t="s">
        <v>1</v>
      </c>
      <c r="B9" s="111" t="s">
        <v>200</v>
      </c>
      <c r="C9" s="83">
        <v>370</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H9"/>
  <sheetViews>
    <sheetView showGridLines="0" zoomScale="120" zoomScaleNormal="12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1.5" customHeight="1">
      <c r="E1" s="186"/>
      <c r="F1" s="186"/>
      <c r="G1" s="187" t="s">
        <v>111</v>
      </c>
      <c r="H1" s="187"/>
    </row>
    <row r="3" spans="2:8" ht="15">
      <c r="B3" s="5" t="s">
        <v>2</v>
      </c>
      <c r="C3" s="6">
        <v>26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00.5" customHeight="1">
      <c r="A9" s="23" t="s">
        <v>1</v>
      </c>
      <c r="B9" s="112" t="s">
        <v>201</v>
      </c>
      <c r="C9" s="83">
        <v>864.5999999999999</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20" zoomScaleNormal="12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 customHeight="1">
      <c r="E1" s="186"/>
      <c r="F1" s="186"/>
      <c r="G1" s="187" t="s">
        <v>111</v>
      </c>
      <c r="H1" s="187"/>
    </row>
    <row r="3" spans="2:8" ht="15">
      <c r="B3" s="5" t="s">
        <v>2</v>
      </c>
      <c r="C3" s="6">
        <v>27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69" customHeight="1">
      <c r="A9" s="23" t="s">
        <v>1</v>
      </c>
      <c r="B9" s="112" t="s">
        <v>360</v>
      </c>
      <c r="C9" s="83">
        <v>180</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rgb="FFC00000"/>
    <pageSetUpPr fitToPage="1"/>
  </sheetPr>
  <dimension ref="A1:H10"/>
  <sheetViews>
    <sheetView showGridLines="0" zoomScaleSheetLayoutView="100" zoomScalePageLayoutView="0" workbookViewId="0" topLeftCell="A7">
      <selection activeCell="F10" sqref="F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28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41.5" customHeight="1">
      <c r="A9" s="23" t="s">
        <v>1</v>
      </c>
      <c r="B9" s="141" t="s">
        <v>361</v>
      </c>
      <c r="C9" s="83">
        <v>6600</v>
      </c>
      <c r="D9" s="104" t="s">
        <v>122</v>
      </c>
      <c r="E9" s="24"/>
      <c r="F9" s="24"/>
      <c r="G9" s="25"/>
      <c r="H9" s="26">
        <f>ROUND(ROUND(C9,2)*ROUND(G9,2),2)</f>
        <v>0</v>
      </c>
    </row>
    <row r="10" spans="1:8" ht="142.5" customHeight="1">
      <c r="A10" s="82" t="s">
        <v>90</v>
      </c>
      <c r="B10" s="131" t="s">
        <v>202</v>
      </c>
      <c r="C10" s="83">
        <v>60</v>
      </c>
      <c r="D10" s="104" t="s">
        <v>122</v>
      </c>
      <c r="E10" s="45"/>
      <c r="F10" s="45"/>
      <c r="G10" s="125"/>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rgb="FF0070C0"/>
    <pageSetUpPr fitToPage="1"/>
  </sheetPr>
  <dimension ref="A1:H15"/>
  <sheetViews>
    <sheetView showGridLines="0" zoomScale="110" zoomScaleNormal="110" zoomScaleSheetLayoutView="80" zoomScalePageLayoutView="0" workbookViewId="0" topLeftCell="A1">
      <selection activeCell="F12" sqref="F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5.875" style="2" customWidth="1"/>
    <col min="9" max="10" width="14.25390625" style="2" customWidth="1"/>
    <col min="11" max="16384" width="11.375" style="2" customWidth="1"/>
  </cols>
  <sheetData>
    <row r="1" spans="5:8" ht="15">
      <c r="E1" s="186"/>
      <c r="F1" s="186"/>
      <c r="G1" s="187" t="s">
        <v>109</v>
      </c>
      <c r="H1" s="187"/>
    </row>
    <row r="2" ht="15">
      <c r="H2" s="3" t="s">
        <v>110</v>
      </c>
    </row>
    <row r="3" spans="2:8" ht="15">
      <c r="B3" s="5" t="s">
        <v>2</v>
      </c>
      <c r="C3" s="6">
        <v>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SUM(H9:H15)</f>
        <v>0</v>
      </c>
      <c r="G6" s="16"/>
      <c r="H6" s="16"/>
    </row>
    <row r="7" spans="1:8" ht="12.75" customHeight="1">
      <c r="A7" s="16"/>
      <c r="B7" s="12"/>
      <c r="C7" s="17"/>
      <c r="D7" s="18"/>
      <c r="E7" s="16"/>
      <c r="F7" s="16"/>
      <c r="G7" s="16"/>
      <c r="H7" s="16"/>
    </row>
    <row r="8" spans="1:8" s="22" customFormat="1" ht="42.75" customHeight="1">
      <c r="A8" s="34" t="s">
        <v>5</v>
      </c>
      <c r="B8" s="34" t="s">
        <v>7</v>
      </c>
      <c r="C8" s="37" t="s">
        <v>6</v>
      </c>
      <c r="D8" s="38"/>
      <c r="E8" s="34" t="s">
        <v>8</v>
      </c>
      <c r="F8" s="34" t="s">
        <v>9</v>
      </c>
      <c r="G8" s="34" t="s">
        <v>10</v>
      </c>
      <c r="H8" s="34" t="s">
        <v>3</v>
      </c>
    </row>
    <row r="9" spans="1:8" s="27" customFormat="1" ht="81" customHeight="1">
      <c r="A9" s="23" t="s">
        <v>1</v>
      </c>
      <c r="B9" s="111" t="s">
        <v>344</v>
      </c>
      <c r="C9" s="83">
        <v>100</v>
      </c>
      <c r="D9" s="104" t="s">
        <v>122</v>
      </c>
      <c r="E9" s="24"/>
      <c r="F9" s="24"/>
      <c r="G9" s="108"/>
      <c r="H9" s="26">
        <f>ROUND(ROUND(C9,2)*ROUND(G9,2),2)</f>
        <v>0</v>
      </c>
    </row>
    <row r="10" spans="1:8" ht="215.25" customHeight="1">
      <c r="A10" s="81" t="s">
        <v>90</v>
      </c>
      <c r="B10" s="112" t="s">
        <v>345</v>
      </c>
      <c r="C10" s="83">
        <v>80</v>
      </c>
      <c r="D10" s="104" t="s">
        <v>122</v>
      </c>
      <c r="E10" s="45"/>
      <c r="F10" s="45"/>
      <c r="G10" s="109"/>
      <c r="H10" s="26">
        <f aca="true" t="shared" si="0" ref="H10:H15">ROUND(ROUND(C10,2)*ROUND(G10,2),2)</f>
        <v>0</v>
      </c>
    </row>
    <row r="11" spans="1:8" ht="132" customHeight="1">
      <c r="A11" s="81" t="s">
        <v>91</v>
      </c>
      <c r="B11" s="112" t="s">
        <v>383</v>
      </c>
      <c r="C11" s="83">
        <v>34600</v>
      </c>
      <c r="D11" s="104" t="s">
        <v>122</v>
      </c>
      <c r="E11" s="45"/>
      <c r="F11" s="45"/>
      <c r="G11" s="109"/>
      <c r="H11" s="26">
        <f t="shared" si="0"/>
        <v>0</v>
      </c>
    </row>
    <row r="12" spans="1:8" ht="152.25" customHeight="1">
      <c r="A12" s="81" t="s">
        <v>92</v>
      </c>
      <c r="B12" s="87" t="s">
        <v>384</v>
      </c>
      <c r="C12" s="83">
        <v>11050</v>
      </c>
      <c r="D12" s="104" t="s">
        <v>122</v>
      </c>
      <c r="E12" s="45"/>
      <c r="F12" s="45"/>
      <c r="G12" s="109"/>
      <c r="H12" s="26">
        <f t="shared" si="0"/>
        <v>0</v>
      </c>
    </row>
    <row r="13" spans="1:8" ht="222" customHeight="1">
      <c r="A13" s="81" t="s">
        <v>94</v>
      </c>
      <c r="B13" s="111" t="s">
        <v>346</v>
      </c>
      <c r="C13" s="83">
        <v>400</v>
      </c>
      <c r="D13" s="104" t="s">
        <v>122</v>
      </c>
      <c r="E13" s="45"/>
      <c r="F13" s="45"/>
      <c r="G13" s="109"/>
      <c r="H13" s="26">
        <f t="shared" si="0"/>
        <v>0</v>
      </c>
    </row>
    <row r="14" spans="1:8" ht="48.75" customHeight="1">
      <c r="A14" s="81" t="s">
        <v>96</v>
      </c>
      <c r="B14" s="107" t="s">
        <v>124</v>
      </c>
      <c r="C14" s="83">
        <v>16500</v>
      </c>
      <c r="D14" s="104" t="s">
        <v>122</v>
      </c>
      <c r="E14" s="45"/>
      <c r="F14" s="45"/>
      <c r="G14" s="109"/>
      <c r="H14" s="26">
        <f t="shared" si="0"/>
        <v>0</v>
      </c>
    </row>
    <row r="15" spans="1:8" ht="36.75" customHeight="1">
      <c r="A15" s="81" t="s">
        <v>98</v>
      </c>
      <c r="B15" s="113" t="s">
        <v>123</v>
      </c>
      <c r="C15" s="83">
        <v>1200</v>
      </c>
      <c r="D15" s="104" t="s">
        <v>122</v>
      </c>
      <c r="E15" s="45"/>
      <c r="F15" s="45"/>
      <c r="G15" s="109"/>
      <c r="H15"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rgb="FFC00000"/>
    <pageSetUpPr fitToPage="1"/>
  </sheetPr>
  <dimension ref="A1:H11"/>
  <sheetViews>
    <sheetView showGridLines="0" zoomScale="110" zoomScaleNormal="110" zoomScaleSheetLayoutView="100" zoomScalePageLayoutView="0" workbookViewId="0" topLeftCell="A1">
      <selection activeCell="E21" sqref="E2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101">
        <v>29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96" customHeight="1">
      <c r="A9" s="23" t="s">
        <v>1</v>
      </c>
      <c r="B9" s="111" t="s">
        <v>362</v>
      </c>
      <c r="C9" s="83">
        <v>7600</v>
      </c>
      <c r="D9" s="104" t="s">
        <v>122</v>
      </c>
      <c r="E9" s="24"/>
      <c r="F9" s="24"/>
      <c r="G9" s="25"/>
      <c r="H9" s="26">
        <f>ROUND(ROUND(C9,2)*ROUND(G9,2),2)</f>
        <v>0</v>
      </c>
    </row>
    <row r="11" ht="15">
      <c r="B11" s="9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H11"/>
  <sheetViews>
    <sheetView showGridLines="0" zoomScale="110" zoomScaleNormal="110" zoomScaleSheetLayoutView="100" zoomScalePageLayoutView="0" workbookViewId="0" topLeftCell="A1">
      <selection activeCell="A10" sqref="A10:IV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30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5">
      <c r="A9" s="23" t="s">
        <v>1</v>
      </c>
      <c r="B9" s="111" t="s">
        <v>203</v>
      </c>
      <c r="C9" s="83">
        <v>140</v>
      </c>
      <c r="D9" s="104" t="s">
        <v>204</v>
      </c>
      <c r="E9" s="24"/>
      <c r="F9" s="24"/>
      <c r="G9" s="89"/>
      <c r="H9" s="26">
        <f>ROUND(ROUND(C9,2)*ROUND(G9,2),2)</f>
        <v>0</v>
      </c>
    </row>
    <row r="10" spans="1:8" ht="15">
      <c r="A10" s="81" t="s">
        <v>90</v>
      </c>
      <c r="B10" s="112" t="s">
        <v>205</v>
      </c>
      <c r="C10" s="83">
        <v>250</v>
      </c>
      <c r="D10" s="104" t="s">
        <v>204</v>
      </c>
      <c r="E10" s="45"/>
      <c r="F10" s="45"/>
      <c r="G10" s="88"/>
      <c r="H10" s="26">
        <f>ROUND(ROUND(C10,2)*ROUND(G10,2),2)</f>
        <v>0</v>
      </c>
    </row>
    <row r="11" spans="1:8" ht="15">
      <c r="A11" s="81" t="s">
        <v>91</v>
      </c>
      <c r="B11" s="111" t="s">
        <v>206</v>
      </c>
      <c r="C11" s="83">
        <v>19.799999999999997</v>
      </c>
      <c r="D11" s="104" t="s">
        <v>207</v>
      </c>
      <c r="E11" s="45"/>
      <c r="F11" s="45"/>
      <c r="G11" s="88"/>
      <c r="H11" s="26">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rgb="FFC00000"/>
    <pageSetUpPr fitToPage="1"/>
  </sheetPr>
  <dimension ref="A1:H10"/>
  <sheetViews>
    <sheetView showGridLines="0" zoomScale="110" zoomScaleNormal="110" zoomScaleSheetLayoutView="100" zoomScalePageLayoutView="0" workbookViewId="0" topLeftCell="A1">
      <selection activeCell="B23" sqref="B2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9" customHeight="1">
      <c r="E1" s="186"/>
      <c r="F1" s="186"/>
      <c r="G1" s="187" t="s">
        <v>111</v>
      </c>
      <c r="H1" s="187"/>
    </row>
    <row r="3" spans="2:8" ht="15">
      <c r="B3" s="5" t="s">
        <v>2</v>
      </c>
      <c r="C3" s="6">
        <v>31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7.25" customHeight="1">
      <c r="A9" s="23" t="s">
        <v>1</v>
      </c>
      <c r="B9" s="111" t="s">
        <v>377</v>
      </c>
      <c r="C9" s="83">
        <v>6670</v>
      </c>
      <c r="D9" s="104" t="s">
        <v>122</v>
      </c>
      <c r="E9" s="24"/>
      <c r="F9" s="24"/>
      <c r="G9" s="25"/>
      <c r="H9" s="26">
        <f>ROUND(ROUND(C9,2)*ROUND(G9,2),2)</f>
        <v>0</v>
      </c>
    </row>
    <row r="10" spans="1:8" ht="39" customHeight="1">
      <c r="A10" s="82" t="s">
        <v>90</v>
      </c>
      <c r="B10" s="112" t="s">
        <v>209</v>
      </c>
      <c r="C10" s="83">
        <v>14500</v>
      </c>
      <c r="D10" s="104" t="s">
        <v>122</v>
      </c>
      <c r="E10" s="45"/>
      <c r="F10" s="45"/>
      <c r="G10" s="125"/>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20" zoomScaleNormal="120" zoomScaleSheetLayoutView="100" zoomScalePageLayoutView="0" workbookViewId="0" topLeftCell="A2">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9.25" customHeight="1">
      <c r="E1" s="186"/>
      <c r="F1" s="186"/>
      <c r="G1" s="187" t="s">
        <v>111</v>
      </c>
      <c r="H1" s="187"/>
    </row>
    <row r="3" spans="2:8" ht="15">
      <c r="B3" s="5" t="s">
        <v>2</v>
      </c>
      <c r="C3" s="6">
        <v>32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4" t="s">
        <v>5</v>
      </c>
      <c r="B8" s="34" t="s">
        <v>7</v>
      </c>
      <c r="C8" s="37" t="s">
        <v>6</v>
      </c>
      <c r="D8" s="38"/>
      <c r="E8" s="34" t="s">
        <v>8</v>
      </c>
      <c r="F8" s="34" t="s">
        <v>9</v>
      </c>
      <c r="G8" s="34" t="s">
        <v>10</v>
      </c>
      <c r="H8" s="34" t="s">
        <v>3</v>
      </c>
    </row>
    <row r="9" spans="1:8" ht="141" customHeight="1">
      <c r="A9" s="81" t="s">
        <v>1</v>
      </c>
      <c r="B9" s="93" t="s">
        <v>363</v>
      </c>
      <c r="C9" s="83">
        <v>660</v>
      </c>
      <c r="D9" s="104" t="s">
        <v>208</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B14" sqref="B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33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36.75" customHeight="1">
      <c r="A9" s="23" t="s">
        <v>1</v>
      </c>
      <c r="B9" s="111" t="s">
        <v>210</v>
      </c>
      <c r="C9" s="83">
        <v>950.4</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rgb="FFC00000"/>
    <pageSetUpPr fitToPage="1"/>
  </sheetPr>
  <dimension ref="A1:H15"/>
  <sheetViews>
    <sheetView showGridLines="0" zoomScaleSheetLayoutView="100" zoomScalePageLayoutView="0" workbookViewId="0" topLeftCell="A1">
      <selection activeCell="B13" sqref="B13"/>
    </sheetView>
  </sheetViews>
  <sheetFormatPr defaultColWidth="11.375" defaultRowHeight="12.75"/>
  <cols>
    <col min="1" max="1" width="5.25390625" style="2" customWidth="1"/>
    <col min="2" max="2" width="97.25390625" style="2" customWidth="1"/>
    <col min="3" max="3" width="8.25390625" style="4" customWidth="1"/>
    <col min="4" max="4" width="1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34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SUM(H9:H13)</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69" customHeight="1">
      <c r="A9" s="81" t="s">
        <v>1</v>
      </c>
      <c r="B9" s="111" t="s">
        <v>364</v>
      </c>
      <c r="C9" s="83">
        <v>300</v>
      </c>
      <c r="D9" s="104" t="s">
        <v>122</v>
      </c>
      <c r="E9" s="60"/>
      <c r="F9" s="60"/>
      <c r="G9" s="91"/>
      <c r="H9" s="56">
        <f>ROUND(ROUND(C9,2)*ROUND(G9,2),2)</f>
        <v>0</v>
      </c>
    </row>
    <row r="10" spans="1:8" ht="70.5" customHeight="1">
      <c r="A10" s="81" t="s">
        <v>90</v>
      </c>
      <c r="B10" s="111" t="s">
        <v>365</v>
      </c>
      <c r="C10" s="83">
        <v>500</v>
      </c>
      <c r="D10" s="156" t="s">
        <v>341</v>
      </c>
      <c r="E10" s="60"/>
      <c r="F10" s="60"/>
      <c r="G10" s="91"/>
      <c r="H10" s="56">
        <f>ROUND(ROUND(C10,2)*ROUND(G10,2),2)</f>
        <v>0</v>
      </c>
    </row>
    <row r="11" spans="1:8" ht="69.75" customHeight="1">
      <c r="A11" s="81" t="s">
        <v>91</v>
      </c>
      <c r="B11" s="111" t="s">
        <v>211</v>
      </c>
      <c r="C11" s="83">
        <v>50</v>
      </c>
      <c r="D11" s="104" t="s">
        <v>122</v>
      </c>
      <c r="E11" s="60"/>
      <c r="F11" s="60"/>
      <c r="G11" s="91"/>
      <c r="H11" s="56">
        <f>ROUND(ROUND(C11,2)*ROUND(G11,2),2)</f>
        <v>0</v>
      </c>
    </row>
    <row r="12" spans="1:8" ht="60" customHeight="1">
      <c r="A12" s="81" t="s">
        <v>92</v>
      </c>
      <c r="B12" s="111" t="s">
        <v>212</v>
      </c>
      <c r="C12" s="83">
        <v>3000</v>
      </c>
      <c r="D12" s="104" t="s">
        <v>122</v>
      </c>
      <c r="E12" s="60"/>
      <c r="F12" s="60"/>
      <c r="G12" s="91"/>
      <c r="H12" s="56">
        <f>ROUND(ROUND(C12,2)*ROUND(G12,2),2)</f>
        <v>0</v>
      </c>
    </row>
    <row r="13" spans="1:8" ht="60" customHeight="1">
      <c r="A13" s="81" t="s">
        <v>94</v>
      </c>
      <c r="B13" s="111" t="s">
        <v>366</v>
      </c>
      <c r="C13" s="83">
        <v>1500</v>
      </c>
      <c r="D13" s="104" t="s">
        <v>122</v>
      </c>
      <c r="E13" s="60"/>
      <c r="F13" s="60"/>
      <c r="G13" s="91"/>
      <c r="H13" s="56">
        <f>ROUND(ROUND(C13,2)*ROUND(G13,2),2)</f>
        <v>0</v>
      </c>
    </row>
    <row r="15" ht="15">
      <c r="B15" s="130" t="s">
        <v>213</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rgb="FFC00000"/>
    <pageSetUpPr fitToPage="1"/>
  </sheetPr>
  <dimension ref="A1:H12"/>
  <sheetViews>
    <sheetView showGridLines="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8.25" customHeight="1">
      <c r="E1" s="186"/>
      <c r="F1" s="186"/>
      <c r="G1" s="187" t="s">
        <v>111</v>
      </c>
      <c r="H1" s="187"/>
    </row>
    <row r="3" spans="2:8" ht="15">
      <c r="B3" s="5" t="s">
        <v>2</v>
      </c>
      <c r="C3" s="6">
        <v>35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42.75" customHeight="1">
      <c r="A9" s="23" t="s">
        <v>1</v>
      </c>
      <c r="B9" s="111" t="s">
        <v>367</v>
      </c>
      <c r="C9" s="83">
        <v>1000</v>
      </c>
      <c r="D9" s="156" t="s">
        <v>341</v>
      </c>
      <c r="E9" s="24"/>
      <c r="F9" s="24"/>
      <c r="G9" s="25"/>
      <c r="H9" s="26">
        <f>ROUND(ROUND(C9,2)*ROUND(G9,2),2)</f>
        <v>0</v>
      </c>
    </row>
    <row r="10" spans="1:8" ht="30">
      <c r="A10" s="82" t="s">
        <v>119</v>
      </c>
      <c r="B10" s="111" t="s">
        <v>214</v>
      </c>
      <c r="C10" s="83">
        <v>2000</v>
      </c>
      <c r="D10" s="104" t="s">
        <v>122</v>
      </c>
      <c r="E10" s="45"/>
      <c r="F10" s="45"/>
      <c r="G10" s="125"/>
      <c r="H10" s="26">
        <f>ROUND(ROUND(C10,2)*ROUND(G10,2),2)</f>
        <v>0</v>
      </c>
    </row>
    <row r="11" ht="15">
      <c r="B11" s="85"/>
    </row>
    <row r="12" ht="15">
      <c r="B12" s="130" t="s">
        <v>215</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75" customHeight="1">
      <c r="E1" s="186"/>
      <c r="F1" s="186"/>
      <c r="G1" s="187" t="s">
        <v>111</v>
      </c>
      <c r="H1" s="187"/>
    </row>
    <row r="3" spans="2:8" ht="15">
      <c r="B3" s="5" t="s">
        <v>2</v>
      </c>
      <c r="C3" s="6">
        <v>36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87.75" customHeight="1">
      <c r="A9" s="81" t="s">
        <v>1</v>
      </c>
      <c r="B9" s="142" t="s">
        <v>339</v>
      </c>
      <c r="C9" s="83">
        <v>230</v>
      </c>
      <c r="D9" s="104" t="s">
        <v>159</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C19" sqref="C1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625" style="2" customWidth="1"/>
    <col min="8" max="8" width="18.25390625" style="2" customWidth="1"/>
    <col min="9" max="10" width="14.25390625" style="2" customWidth="1"/>
    <col min="11" max="16384" width="11.375" style="2" customWidth="1"/>
  </cols>
  <sheetData>
    <row r="1" spans="5:8" ht="39.75" customHeight="1">
      <c r="E1" s="186"/>
      <c r="F1" s="186"/>
      <c r="G1" s="187" t="s">
        <v>111</v>
      </c>
      <c r="H1" s="187"/>
    </row>
    <row r="3" spans="2:8" ht="15">
      <c r="B3" s="5" t="s">
        <v>2</v>
      </c>
      <c r="C3" s="6">
        <v>37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90">
      <c r="A9" s="77" t="s">
        <v>1</v>
      </c>
      <c r="B9" s="142" t="s">
        <v>340</v>
      </c>
      <c r="C9" s="83">
        <v>1500</v>
      </c>
      <c r="D9" s="104" t="s">
        <v>159</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H16"/>
  <sheetViews>
    <sheetView showGridLines="0" zoomScaleSheetLayoutView="100" zoomScalePageLayoutView="0" workbookViewId="0" topLeftCell="A1">
      <selection activeCell="A14" sqref="A14:IV14"/>
    </sheetView>
  </sheetViews>
  <sheetFormatPr defaultColWidth="11.375" defaultRowHeight="12.75"/>
  <cols>
    <col min="1" max="1" width="5.25390625" style="2" customWidth="1"/>
    <col min="2" max="2" width="97.25390625" style="2" customWidth="1"/>
    <col min="3" max="3" width="8.25390625" style="4" customWidth="1"/>
    <col min="4" max="4" width="13.00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38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38.25" customHeight="1">
      <c r="A9" s="23" t="s">
        <v>1</v>
      </c>
      <c r="B9" s="111" t="s">
        <v>216</v>
      </c>
      <c r="C9" s="83">
        <v>20</v>
      </c>
      <c r="D9" s="104" t="s">
        <v>122</v>
      </c>
      <c r="E9" s="24"/>
      <c r="F9" s="24"/>
      <c r="G9" s="25"/>
      <c r="H9" s="26">
        <f aca="true" t="shared" si="0" ref="H9:H14">ROUND(ROUND(C9,2)*ROUND(G9,2),2)</f>
        <v>0</v>
      </c>
    </row>
    <row r="10" spans="1:8" ht="34.5" customHeight="1">
      <c r="A10" s="82" t="s">
        <v>90</v>
      </c>
      <c r="B10" s="111" t="s">
        <v>217</v>
      </c>
      <c r="C10" s="83">
        <v>20</v>
      </c>
      <c r="D10" s="104" t="s">
        <v>122</v>
      </c>
      <c r="E10" s="45"/>
      <c r="F10" s="45"/>
      <c r="G10" s="125"/>
      <c r="H10" s="26">
        <f t="shared" si="0"/>
        <v>0</v>
      </c>
    </row>
    <row r="11" spans="1:8" ht="23.25" customHeight="1">
      <c r="A11" s="82" t="s">
        <v>91</v>
      </c>
      <c r="B11" s="111" t="s">
        <v>218</v>
      </c>
      <c r="C11" s="83">
        <v>20</v>
      </c>
      <c r="D11" s="104" t="s">
        <v>122</v>
      </c>
      <c r="E11" s="45"/>
      <c r="F11" s="45"/>
      <c r="G11" s="125"/>
      <c r="H11" s="26">
        <f t="shared" si="0"/>
        <v>0</v>
      </c>
    </row>
    <row r="12" spans="1:8" ht="23.25" customHeight="1">
      <c r="A12" s="82" t="s">
        <v>92</v>
      </c>
      <c r="B12" s="111" t="s">
        <v>219</v>
      </c>
      <c r="C12" s="83">
        <v>20</v>
      </c>
      <c r="D12" s="104" t="s">
        <v>122</v>
      </c>
      <c r="E12" s="45"/>
      <c r="F12" s="45"/>
      <c r="G12" s="125"/>
      <c r="H12" s="26">
        <f t="shared" si="0"/>
        <v>0</v>
      </c>
    </row>
    <row r="13" spans="1:8" ht="30">
      <c r="A13" s="82" t="s">
        <v>94</v>
      </c>
      <c r="B13" s="111" t="s">
        <v>220</v>
      </c>
      <c r="C13" s="83">
        <v>20</v>
      </c>
      <c r="D13" s="104" t="s">
        <v>122</v>
      </c>
      <c r="E13" s="45"/>
      <c r="F13" s="45"/>
      <c r="G13" s="125"/>
      <c r="H13" s="26">
        <f t="shared" si="0"/>
        <v>0</v>
      </c>
    </row>
    <row r="14" spans="1:8" ht="32.25" customHeight="1">
      <c r="A14" s="82" t="s">
        <v>96</v>
      </c>
      <c r="B14" s="111" t="s">
        <v>221</v>
      </c>
      <c r="C14" s="83">
        <v>50</v>
      </c>
      <c r="D14" s="104" t="s">
        <v>122</v>
      </c>
      <c r="E14" s="45"/>
      <c r="F14" s="45"/>
      <c r="G14" s="125"/>
      <c r="H14" s="26">
        <f t="shared" si="0"/>
        <v>0</v>
      </c>
    </row>
    <row r="16" ht="15">
      <c r="B16" s="130" t="s">
        <v>222</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4"/>
  <sheetViews>
    <sheetView showGridLines="0" zoomScaleSheetLayoutView="100" zoomScalePageLayoutView="0" workbookViewId="0" topLeftCell="A10">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2" customWidth="1"/>
    <col min="8" max="8" width="26.125" style="2" customWidth="1"/>
    <col min="9" max="10" width="14.25390625" style="2" customWidth="1"/>
    <col min="11" max="16384" width="11.375" style="2" customWidth="1"/>
  </cols>
  <sheetData>
    <row r="1" spans="5:8" ht="15">
      <c r="E1" s="186"/>
      <c r="F1" s="186"/>
      <c r="G1" s="187" t="s">
        <v>109</v>
      </c>
      <c r="H1" s="187"/>
    </row>
    <row r="2" ht="19.5" customHeight="1">
      <c r="H2" s="3" t="s">
        <v>110</v>
      </c>
    </row>
    <row r="3" spans="2:8" ht="15">
      <c r="B3" s="5" t="s">
        <v>2</v>
      </c>
      <c r="C3" s="6">
        <v>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2.75" customHeight="1">
      <c r="A7" s="16"/>
      <c r="B7" s="12"/>
      <c r="C7" s="17"/>
      <c r="D7" s="18"/>
      <c r="E7" s="16"/>
      <c r="F7" s="16"/>
      <c r="G7" s="16"/>
      <c r="H7" s="16"/>
    </row>
    <row r="8" spans="1:8" s="22" customFormat="1" ht="42.75" customHeight="1">
      <c r="A8" s="34" t="s">
        <v>5</v>
      </c>
      <c r="B8" s="34" t="s">
        <v>7</v>
      </c>
      <c r="C8" s="37" t="s">
        <v>6</v>
      </c>
      <c r="D8" s="38"/>
      <c r="E8" s="34" t="s">
        <v>8</v>
      </c>
      <c r="F8" s="34" t="s">
        <v>9</v>
      </c>
      <c r="G8" s="34" t="s">
        <v>10</v>
      </c>
      <c r="H8" s="34" t="s">
        <v>3</v>
      </c>
    </row>
    <row r="9" spans="1:8" s="27" customFormat="1" ht="39.75" customHeight="1">
      <c r="A9" s="23" t="s">
        <v>1</v>
      </c>
      <c r="B9" s="111" t="s">
        <v>125</v>
      </c>
      <c r="C9" s="83">
        <v>120</v>
      </c>
      <c r="D9" s="104" t="s">
        <v>122</v>
      </c>
      <c r="E9" s="24"/>
      <c r="F9" s="24"/>
      <c r="G9" s="114"/>
      <c r="H9" s="26">
        <f aca="true" t="shared" si="0" ref="H9:H14">ROUND(ROUND(C9,2)*ROUND(G9,2),2)</f>
        <v>0</v>
      </c>
    </row>
    <row r="10" spans="1:8" ht="68.25" customHeight="1">
      <c r="A10" s="81" t="s">
        <v>90</v>
      </c>
      <c r="B10" s="112" t="s">
        <v>126</v>
      </c>
      <c r="C10" s="83">
        <v>70</v>
      </c>
      <c r="D10" s="104" t="s">
        <v>122</v>
      </c>
      <c r="E10" s="45"/>
      <c r="F10" s="45"/>
      <c r="G10" s="115"/>
      <c r="H10" s="26">
        <f t="shared" si="0"/>
        <v>0</v>
      </c>
    </row>
    <row r="11" spans="1:8" ht="146.25" customHeight="1">
      <c r="A11" s="81" t="s">
        <v>91</v>
      </c>
      <c r="B11" s="111" t="s">
        <v>127</v>
      </c>
      <c r="C11" s="83">
        <v>10700</v>
      </c>
      <c r="D11" s="104" t="s">
        <v>122</v>
      </c>
      <c r="E11" s="45"/>
      <c r="F11" s="45"/>
      <c r="G11" s="115"/>
      <c r="H11" s="26">
        <f t="shared" si="0"/>
        <v>0</v>
      </c>
    </row>
    <row r="12" spans="1:8" ht="99" customHeight="1">
      <c r="A12" s="81" t="s">
        <v>92</v>
      </c>
      <c r="B12" s="113" t="s">
        <v>129</v>
      </c>
      <c r="C12" s="83">
        <v>200</v>
      </c>
      <c r="D12" s="104" t="s">
        <v>122</v>
      </c>
      <c r="E12" s="45"/>
      <c r="F12" s="45"/>
      <c r="G12" s="115"/>
      <c r="H12" s="26">
        <f t="shared" si="0"/>
        <v>0</v>
      </c>
    </row>
    <row r="13" spans="1:8" ht="147.75" customHeight="1">
      <c r="A13" s="81" t="s">
        <v>94</v>
      </c>
      <c r="B13" s="113" t="s">
        <v>130</v>
      </c>
      <c r="C13" s="116">
        <v>100</v>
      </c>
      <c r="D13" s="104" t="s">
        <v>122</v>
      </c>
      <c r="E13" s="45"/>
      <c r="F13" s="45"/>
      <c r="G13" s="115"/>
      <c r="H13" s="26">
        <f t="shared" si="0"/>
        <v>0</v>
      </c>
    </row>
    <row r="14" spans="1:8" ht="35.25" customHeight="1">
      <c r="A14" s="81" t="s">
        <v>96</v>
      </c>
      <c r="B14" s="113" t="s">
        <v>128</v>
      </c>
      <c r="C14" s="116">
        <v>50</v>
      </c>
      <c r="D14" s="104" t="s">
        <v>122</v>
      </c>
      <c r="E14" s="45"/>
      <c r="F14" s="45"/>
      <c r="G14" s="115"/>
      <c r="H14"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H12"/>
  <sheetViews>
    <sheetView showGridLines="0" zoomScale="115" zoomScaleNormal="115"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5.25" customHeight="1">
      <c r="E1" s="186"/>
      <c r="F1" s="186"/>
      <c r="G1" s="187" t="s">
        <v>111</v>
      </c>
      <c r="H1" s="187"/>
    </row>
    <row r="3" spans="2:8" ht="15">
      <c r="B3" s="5" t="s">
        <v>2</v>
      </c>
      <c r="C3" s="6">
        <v>39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5">
      <c r="A9" s="81" t="s">
        <v>1</v>
      </c>
      <c r="B9" s="113" t="s">
        <v>223</v>
      </c>
      <c r="C9" s="83">
        <v>80</v>
      </c>
      <c r="D9" s="104" t="s">
        <v>122</v>
      </c>
      <c r="E9" s="60"/>
      <c r="F9" s="60"/>
      <c r="G9" s="133"/>
      <c r="H9" s="56">
        <f>ROUND(ROUND(C9,2)*ROUND(G9,2),2)</f>
        <v>0</v>
      </c>
    </row>
    <row r="10" spans="1:8" ht="15">
      <c r="A10" s="81" t="s">
        <v>90</v>
      </c>
      <c r="B10" s="113" t="s">
        <v>224</v>
      </c>
      <c r="C10" s="83">
        <v>20</v>
      </c>
      <c r="D10" s="104" t="s">
        <v>122</v>
      </c>
      <c r="E10" s="60"/>
      <c r="F10" s="60"/>
      <c r="G10" s="133"/>
      <c r="H10" s="56">
        <f>ROUND(ROUND(C10,2)*ROUND(G10,2),2)</f>
        <v>0</v>
      </c>
    </row>
    <row r="11" spans="1:8" ht="15">
      <c r="A11" s="82" t="s">
        <v>91</v>
      </c>
      <c r="B11" s="113" t="s">
        <v>225</v>
      </c>
      <c r="C11" s="83">
        <v>160</v>
      </c>
      <c r="D11" s="104" t="s">
        <v>122</v>
      </c>
      <c r="E11" s="45"/>
      <c r="F11" s="45"/>
      <c r="G11" s="125"/>
      <c r="H11" s="56">
        <f>ROUND(ROUND(C11,2)*ROUND(G11,2),2)</f>
        <v>0</v>
      </c>
    </row>
    <row r="12" spans="1:8" ht="15">
      <c r="A12" s="82" t="s">
        <v>92</v>
      </c>
      <c r="B12" s="113" t="s">
        <v>226</v>
      </c>
      <c r="C12" s="83">
        <v>36.3</v>
      </c>
      <c r="D12" s="104" t="s">
        <v>122</v>
      </c>
      <c r="E12" s="45"/>
      <c r="F12" s="45"/>
      <c r="G12" s="125"/>
      <c r="H12" s="56">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rgb="FFC00000"/>
    <pageSetUpPr fitToPage="1"/>
  </sheetPr>
  <dimension ref="A1:H11"/>
  <sheetViews>
    <sheetView showGridLines="0" zoomScale="125" zoomScaleNormal="125" zoomScaleSheetLayoutView="100" zoomScalePageLayoutView="0" workbookViewId="0" topLeftCell="A4">
      <selection activeCell="G10" sqref="G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40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80.25" customHeight="1">
      <c r="A9" s="81" t="s">
        <v>1</v>
      </c>
      <c r="B9" s="121" t="s">
        <v>228</v>
      </c>
      <c r="C9" s="83">
        <v>300</v>
      </c>
      <c r="D9" s="104" t="s">
        <v>122</v>
      </c>
      <c r="E9" s="60"/>
      <c r="F9" s="60"/>
      <c r="G9" s="133"/>
      <c r="H9" s="56">
        <f>ROUND(ROUND(C9,2)*ROUND(G9,2),2)</f>
        <v>0</v>
      </c>
    </row>
    <row r="10" spans="1:8" ht="205.5" customHeight="1">
      <c r="A10" s="81" t="s">
        <v>90</v>
      </c>
      <c r="B10" s="94" t="s">
        <v>368</v>
      </c>
      <c r="C10" s="118">
        <v>400</v>
      </c>
      <c r="D10" s="117" t="s">
        <v>122</v>
      </c>
      <c r="E10" s="60"/>
      <c r="F10" s="60"/>
      <c r="G10" s="133"/>
      <c r="H10" s="56">
        <f>ROUND(ROUND(C10,2)*ROUND(G10,2),2)</f>
        <v>0</v>
      </c>
    </row>
    <row r="11" spans="1:8" ht="37.5" customHeight="1">
      <c r="A11" s="82" t="s">
        <v>227</v>
      </c>
      <c r="B11" s="94" t="s">
        <v>229</v>
      </c>
      <c r="C11" s="118">
        <v>35</v>
      </c>
      <c r="D11" s="117" t="s">
        <v>122</v>
      </c>
      <c r="E11" s="45"/>
      <c r="F11" s="45"/>
      <c r="G11" s="125"/>
      <c r="H11" s="56">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A11" sqref="A11:IV11"/>
    </sheetView>
  </sheetViews>
  <sheetFormatPr defaultColWidth="11.375" defaultRowHeight="12.75"/>
  <cols>
    <col min="1" max="1" width="5.25390625" style="2" customWidth="1"/>
    <col min="2" max="2" width="97.25390625" style="2" customWidth="1"/>
    <col min="3" max="3" width="8.25390625" style="4" customWidth="1"/>
    <col min="4" max="4" width="11.1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9.25" customHeight="1">
      <c r="E1" s="186"/>
      <c r="F1" s="186"/>
      <c r="G1" s="187" t="s">
        <v>111</v>
      </c>
      <c r="H1" s="187"/>
    </row>
    <row r="3" spans="2:8" ht="15">
      <c r="B3" s="5" t="s">
        <v>2</v>
      </c>
      <c r="C3" s="6">
        <v>41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49.5" customHeight="1">
      <c r="A9" s="81" t="s">
        <v>1</v>
      </c>
      <c r="B9" s="111" t="s">
        <v>230</v>
      </c>
      <c r="C9" s="83">
        <v>180</v>
      </c>
      <c r="D9" s="104" t="s">
        <v>122</v>
      </c>
      <c r="E9" s="60"/>
      <c r="F9" s="60"/>
      <c r="G9" s="91"/>
      <c r="H9" s="56">
        <f>ROUND(ROUND(C9,2)*ROUND(G9,2),2)</f>
        <v>0</v>
      </c>
    </row>
    <row r="10" spans="1:8" ht="52.5" customHeight="1">
      <c r="A10" s="81" t="s">
        <v>90</v>
      </c>
      <c r="B10" s="140" t="s">
        <v>231</v>
      </c>
      <c r="C10" s="83">
        <v>120</v>
      </c>
      <c r="D10" s="104" t="s">
        <v>122</v>
      </c>
      <c r="E10" s="60"/>
      <c r="F10" s="60"/>
      <c r="G10" s="91"/>
      <c r="H10" s="56">
        <f>ROUND(ROUND(C10,2)*ROUND(G10,2),2)</f>
        <v>0</v>
      </c>
    </row>
    <row r="11" spans="1:8" ht="61.5" customHeight="1">
      <c r="A11" s="81" t="s">
        <v>91</v>
      </c>
      <c r="B11" s="140" t="s">
        <v>232</v>
      </c>
      <c r="C11" s="83">
        <v>90</v>
      </c>
      <c r="D11" s="104" t="s">
        <v>122</v>
      </c>
      <c r="E11" s="60"/>
      <c r="F11" s="60"/>
      <c r="G11" s="91"/>
      <c r="H11" s="56">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SheetLayoutView="100" zoomScalePageLayoutView="0" workbookViewId="0" topLeftCell="A4">
      <selection activeCell="I28" sqref="I2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42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61.5" customHeight="1">
      <c r="A9" s="23" t="s">
        <v>1</v>
      </c>
      <c r="B9" s="93" t="s">
        <v>369</v>
      </c>
      <c r="C9" s="83">
        <v>1800</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H9"/>
  <sheetViews>
    <sheetView showGridLines="0" zoomScale="90" zoomScaleNormal="9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43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36.75" customHeight="1">
      <c r="A9" s="81" t="s">
        <v>1</v>
      </c>
      <c r="B9" s="111" t="s">
        <v>233</v>
      </c>
      <c r="C9" s="83">
        <v>150</v>
      </c>
      <c r="D9" s="104" t="s">
        <v>195</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4.5" customHeight="1">
      <c r="E1" s="186"/>
      <c r="F1" s="186"/>
      <c r="G1" s="187" t="s">
        <v>111</v>
      </c>
      <c r="H1" s="187"/>
    </row>
    <row r="3" spans="2:8" ht="15">
      <c r="B3" s="5" t="s">
        <v>2</v>
      </c>
      <c r="C3" s="6">
        <v>44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54" customHeight="1">
      <c r="A9" s="81" t="s">
        <v>1</v>
      </c>
      <c r="B9" s="111" t="s">
        <v>234</v>
      </c>
      <c r="C9" s="83">
        <v>2260</v>
      </c>
      <c r="D9" s="104" t="s">
        <v>122</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H15"/>
  <sheetViews>
    <sheetView showGridLines="0" zoomScaleSheetLayoutView="100" zoomScalePageLayoutView="0" workbookViewId="0" topLeftCell="A4">
      <selection activeCell="B22" sqref="B2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8.25" customHeight="1">
      <c r="E1" s="186"/>
      <c r="F1" s="186"/>
      <c r="G1" s="187" t="s">
        <v>111</v>
      </c>
      <c r="H1" s="187"/>
    </row>
    <row r="3" spans="2:8" ht="15">
      <c r="B3" s="5" t="s">
        <v>2</v>
      </c>
      <c r="C3" s="6">
        <v>45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SUM(H9:H15)</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20">
      <c r="A9" s="82" t="s">
        <v>1</v>
      </c>
      <c r="B9" s="111" t="s">
        <v>336</v>
      </c>
      <c r="C9" s="83">
        <v>2900</v>
      </c>
      <c r="D9" s="104" t="s">
        <v>122</v>
      </c>
      <c r="E9" s="60"/>
      <c r="F9" s="60"/>
      <c r="G9" s="133"/>
      <c r="H9" s="56">
        <f aca="true" t="shared" si="0" ref="H9:H15">ROUND(ROUND(C9,2)*ROUND(G9,2),2)</f>
        <v>0</v>
      </c>
    </row>
    <row r="10" spans="1:8" ht="105">
      <c r="A10" s="82" t="s">
        <v>90</v>
      </c>
      <c r="B10" s="111" t="s">
        <v>235</v>
      </c>
      <c r="C10" s="83">
        <v>700</v>
      </c>
      <c r="D10" s="104" t="s">
        <v>122</v>
      </c>
      <c r="E10" s="60"/>
      <c r="F10" s="60"/>
      <c r="G10" s="133"/>
      <c r="H10" s="56">
        <f t="shared" si="0"/>
        <v>0</v>
      </c>
    </row>
    <row r="11" spans="1:8" ht="165">
      <c r="A11" s="82" t="s">
        <v>91</v>
      </c>
      <c r="B11" s="111" t="s">
        <v>337</v>
      </c>
      <c r="C11" s="83">
        <v>70</v>
      </c>
      <c r="D11" s="104" t="s">
        <v>122</v>
      </c>
      <c r="E11" s="60"/>
      <c r="F11" s="60"/>
      <c r="G11" s="133"/>
      <c r="H11" s="56">
        <f t="shared" si="0"/>
        <v>0</v>
      </c>
    </row>
    <row r="12" spans="1:8" ht="48.75" customHeight="1">
      <c r="A12" s="82" t="s">
        <v>92</v>
      </c>
      <c r="B12" s="111" t="s">
        <v>236</v>
      </c>
      <c r="C12" s="83">
        <v>70</v>
      </c>
      <c r="D12" s="104" t="s">
        <v>122</v>
      </c>
      <c r="E12" s="60"/>
      <c r="F12" s="60"/>
      <c r="G12" s="133"/>
      <c r="H12" s="56">
        <f t="shared" si="0"/>
        <v>0</v>
      </c>
    </row>
    <row r="13" spans="1:8" ht="57" customHeight="1">
      <c r="A13" s="82" t="s">
        <v>94</v>
      </c>
      <c r="B13" s="138" t="s">
        <v>237</v>
      </c>
      <c r="C13" s="118">
        <v>100</v>
      </c>
      <c r="D13" s="117" t="s">
        <v>122</v>
      </c>
      <c r="E13" s="60"/>
      <c r="F13" s="60"/>
      <c r="G13" s="133"/>
      <c r="H13" s="56">
        <f t="shared" si="0"/>
        <v>0</v>
      </c>
    </row>
    <row r="14" spans="1:8" ht="60">
      <c r="A14" s="82" t="s">
        <v>96</v>
      </c>
      <c r="B14" s="111" t="s">
        <v>238</v>
      </c>
      <c r="C14" s="83">
        <v>300</v>
      </c>
      <c r="D14" s="104" t="s">
        <v>122</v>
      </c>
      <c r="E14" s="45"/>
      <c r="F14" s="45"/>
      <c r="G14" s="125"/>
      <c r="H14" s="56">
        <f t="shared" si="0"/>
        <v>0</v>
      </c>
    </row>
    <row r="15" spans="1:8" ht="120">
      <c r="A15" s="82" t="s">
        <v>98</v>
      </c>
      <c r="B15" s="111" t="s">
        <v>338</v>
      </c>
      <c r="C15" s="83">
        <v>5220</v>
      </c>
      <c r="D15" s="104" t="s">
        <v>122</v>
      </c>
      <c r="E15" s="45"/>
      <c r="F15" s="45"/>
      <c r="G15" s="125"/>
      <c r="H15" s="5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H11"/>
  <sheetViews>
    <sheetView showGridLines="0" zoomScale="110" zoomScaleNormal="11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46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99.75" customHeight="1">
      <c r="A9" s="23" t="s">
        <v>1</v>
      </c>
      <c r="B9" s="111" t="s">
        <v>239</v>
      </c>
      <c r="C9" s="83">
        <v>800</v>
      </c>
      <c r="D9" s="104" t="s">
        <v>122</v>
      </c>
      <c r="E9" s="24"/>
      <c r="F9" s="24"/>
      <c r="G9" s="89"/>
      <c r="H9" s="26">
        <f>ROUND(ROUND(C9,2)*ROUND(G9,2),2)</f>
        <v>0</v>
      </c>
    </row>
    <row r="10" spans="1:8" ht="137.25" customHeight="1">
      <c r="A10" s="81" t="s">
        <v>90</v>
      </c>
      <c r="B10" s="111" t="s">
        <v>240</v>
      </c>
      <c r="C10" s="83">
        <v>66</v>
      </c>
      <c r="D10" s="104" t="s">
        <v>122</v>
      </c>
      <c r="E10" s="45"/>
      <c r="F10" s="45"/>
      <c r="G10" s="88"/>
      <c r="H10" s="26">
        <f>ROUND(ROUND(C10,2)*ROUND(G10,2),2)</f>
        <v>0</v>
      </c>
    </row>
    <row r="11" spans="1:8" ht="66" customHeight="1">
      <c r="A11" s="81" t="s">
        <v>91</v>
      </c>
      <c r="B11" s="111" t="s">
        <v>241</v>
      </c>
      <c r="C11" s="83">
        <v>1980</v>
      </c>
      <c r="D11" s="104" t="s">
        <v>122</v>
      </c>
      <c r="E11" s="45"/>
      <c r="F11" s="45"/>
      <c r="G11" s="88"/>
      <c r="H11" s="26">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8.xml><?xml version="1.0" encoding="utf-8"?>
<worksheet xmlns="http://schemas.openxmlformats.org/spreadsheetml/2006/main" xmlns:r="http://schemas.openxmlformats.org/officeDocument/2006/relationships">
  <sheetPr>
    <tabColor rgb="FFC00000"/>
    <pageSetUpPr fitToPage="1"/>
  </sheetPr>
  <dimension ref="A1:H23"/>
  <sheetViews>
    <sheetView showGridLines="0" zoomScale="110" zoomScaleNormal="110" zoomScaleSheetLayoutView="100" zoomScalePageLayoutView="0" workbookViewId="0" topLeftCell="A10">
      <selection activeCell="B8" sqref="B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2.25" customHeight="1">
      <c r="E1" s="186"/>
      <c r="F1" s="186"/>
      <c r="G1" s="187" t="s">
        <v>111</v>
      </c>
      <c r="H1" s="187"/>
    </row>
    <row r="3" spans="2:8" ht="15">
      <c r="B3" s="5" t="s">
        <v>2</v>
      </c>
      <c r="C3" s="6">
        <v>47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SUM(H9:H21)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28.5" customHeight="1">
      <c r="A9" s="82" t="s">
        <v>1</v>
      </c>
      <c r="B9" s="54" t="s">
        <v>244</v>
      </c>
      <c r="C9" s="95">
        <v>30</v>
      </c>
      <c r="D9" s="95" t="s">
        <v>122</v>
      </c>
      <c r="E9" s="60"/>
      <c r="F9" s="60"/>
      <c r="G9" s="133"/>
      <c r="H9" s="56">
        <f aca="true" t="shared" si="0" ref="H9:H21">ROUND(ROUND(C9,2)*ROUND(G9,2),2)</f>
        <v>0</v>
      </c>
    </row>
    <row r="10" spans="1:8" ht="60" customHeight="1">
      <c r="A10" s="82" t="s">
        <v>90</v>
      </c>
      <c r="B10" s="54" t="s">
        <v>245</v>
      </c>
      <c r="C10" s="95">
        <v>5</v>
      </c>
      <c r="D10" s="95" t="s">
        <v>122</v>
      </c>
      <c r="E10" s="60"/>
      <c r="F10" s="60"/>
      <c r="G10" s="133"/>
      <c r="H10" s="56">
        <f t="shared" si="0"/>
        <v>0</v>
      </c>
    </row>
    <row r="11" spans="1:8" ht="15">
      <c r="A11" s="82" t="s">
        <v>91</v>
      </c>
      <c r="B11" s="54" t="s">
        <v>246</v>
      </c>
      <c r="C11" s="95">
        <v>30</v>
      </c>
      <c r="D11" s="95" t="s">
        <v>122</v>
      </c>
      <c r="E11" s="60"/>
      <c r="F11" s="60"/>
      <c r="G11" s="133"/>
      <c r="H11" s="56">
        <f t="shared" si="0"/>
        <v>0</v>
      </c>
    </row>
    <row r="12" spans="1:8" ht="15">
      <c r="A12" s="82" t="s">
        <v>92</v>
      </c>
      <c r="B12" s="54" t="s">
        <v>247</v>
      </c>
      <c r="C12" s="95">
        <v>10</v>
      </c>
      <c r="D12" s="95" t="s">
        <v>122</v>
      </c>
      <c r="E12" s="60"/>
      <c r="F12" s="60"/>
      <c r="G12" s="133"/>
      <c r="H12" s="56">
        <f t="shared" si="0"/>
        <v>0</v>
      </c>
    </row>
    <row r="13" spans="1:8" ht="15">
      <c r="A13" s="82" t="s">
        <v>94</v>
      </c>
      <c r="B13" s="54" t="s">
        <v>248</v>
      </c>
      <c r="C13" s="155">
        <v>20</v>
      </c>
      <c r="D13" s="155" t="s">
        <v>122</v>
      </c>
      <c r="E13" s="60"/>
      <c r="F13" s="60"/>
      <c r="G13" s="133"/>
      <c r="H13" s="56">
        <f t="shared" si="0"/>
        <v>0</v>
      </c>
    </row>
    <row r="14" spans="1:8" ht="15">
      <c r="A14" s="82" t="s">
        <v>96</v>
      </c>
      <c r="B14" s="54" t="s">
        <v>249</v>
      </c>
      <c r="C14" s="95">
        <v>10</v>
      </c>
      <c r="D14" s="95" t="s">
        <v>122</v>
      </c>
      <c r="E14" s="60"/>
      <c r="F14" s="60"/>
      <c r="G14" s="133"/>
      <c r="H14" s="56">
        <f t="shared" si="0"/>
        <v>0</v>
      </c>
    </row>
    <row r="15" spans="1:8" ht="15">
      <c r="A15" s="82" t="s">
        <v>98</v>
      </c>
      <c r="B15" s="54" t="s">
        <v>250</v>
      </c>
      <c r="C15" s="95">
        <v>10</v>
      </c>
      <c r="D15" s="95" t="s">
        <v>122</v>
      </c>
      <c r="E15" s="60"/>
      <c r="F15" s="60"/>
      <c r="G15" s="133"/>
      <c r="H15" s="56">
        <f t="shared" si="0"/>
        <v>0</v>
      </c>
    </row>
    <row r="16" spans="1:8" ht="23.25" customHeight="1">
      <c r="A16" s="82" t="s">
        <v>99</v>
      </c>
      <c r="B16" s="54" t="s">
        <v>251</v>
      </c>
      <c r="C16" s="95">
        <v>10</v>
      </c>
      <c r="D16" s="95" t="s">
        <v>122</v>
      </c>
      <c r="E16" s="60"/>
      <c r="F16" s="60"/>
      <c r="G16" s="133"/>
      <c r="H16" s="56">
        <f t="shared" si="0"/>
        <v>0</v>
      </c>
    </row>
    <row r="17" spans="1:8" ht="47.25" customHeight="1">
      <c r="A17" s="82" t="s">
        <v>113</v>
      </c>
      <c r="B17" s="54" t="s">
        <v>252</v>
      </c>
      <c r="C17" s="95">
        <v>5</v>
      </c>
      <c r="D17" s="95" t="s">
        <v>122</v>
      </c>
      <c r="E17" s="45"/>
      <c r="F17" s="45"/>
      <c r="G17" s="125"/>
      <c r="H17" s="56">
        <f t="shared" si="0"/>
        <v>0</v>
      </c>
    </row>
    <row r="18" spans="1:8" ht="45">
      <c r="A18" s="82" t="s">
        <v>114</v>
      </c>
      <c r="B18" s="54" t="s">
        <v>253</v>
      </c>
      <c r="C18" s="95">
        <v>5</v>
      </c>
      <c r="D18" s="95" t="s">
        <v>122</v>
      </c>
      <c r="E18" s="45"/>
      <c r="F18" s="45"/>
      <c r="G18" s="125"/>
      <c r="H18" s="56">
        <f t="shared" si="0"/>
        <v>0</v>
      </c>
    </row>
    <row r="19" spans="1:8" ht="53.25" customHeight="1">
      <c r="A19" s="82" t="s">
        <v>115</v>
      </c>
      <c r="B19" s="54" t="s">
        <v>254</v>
      </c>
      <c r="C19" s="95">
        <v>5</v>
      </c>
      <c r="D19" s="95" t="s">
        <v>122</v>
      </c>
      <c r="E19" s="45"/>
      <c r="F19" s="45"/>
      <c r="G19" s="125"/>
      <c r="H19" s="56">
        <f t="shared" si="0"/>
        <v>0</v>
      </c>
    </row>
    <row r="20" spans="1:8" ht="51" customHeight="1">
      <c r="A20" s="82" t="s">
        <v>242</v>
      </c>
      <c r="B20" s="54" t="s">
        <v>255</v>
      </c>
      <c r="C20" s="95">
        <v>10</v>
      </c>
      <c r="D20" s="95" t="s">
        <v>122</v>
      </c>
      <c r="E20" s="45"/>
      <c r="F20" s="45"/>
      <c r="G20" s="125"/>
      <c r="H20" s="56">
        <f t="shared" si="0"/>
        <v>0</v>
      </c>
    </row>
    <row r="21" spans="1:8" ht="33.75" customHeight="1">
      <c r="A21" s="82" t="s">
        <v>243</v>
      </c>
      <c r="B21" s="54" t="s">
        <v>256</v>
      </c>
      <c r="C21" s="95">
        <v>10</v>
      </c>
      <c r="D21" s="95" t="s">
        <v>122</v>
      </c>
      <c r="E21" s="45"/>
      <c r="F21" s="45"/>
      <c r="G21" s="125"/>
      <c r="H21" s="56">
        <f t="shared" si="0"/>
        <v>0</v>
      </c>
    </row>
    <row r="23" ht="15">
      <c r="B23" s="143" t="s">
        <v>257</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48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90">
      <c r="A9" s="81" t="s">
        <v>1</v>
      </c>
      <c r="B9" s="111" t="s">
        <v>258</v>
      </c>
      <c r="C9" s="83">
        <v>1500</v>
      </c>
      <c r="D9" s="104" t="s">
        <v>122</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SheetLayoutView="100" zoomScalePageLayoutView="0" workbookViewId="0" topLeftCell="A1">
      <selection activeCell="G9" sqref="G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7.125" style="2" customWidth="1"/>
    <col min="9" max="10" width="14.25390625" style="2" customWidth="1"/>
    <col min="11" max="16384" width="11.375" style="2" customWidth="1"/>
  </cols>
  <sheetData>
    <row r="1" spans="5:8" ht="15">
      <c r="E1" s="186"/>
      <c r="F1" s="186"/>
      <c r="G1" s="187" t="s">
        <v>109</v>
      </c>
      <c r="H1" s="187"/>
    </row>
    <row r="2" ht="15">
      <c r="H2" s="3" t="s">
        <v>110</v>
      </c>
    </row>
    <row r="3" spans="2:8" ht="15">
      <c r="B3" s="5" t="s">
        <v>2</v>
      </c>
      <c r="C3" s="6">
        <v>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4" t="s">
        <v>5</v>
      </c>
      <c r="B8" s="34" t="s">
        <v>7</v>
      </c>
      <c r="C8" s="37" t="s">
        <v>6</v>
      </c>
      <c r="D8" s="38"/>
      <c r="E8" s="34" t="s">
        <v>8</v>
      </c>
      <c r="F8" s="34" t="s">
        <v>9</v>
      </c>
      <c r="G8" s="34" t="s">
        <v>10</v>
      </c>
      <c r="H8" s="34" t="s">
        <v>3</v>
      </c>
    </row>
    <row r="9" spans="1:8" s="27" customFormat="1" ht="408" customHeight="1">
      <c r="A9" s="23" t="s">
        <v>1</v>
      </c>
      <c r="B9" s="86" t="s">
        <v>347</v>
      </c>
      <c r="C9" s="118">
        <v>30000</v>
      </c>
      <c r="D9" s="117"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B17" sqref="B17"/>
    </sheetView>
  </sheetViews>
  <sheetFormatPr defaultColWidth="11.375" defaultRowHeight="12.75"/>
  <cols>
    <col min="1" max="1" width="5.25390625" style="2" customWidth="1"/>
    <col min="2" max="2" width="108.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75" customHeight="1">
      <c r="E1" s="186"/>
      <c r="F1" s="186"/>
      <c r="G1" s="187" t="s">
        <v>111</v>
      </c>
      <c r="H1" s="187"/>
    </row>
    <row r="3" spans="2:8" ht="15">
      <c r="B3" s="5" t="s">
        <v>2</v>
      </c>
      <c r="C3" s="6">
        <v>49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14.75" customHeight="1">
      <c r="A9" s="23" t="s">
        <v>1</v>
      </c>
      <c r="B9" s="111" t="s">
        <v>259</v>
      </c>
      <c r="C9" s="83">
        <v>850</v>
      </c>
      <c r="D9" s="104" t="s">
        <v>122</v>
      </c>
      <c r="E9" s="24"/>
      <c r="F9" s="24"/>
      <c r="G9" s="25"/>
      <c r="H9" s="26">
        <f>ROUND(ROUND(C9,2)*ROUND(G9,2),2)</f>
        <v>0</v>
      </c>
    </row>
    <row r="10" spans="2:4" ht="15">
      <c r="B10" s="46"/>
      <c r="C10" s="48"/>
      <c r="D10" s="47"/>
    </row>
    <row r="11" spans="2:4" ht="15">
      <c r="B11" s="85"/>
      <c r="C11" s="48"/>
      <c r="D11" s="47"/>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1.xml><?xml version="1.0" encoding="utf-8"?>
<worksheet xmlns="http://schemas.openxmlformats.org/spreadsheetml/2006/main" xmlns:r="http://schemas.openxmlformats.org/officeDocument/2006/relationships">
  <sheetPr>
    <tabColor rgb="FFC00000"/>
    <pageSetUpPr fitToPage="1"/>
  </sheetPr>
  <dimension ref="A1:H12"/>
  <sheetViews>
    <sheetView showGridLines="0" zoomScaleSheetLayoutView="100" zoomScalePageLayoutView="0" workbookViewId="0" topLeftCell="A1">
      <selection activeCell="E11" sqref="E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50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6.5" customHeight="1">
      <c r="A9" s="23" t="s">
        <v>1</v>
      </c>
      <c r="B9" s="111" t="s">
        <v>260</v>
      </c>
      <c r="C9" s="83">
        <v>30</v>
      </c>
      <c r="D9" s="104" t="s">
        <v>122</v>
      </c>
      <c r="E9" s="24"/>
      <c r="F9" s="24"/>
      <c r="G9" s="25"/>
      <c r="H9" s="26">
        <f>ROUND(ROUND(C9,2)*ROUND(G9,2),2)</f>
        <v>0</v>
      </c>
    </row>
    <row r="10" spans="1:8" ht="81" customHeight="1">
      <c r="A10" s="81" t="s">
        <v>90</v>
      </c>
      <c r="B10" s="111" t="s">
        <v>261</v>
      </c>
      <c r="C10" s="83">
        <v>200</v>
      </c>
      <c r="D10" s="104" t="s">
        <v>122</v>
      </c>
      <c r="E10" s="45"/>
      <c r="F10" s="45"/>
      <c r="G10" s="125"/>
      <c r="H10" s="26">
        <f>ROUND(ROUND(C10,2)*ROUND(G10,2),2)</f>
        <v>0</v>
      </c>
    </row>
    <row r="11" spans="1:8" ht="288.75" customHeight="1">
      <c r="A11" s="82" t="s">
        <v>91</v>
      </c>
      <c r="B11" s="111" t="s">
        <v>370</v>
      </c>
      <c r="C11" s="83">
        <v>250</v>
      </c>
      <c r="D11" s="104" t="s">
        <v>122</v>
      </c>
      <c r="E11" s="45"/>
      <c r="F11" s="45"/>
      <c r="G11" s="125"/>
      <c r="H11" s="26">
        <f>ROUND(ROUND(C11,2)*ROUND(G11,2),2)</f>
        <v>0</v>
      </c>
    </row>
    <row r="12" spans="1:8" ht="94.5" customHeight="1">
      <c r="A12" s="82" t="s">
        <v>92</v>
      </c>
      <c r="B12" s="111" t="s">
        <v>262</v>
      </c>
      <c r="C12" s="83">
        <v>250</v>
      </c>
      <c r="D12" s="104" t="s">
        <v>122</v>
      </c>
      <c r="E12" s="45"/>
      <c r="F12" s="45"/>
      <c r="G12" s="125"/>
      <c r="H12" s="26">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2.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10" zoomScaleNormal="110" zoomScaleSheetLayoutView="100" zoomScalePageLayoutView="0" workbookViewId="0" topLeftCell="A1">
      <selection activeCell="B19" sqref="B19"/>
    </sheetView>
  </sheetViews>
  <sheetFormatPr defaultColWidth="11.375" defaultRowHeight="12.75"/>
  <cols>
    <col min="1" max="1" width="5.25390625" style="2" customWidth="1"/>
    <col min="2" max="2" width="97.25390625" style="2" customWidth="1"/>
    <col min="3" max="3" width="8.25390625" style="4" customWidth="1"/>
    <col min="4" max="4" width="12.1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 customHeight="1">
      <c r="E1" s="186"/>
      <c r="F1" s="186"/>
      <c r="G1" s="187" t="s">
        <v>111</v>
      </c>
      <c r="H1" s="187"/>
    </row>
    <row r="3" spans="2:8" ht="15">
      <c r="B3" s="5" t="s">
        <v>2</v>
      </c>
      <c r="C3" s="6">
        <v>51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05.75" customHeight="1">
      <c r="A9" s="23" t="s">
        <v>1</v>
      </c>
      <c r="B9" s="93" t="s">
        <v>371</v>
      </c>
      <c r="C9" s="83">
        <v>26300</v>
      </c>
      <c r="D9" s="104" t="s">
        <v>122</v>
      </c>
      <c r="E9" s="24"/>
      <c r="F9" s="24"/>
      <c r="G9" s="89"/>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H13"/>
  <sheetViews>
    <sheetView showGridLines="0" zoomScaleSheetLayoutView="100" zoomScalePageLayoutView="0" workbookViewId="0" topLeftCell="A1">
      <selection activeCell="C27" sqref="C2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2.25" customHeight="1">
      <c r="E1" s="186"/>
      <c r="F1" s="186"/>
      <c r="G1" s="187" t="s">
        <v>111</v>
      </c>
      <c r="H1" s="187"/>
    </row>
    <row r="3" spans="2:8" ht="15">
      <c r="B3" s="5" t="s">
        <v>2</v>
      </c>
      <c r="C3" s="6">
        <v>52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9.25" customHeight="1">
      <c r="A9" s="23" t="s">
        <v>1</v>
      </c>
      <c r="B9" s="111" t="s">
        <v>263</v>
      </c>
      <c r="C9" s="83">
        <v>200</v>
      </c>
      <c r="D9" s="104" t="s">
        <v>122</v>
      </c>
      <c r="E9" s="24"/>
      <c r="F9" s="24"/>
      <c r="G9" s="89"/>
      <c r="H9" s="26">
        <f>ROUND(ROUND(C9,2)*ROUND(G9,2),2)</f>
        <v>0</v>
      </c>
    </row>
    <row r="10" spans="1:8" ht="15">
      <c r="A10" s="81" t="s">
        <v>90</v>
      </c>
      <c r="B10" s="111" t="s">
        <v>264</v>
      </c>
      <c r="C10" s="83">
        <v>20</v>
      </c>
      <c r="D10" s="104" t="s">
        <v>122</v>
      </c>
      <c r="E10" s="45"/>
      <c r="F10" s="45"/>
      <c r="G10" s="88"/>
      <c r="H10" s="26">
        <f>ROUND(ROUND(C10,2)*ROUND(G10,2),2)</f>
        <v>0</v>
      </c>
    </row>
    <row r="11" spans="1:8" ht="15">
      <c r="A11" s="81" t="s">
        <v>91</v>
      </c>
      <c r="B11" s="111" t="s">
        <v>265</v>
      </c>
      <c r="C11" s="83">
        <v>20</v>
      </c>
      <c r="D11" s="104" t="s">
        <v>122</v>
      </c>
      <c r="E11" s="45"/>
      <c r="F11" s="45"/>
      <c r="G11" s="88"/>
      <c r="H11" s="26">
        <f>ROUND(ROUND(C11,2)*ROUND(G11,2),2)</f>
        <v>0</v>
      </c>
    </row>
    <row r="13" ht="15">
      <c r="B13" s="130" t="s">
        <v>266</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J11"/>
  <sheetViews>
    <sheetView showGridLines="0" zoomScaleSheetLayoutView="100" zoomScalePageLayoutView="0" workbookViewId="0" topLeftCell="A1">
      <selection activeCell="A11" sqref="A11:IV11"/>
    </sheetView>
  </sheetViews>
  <sheetFormatPr defaultColWidth="11.375" defaultRowHeight="12.75"/>
  <cols>
    <col min="1" max="1" width="5.25390625" style="2" customWidth="1"/>
    <col min="2" max="2" width="97.25390625" style="2" customWidth="1"/>
    <col min="3" max="3" width="13.00390625" style="4" customWidth="1"/>
    <col min="4" max="4" width="11.375" style="3" customWidth="1"/>
    <col min="5" max="5" width="24.2539062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10" ht="39.75" customHeight="1">
      <c r="E1" s="186"/>
      <c r="F1" s="186"/>
      <c r="G1" s="187"/>
      <c r="H1" s="187"/>
      <c r="I1" s="187" t="s">
        <v>111</v>
      </c>
      <c r="J1" s="187"/>
    </row>
    <row r="3" spans="2:8" ht="15">
      <c r="B3" s="5" t="s">
        <v>2</v>
      </c>
      <c r="C3" s="6">
        <v>53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2.75" customHeight="1">
      <c r="A9" s="23" t="s">
        <v>1</v>
      </c>
      <c r="B9" s="111" t="s">
        <v>267</v>
      </c>
      <c r="C9" s="83">
        <v>49500</v>
      </c>
      <c r="D9" s="104" t="s">
        <v>122</v>
      </c>
      <c r="E9" s="24"/>
      <c r="F9" s="24"/>
      <c r="G9" s="25"/>
      <c r="H9" s="26">
        <f>ROUND(ROUND(C9,2)*ROUND(G9,2),2)</f>
        <v>0</v>
      </c>
    </row>
    <row r="10" spans="1:8" ht="30">
      <c r="A10" s="82" t="s">
        <v>90</v>
      </c>
      <c r="B10" s="111" t="s">
        <v>268</v>
      </c>
      <c r="C10" s="83">
        <v>330</v>
      </c>
      <c r="D10" s="104" t="s">
        <v>122</v>
      </c>
      <c r="E10" s="45"/>
      <c r="F10" s="45"/>
      <c r="G10" s="125"/>
      <c r="H10" s="26">
        <f>ROUND(ROUND(C10,2)*ROUND(G10,2),2)</f>
        <v>0</v>
      </c>
    </row>
    <row r="11" spans="1:8" ht="30">
      <c r="A11" s="82" t="s">
        <v>91</v>
      </c>
      <c r="B11" s="111" t="s">
        <v>269</v>
      </c>
      <c r="C11" s="83">
        <v>2310</v>
      </c>
      <c r="D11" s="104" t="s">
        <v>122</v>
      </c>
      <c r="E11" s="45"/>
      <c r="F11" s="45"/>
      <c r="G11" s="125"/>
      <c r="H11" s="26">
        <f>ROUND(ROUND(C11,2)*ROUND(G11,2),2)</f>
        <v>0</v>
      </c>
    </row>
  </sheetData>
  <sheetProtection/>
  <mergeCells count="3">
    <mergeCell ref="E1:F1"/>
    <mergeCell ref="G1:H1"/>
    <mergeCell ref="I1:J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55.xml><?xml version="1.0" encoding="utf-8"?>
<worksheet xmlns="http://schemas.openxmlformats.org/spreadsheetml/2006/main" xmlns:r="http://schemas.openxmlformats.org/officeDocument/2006/relationships">
  <sheetPr>
    <pageSetUpPr fitToPage="1"/>
  </sheetPr>
  <dimension ref="A1:H10"/>
  <sheetViews>
    <sheetView showGridLines="0" zoomScale="110" zoomScaleNormal="110" zoomScaleSheetLayoutView="100" zoomScalePageLayoutView="0" workbookViewId="0" topLeftCell="A1">
      <selection activeCell="A10" sqref="A10:IV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4.5" customHeight="1">
      <c r="E1" s="186"/>
      <c r="F1" s="186"/>
      <c r="G1" s="187" t="s">
        <v>111</v>
      </c>
      <c r="H1" s="187"/>
    </row>
    <row r="3" spans="2:8" ht="15">
      <c r="B3" s="5" t="s">
        <v>2</v>
      </c>
      <c r="C3" s="6">
        <v>54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05" customHeight="1">
      <c r="A9" s="23" t="s">
        <v>1</v>
      </c>
      <c r="B9" s="111" t="s">
        <v>270</v>
      </c>
      <c r="C9" s="83">
        <v>150</v>
      </c>
      <c r="D9" s="104" t="s">
        <v>122</v>
      </c>
      <c r="E9" s="24"/>
      <c r="F9" s="24"/>
      <c r="G9" s="25"/>
      <c r="H9" s="26">
        <f>ROUND(ROUND(C9,2)*ROUND(G9,2),2)</f>
        <v>0</v>
      </c>
    </row>
    <row r="10" spans="1:8" ht="52.5" customHeight="1">
      <c r="A10" s="82" t="s">
        <v>90</v>
      </c>
      <c r="B10" s="111" t="s">
        <v>271</v>
      </c>
      <c r="C10" s="83">
        <v>50</v>
      </c>
      <c r="D10" s="104" t="s">
        <v>122</v>
      </c>
      <c r="E10" s="45"/>
      <c r="F10" s="45"/>
      <c r="G10" s="125"/>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6.xml><?xml version="1.0" encoding="utf-8"?>
<worksheet xmlns="http://schemas.openxmlformats.org/spreadsheetml/2006/main" xmlns:r="http://schemas.openxmlformats.org/officeDocument/2006/relationships">
  <sheetPr>
    <pageSetUpPr fitToPage="1"/>
  </sheetPr>
  <dimension ref="A1:H10"/>
  <sheetViews>
    <sheetView showGridLines="0" zoomScale="110" zoomScaleNormal="11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55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60">
      <c r="A9" s="81" t="s">
        <v>1</v>
      </c>
      <c r="B9" s="121" t="s">
        <v>272</v>
      </c>
      <c r="C9" s="83">
        <v>1500</v>
      </c>
      <c r="D9" s="104" t="s">
        <v>122</v>
      </c>
      <c r="E9" s="45"/>
      <c r="F9" s="45"/>
      <c r="G9" s="88"/>
      <c r="H9" s="26">
        <f>ROUND(ROUND(C9,2)*ROUND(G9,2),2)</f>
        <v>0</v>
      </c>
    </row>
    <row r="10" ht="15">
      <c r="E10" s="10"/>
    </row>
  </sheetData>
  <sheetProtection/>
  <mergeCells count="2">
    <mergeCell ref="G1:H1"/>
    <mergeCell ref="E1:F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headerFooter alignWithMargins="0">
    <oddFooter>&amp;C&amp;"Times New Roman,Normalny"Strona &amp;P&amp;R&amp;"Times New Roman,Normalny"pieczęć i podpis osoby (osób) upoważnionej
do reprezentowania wykonawcy
</oddFooter>
  </headerFooter>
</worksheet>
</file>

<file path=xl/worksheets/sheet57.xml><?xml version="1.0" encoding="utf-8"?>
<worksheet xmlns="http://schemas.openxmlformats.org/spreadsheetml/2006/main" xmlns:r="http://schemas.openxmlformats.org/officeDocument/2006/relationships">
  <sheetPr>
    <pageSetUpPr fitToPage="1"/>
  </sheetPr>
  <dimension ref="A1:J12"/>
  <sheetViews>
    <sheetView showGridLines="0" zoomScale="110" zoomScaleNormal="11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10" ht="38.25" customHeight="1">
      <c r="E1" s="186"/>
      <c r="F1" s="186"/>
      <c r="I1" s="187" t="s">
        <v>111</v>
      </c>
      <c r="J1" s="187"/>
    </row>
    <row r="3" spans="2:8" ht="15">
      <c r="B3" s="5" t="s">
        <v>2</v>
      </c>
      <c r="C3" s="6">
        <v>56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51.75" customHeight="1">
      <c r="A9" s="81" t="s">
        <v>1</v>
      </c>
      <c r="B9" s="111" t="s">
        <v>273</v>
      </c>
      <c r="C9" s="83">
        <v>315</v>
      </c>
      <c r="D9" s="104" t="s">
        <v>122</v>
      </c>
      <c r="E9" s="45"/>
      <c r="F9" s="45"/>
      <c r="G9" s="88"/>
      <c r="H9" s="26">
        <f>ROUND(ROUND(C9,2)*ROUND(G9,2),2)</f>
        <v>0</v>
      </c>
    </row>
    <row r="10" spans="1:10" ht="15">
      <c r="A10" s="40"/>
      <c r="B10" s="43"/>
      <c r="C10" s="44"/>
      <c r="D10" s="44"/>
      <c r="E10" s="43"/>
      <c r="F10" s="32"/>
      <c r="G10" s="32"/>
      <c r="H10" s="32"/>
      <c r="I10" s="41"/>
      <c r="J10" s="42"/>
    </row>
    <row r="11" spans="1:10" ht="15">
      <c r="A11" s="28"/>
      <c r="B11" s="29"/>
      <c r="C11" s="30"/>
      <c r="D11" s="31"/>
      <c r="E11" s="32"/>
      <c r="F11" s="32"/>
      <c r="G11" s="33"/>
      <c r="H11" s="33"/>
      <c r="I11" s="29"/>
      <c r="J11" s="29"/>
    </row>
    <row r="12" ht="15">
      <c r="E12" s="10"/>
    </row>
  </sheetData>
  <sheetProtection/>
  <mergeCells count="2">
    <mergeCell ref="I1:J1"/>
    <mergeCell ref="E1:F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58.xml><?xml version="1.0" encoding="utf-8"?>
<worksheet xmlns="http://schemas.openxmlformats.org/spreadsheetml/2006/main" xmlns:r="http://schemas.openxmlformats.org/officeDocument/2006/relationships">
  <sheetPr>
    <pageSetUpPr fitToPage="1"/>
  </sheetPr>
  <dimension ref="A1:J18"/>
  <sheetViews>
    <sheetView showGridLines="0" zoomScale="110" zoomScaleNormal="110" zoomScaleSheetLayoutView="100" zoomScalePageLayoutView="0" workbookViewId="0" topLeftCell="A1">
      <selection activeCell="A16" sqref="A16:IV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10" ht="42" customHeight="1">
      <c r="E1" s="186"/>
      <c r="F1" s="186"/>
      <c r="I1" s="187" t="s">
        <v>111</v>
      </c>
      <c r="J1" s="187"/>
    </row>
    <row r="3" spans="2:8" ht="15">
      <c r="B3" s="5" t="s">
        <v>2</v>
      </c>
      <c r="C3" s="50">
        <v>57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5">
      <c r="A9" s="81" t="s">
        <v>1</v>
      </c>
      <c r="B9" s="111" t="s">
        <v>274</v>
      </c>
      <c r="C9" s="83">
        <v>200</v>
      </c>
      <c r="D9" s="104" t="s">
        <v>207</v>
      </c>
      <c r="E9" s="45"/>
      <c r="F9" s="45"/>
      <c r="G9" s="125"/>
      <c r="H9" s="26">
        <f aca="true" t="shared" si="0" ref="H9:H16">ROUND(C9,2)*ROUND(G9,2)</f>
        <v>0</v>
      </c>
    </row>
    <row r="10" spans="1:8" ht="15">
      <c r="A10" s="81" t="s">
        <v>90</v>
      </c>
      <c r="B10" s="111" t="s">
        <v>263</v>
      </c>
      <c r="C10" s="83">
        <v>140</v>
      </c>
      <c r="D10" s="104" t="s">
        <v>207</v>
      </c>
      <c r="E10" s="45"/>
      <c r="F10" s="45"/>
      <c r="G10" s="125"/>
      <c r="H10" s="26">
        <f t="shared" si="0"/>
        <v>0</v>
      </c>
    </row>
    <row r="11" spans="1:8" ht="15">
      <c r="A11" s="81" t="s">
        <v>91</v>
      </c>
      <c r="B11" s="111" t="s">
        <v>275</v>
      </c>
      <c r="C11" s="83">
        <v>40</v>
      </c>
      <c r="D11" s="104" t="s">
        <v>207</v>
      </c>
      <c r="E11" s="45"/>
      <c r="F11" s="45"/>
      <c r="G11" s="125"/>
      <c r="H11" s="26">
        <f t="shared" si="0"/>
        <v>0</v>
      </c>
    </row>
    <row r="12" spans="1:8" ht="15">
      <c r="A12" s="81" t="s">
        <v>92</v>
      </c>
      <c r="B12" s="111" t="s">
        <v>276</v>
      </c>
      <c r="C12" s="83">
        <v>100</v>
      </c>
      <c r="D12" s="104" t="s">
        <v>207</v>
      </c>
      <c r="E12" s="45"/>
      <c r="F12" s="45"/>
      <c r="G12" s="125"/>
      <c r="H12" s="26">
        <f t="shared" si="0"/>
        <v>0</v>
      </c>
    </row>
    <row r="13" spans="1:8" ht="15">
      <c r="A13" s="81" t="s">
        <v>94</v>
      </c>
      <c r="B13" s="111" t="s">
        <v>277</v>
      </c>
      <c r="C13" s="83">
        <v>5</v>
      </c>
      <c r="D13" s="104" t="s">
        <v>207</v>
      </c>
      <c r="E13" s="45"/>
      <c r="F13" s="45"/>
      <c r="G13" s="125"/>
      <c r="H13" s="26">
        <f t="shared" si="0"/>
        <v>0</v>
      </c>
    </row>
    <row r="14" spans="1:8" ht="15">
      <c r="A14" s="81" t="s">
        <v>96</v>
      </c>
      <c r="B14" s="111" t="s">
        <v>264</v>
      </c>
      <c r="C14" s="83">
        <v>5</v>
      </c>
      <c r="D14" s="104" t="s">
        <v>207</v>
      </c>
      <c r="E14" s="45"/>
      <c r="F14" s="45"/>
      <c r="G14" s="125"/>
      <c r="H14" s="26">
        <f t="shared" si="0"/>
        <v>0</v>
      </c>
    </row>
    <row r="15" spans="1:8" ht="15">
      <c r="A15" s="81" t="s">
        <v>98</v>
      </c>
      <c r="B15" s="111" t="s">
        <v>265</v>
      </c>
      <c r="C15" s="83">
        <v>5</v>
      </c>
      <c r="D15" s="104" t="s">
        <v>207</v>
      </c>
      <c r="E15" s="45"/>
      <c r="F15" s="45"/>
      <c r="G15" s="125"/>
      <c r="H15" s="26">
        <f t="shared" si="0"/>
        <v>0</v>
      </c>
    </row>
    <row r="16" spans="1:8" ht="15">
      <c r="A16" s="82" t="s">
        <v>99</v>
      </c>
      <c r="B16" s="111" t="s">
        <v>278</v>
      </c>
      <c r="C16" s="83">
        <v>50</v>
      </c>
      <c r="D16" s="104" t="s">
        <v>207</v>
      </c>
      <c r="E16" s="45"/>
      <c r="F16" s="45"/>
      <c r="G16" s="125"/>
      <c r="H16" s="26">
        <f t="shared" si="0"/>
        <v>0</v>
      </c>
    </row>
    <row r="18" ht="15">
      <c r="B18" s="112" t="s">
        <v>279</v>
      </c>
    </row>
  </sheetData>
  <sheetProtection/>
  <mergeCells count="2">
    <mergeCell ref="I1:J1"/>
    <mergeCell ref="E1:F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9.xml><?xml version="1.0" encoding="utf-8"?>
<worksheet xmlns="http://schemas.openxmlformats.org/spreadsheetml/2006/main" xmlns:r="http://schemas.openxmlformats.org/officeDocument/2006/relationships">
  <sheetPr>
    <pageSetUpPr fitToPage="1"/>
  </sheetPr>
  <dimension ref="A1:H13"/>
  <sheetViews>
    <sheetView showGridLines="0" zoomScaleSheetLayoutView="100" zoomScalePageLayoutView="0" workbookViewId="0" topLeftCell="A1">
      <selection activeCell="A10" sqref="A10:IV10"/>
    </sheetView>
  </sheetViews>
  <sheetFormatPr defaultColWidth="11.375" defaultRowHeight="12.75"/>
  <cols>
    <col min="1" max="1" width="5.25390625" style="2" customWidth="1"/>
    <col min="2" max="2" width="97.25390625" style="2" customWidth="1"/>
    <col min="3" max="3" width="8.25390625" style="4" customWidth="1"/>
    <col min="4" max="4" width="11.1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58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44.25" customHeight="1">
      <c r="A9" s="23" t="s">
        <v>1</v>
      </c>
      <c r="B9" s="111" t="s">
        <v>263</v>
      </c>
      <c r="C9" s="83">
        <v>60</v>
      </c>
      <c r="D9" s="104" t="s">
        <v>207</v>
      </c>
      <c r="E9" s="24"/>
      <c r="F9" s="24"/>
      <c r="G9" s="25"/>
      <c r="H9" s="26">
        <f>ROUND(ROUND(C9,2)*ROUND(G9,2),2)</f>
        <v>0</v>
      </c>
    </row>
    <row r="10" spans="1:8" ht="15">
      <c r="A10" s="82" t="s">
        <v>90</v>
      </c>
      <c r="B10" s="111" t="s">
        <v>264</v>
      </c>
      <c r="C10" s="83">
        <v>5</v>
      </c>
      <c r="D10" s="104" t="s">
        <v>207</v>
      </c>
      <c r="E10" s="45"/>
      <c r="F10" s="45"/>
      <c r="G10" s="125"/>
      <c r="H10" s="26">
        <f>ROUND(ROUND(C10,2)*ROUND(G10,2),2)</f>
        <v>0</v>
      </c>
    </row>
    <row r="11" spans="1:8" ht="15">
      <c r="A11" s="82" t="s">
        <v>91</v>
      </c>
      <c r="B11" s="111" t="s">
        <v>265</v>
      </c>
      <c r="C11" s="83">
        <v>5</v>
      </c>
      <c r="D11" s="104" t="s">
        <v>207</v>
      </c>
      <c r="E11" s="45"/>
      <c r="F11" s="45"/>
      <c r="G11" s="125"/>
      <c r="H11" s="26">
        <f>ROUND(ROUND(C11,2)*ROUND(G11,2),2)</f>
        <v>0</v>
      </c>
    </row>
    <row r="13" ht="15">
      <c r="B13" s="112" t="s">
        <v>280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9.25" customHeight="1">
      <c r="A9" s="23">
        <v>1</v>
      </c>
      <c r="B9" s="107" t="s">
        <v>131</v>
      </c>
      <c r="C9" s="119">
        <v>60</v>
      </c>
      <c r="D9" s="103"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0.xml><?xml version="1.0" encoding="utf-8"?>
<worksheet xmlns="http://schemas.openxmlformats.org/spreadsheetml/2006/main" xmlns:r="http://schemas.openxmlformats.org/officeDocument/2006/relationships">
  <sheetPr>
    <tabColor rgb="FFC00000"/>
    <pageSetUpPr fitToPage="1"/>
  </sheetPr>
  <dimension ref="A1:H15"/>
  <sheetViews>
    <sheetView showGridLines="0" zoomScale="110" zoomScaleNormal="110" zoomScaleSheetLayoutView="100" zoomScalePageLayoutView="0" workbookViewId="0" topLeftCell="A7">
      <selection activeCell="C11" sqref="C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59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02.75" customHeight="1">
      <c r="A9" s="23" t="s">
        <v>1</v>
      </c>
      <c r="B9" s="96" t="s">
        <v>372</v>
      </c>
      <c r="C9" s="118">
        <v>2200</v>
      </c>
      <c r="D9" s="117" t="s">
        <v>122</v>
      </c>
      <c r="E9" s="35"/>
      <c r="F9" s="35"/>
      <c r="G9" s="88"/>
      <c r="H9" s="26">
        <f>ROUND(ROUND(C9,2)*ROUND(G9,2),2)</f>
        <v>0</v>
      </c>
    </row>
    <row r="10" spans="1:8" ht="82.5" customHeight="1">
      <c r="A10" s="78" t="s">
        <v>90</v>
      </c>
      <c r="B10" s="96" t="s">
        <v>281</v>
      </c>
      <c r="C10" s="118">
        <v>600</v>
      </c>
      <c r="D10" s="117" t="s">
        <v>122</v>
      </c>
      <c r="E10" s="79"/>
      <c r="F10" s="79"/>
      <c r="G10" s="97"/>
      <c r="H10" s="26">
        <f>ROUND(ROUND(C10,2)*ROUND(G10,2),2)</f>
        <v>0</v>
      </c>
    </row>
    <row r="11" spans="1:8" ht="105.75" customHeight="1">
      <c r="A11" s="23" t="s">
        <v>91</v>
      </c>
      <c r="B11" s="96" t="s">
        <v>282</v>
      </c>
      <c r="C11" s="118">
        <v>140</v>
      </c>
      <c r="D11" s="117" t="s">
        <v>168</v>
      </c>
      <c r="E11" s="35"/>
      <c r="F11" s="35"/>
      <c r="G11" s="88"/>
      <c r="H11" s="26">
        <f>ROUND(ROUND(C11,2)*ROUND(G11,2),2)</f>
        <v>0</v>
      </c>
    </row>
    <row r="12" spans="1:8" ht="90.75" customHeight="1">
      <c r="A12" s="81" t="s">
        <v>92</v>
      </c>
      <c r="B12" s="96" t="s">
        <v>283</v>
      </c>
      <c r="C12" s="118">
        <v>90</v>
      </c>
      <c r="D12" s="117" t="s">
        <v>122</v>
      </c>
      <c r="E12" s="45"/>
      <c r="F12" s="45"/>
      <c r="G12" s="88"/>
      <c r="H12" s="26">
        <f>ROUND(ROUND(C12,2)*ROUND(G12,2),2)</f>
        <v>0</v>
      </c>
    </row>
    <row r="15" ht="15">
      <c r="B15" s="98"/>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1.xml><?xml version="1.0" encoding="utf-8"?>
<worksheet xmlns="http://schemas.openxmlformats.org/spreadsheetml/2006/main" xmlns:r="http://schemas.openxmlformats.org/officeDocument/2006/relationships">
  <sheetPr>
    <tabColor rgb="FFC00000"/>
    <pageSetUpPr fitToPage="1"/>
  </sheetPr>
  <dimension ref="A1:H10"/>
  <sheetViews>
    <sheetView showGridLines="0" zoomScaleSheetLayoutView="100" zoomScalePageLayoutView="0" workbookViewId="0" topLeftCell="A4">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12.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60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58.5" customHeight="1">
      <c r="A9" s="80" t="s">
        <v>1</v>
      </c>
      <c r="B9" s="107" t="s">
        <v>284</v>
      </c>
      <c r="C9" s="83">
        <v>49.5</v>
      </c>
      <c r="D9" s="104" t="s">
        <v>122</v>
      </c>
      <c r="E9" s="35"/>
      <c r="F9" s="35"/>
      <c r="G9" s="88"/>
      <c r="H9" s="26">
        <f>ROUND(ROUND(C9,2)*ROUND(G9,2),2)</f>
        <v>0</v>
      </c>
    </row>
    <row r="10" spans="1:8" ht="330.75" customHeight="1">
      <c r="A10" s="80" t="s">
        <v>90</v>
      </c>
      <c r="B10" s="113" t="s">
        <v>376</v>
      </c>
      <c r="C10" s="83">
        <v>420</v>
      </c>
      <c r="D10" s="104" t="s">
        <v>122</v>
      </c>
      <c r="E10" s="35"/>
      <c r="F10" s="35"/>
      <c r="G10" s="88"/>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2.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46" customFormat="1" ht="28.5" customHeight="1">
      <c r="A9" s="77" t="s">
        <v>1</v>
      </c>
      <c r="B9" s="140" t="s">
        <v>285</v>
      </c>
      <c r="C9" s="83">
        <v>160000</v>
      </c>
      <c r="D9" s="104" t="s">
        <v>122</v>
      </c>
      <c r="E9" s="60"/>
      <c r="F9" s="60"/>
      <c r="G9" s="91"/>
      <c r="H9" s="56">
        <f>ROUND(ROUND(C9,2)*ROUND(G9,2),2)</f>
        <v>0</v>
      </c>
    </row>
    <row r="11" ht="15">
      <c r="B11" s="10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3.xml><?xml version="1.0" encoding="utf-8"?>
<worksheet xmlns="http://schemas.openxmlformats.org/spreadsheetml/2006/main" xmlns:r="http://schemas.openxmlformats.org/officeDocument/2006/relationships">
  <sheetPr>
    <tabColor rgb="FFC00000"/>
    <pageSetUpPr fitToPage="1"/>
  </sheetPr>
  <dimension ref="A1:H12"/>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330" customHeight="1">
      <c r="A9" s="23" t="s">
        <v>1</v>
      </c>
      <c r="B9" s="144" t="s">
        <v>373</v>
      </c>
      <c r="C9" s="83">
        <v>6050</v>
      </c>
      <c r="D9" s="104" t="s">
        <v>122</v>
      </c>
      <c r="E9" s="24"/>
      <c r="F9" s="24"/>
      <c r="G9" s="89"/>
      <c r="H9" s="26">
        <f>ROUND(ROUND(C9,2)*ROUND(G9,2),2)</f>
        <v>0</v>
      </c>
    </row>
    <row r="11" ht="15">
      <c r="B11" s="100"/>
    </row>
    <row r="12" ht="15">
      <c r="B12" s="10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4.xml><?xml version="1.0" encoding="utf-8"?>
<worksheet xmlns="http://schemas.openxmlformats.org/spreadsheetml/2006/main" xmlns:r="http://schemas.openxmlformats.org/officeDocument/2006/relationships">
  <sheetPr>
    <tabColor rgb="FFC00000"/>
    <pageSetUpPr fitToPage="1"/>
  </sheetPr>
  <dimension ref="A1:H13"/>
  <sheetViews>
    <sheetView showGridLines="0" zoomScaleSheetLayoutView="100" zoomScalePageLayoutView="0" workbookViewId="0" topLeftCell="A1">
      <selection activeCell="I20" sqref="I2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55.25" customHeight="1">
      <c r="A9" s="23" t="s">
        <v>1</v>
      </c>
      <c r="B9" s="145" t="s">
        <v>374</v>
      </c>
      <c r="C9" s="83">
        <v>400</v>
      </c>
      <c r="D9" s="104" t="s">
        <v>122</v>
      </c>
      <c r="E9" s="24"/>
      <c r="F9" s="24"/>
      <c r="G9" s="89"/>
      <c r="H9" s="26">
        <f>ROUND(ROUND(C9,2)*ROUND(G9,2),2)</f>
        <v>0</v>
      </c>
    </row>
    <row r="10" spans="1:8" ht="126" customHeight="1">
      <c r="A10" s="81" t="s">
        <v>90</v>
      </c>
      <c r="B10" s="140" t="s">
        <v>286</v>
      </c>
      <c r="C10" s="83">
        <v>270</v>
      </c>
      <c r="D10" s="104" t="s">
        <v>122</v>
      </c>
      <c r="E10" s="45"/>
      <c r="F10" s="45"/>
      <c r="G10" s="88"/>
      <c r="H10" s="26">
        <f>ROUND(ROUND(C10,2)*ROUND(G10,2),2)</f>
        <v>0</v>
      </c>
    </row>
    <row r="12" ht="15">
      <c r="B12" s="100"/>
    </row>
    <row r="13" ht="15">
      <c r="B13" s="10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5.xml><?xml version="1.0" encoding="utf-8"?>
<worksheet xmlns="http://schemas.openxmlformats.org/spreadsheetml/2006/main" xmlns:r="http://schemas.openxmlformats.org/officeDocument/2006/relationships">
  <sheetPr>
    <pageSetUpPr fitToPage="1"/>
  </sheetPr>
  <dimension ref="A1:H12"/>
  <sheetViews>
    <sheetView showGridLines="0" zoomScale="80" zoomScaleNormal="80" zoomScaleSheetLayoutView="100" zoomScalePageLayoutView="0" workbookViewId="0" topLeftCell="A1">
      <selection activeCell="J23" sqref="J23:J2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6.5" customHeight="1">
      <c r="A9" s="55" t="s">
        <v>1</v>
      </c>
      <c r="B9" s="111" t="s">
        <v>287</v>
      </c>
      <c r="C9" s="83">
        <v>25</v>
      </c>
      <c r="D9" s="104" t="s">
        <v>195</v>
      </c>
      <c r="E9" s="146"/>
      <c r="F9" s="146"/>
      <c r="G9" s="147"/>
      <c r="H9" s="56">
        <f>ROUND(ROUND(C9,2)*ROUND(G9,2),2)</f>
        <v>0</v>
      </c>
    </row>
    <row r="11" ht="15">
      <c r="B11" s="100"/>
    </row>
    <row r="12" ht="15">
      <c r="B12" s="10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6.xml><?xml version="1.0" encoding="utf-8"?>
<worksheet xmlns="http://schemas.openxmlformats.org/spreadsheetml/2006/main" xmlns:r="http://schemas.openxmlformats.org/officeDocument/2006/relationships">
  <sheetPr>
    <pageSetUpPr fitToPage="1"/>
  </sheetPr>
  <dimension ref="A1:H18"/>
  <sheetViews>
    <sheetView showGridLines="0" zoomScaleSheetLayoutView="100" zoomScalePageLayoutView="0" workbookViewId="0" topLeftCell="A7">
      <selection activeCell="A16" sqref="A16:IV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6.5" customHeight="1">
      <c r="A9" s="23" t="s">
        <v>1</v>
      </c>
      <c r="B9" s="111" t="s">
        <v>288</v>
      </c>
      <c r="C9" s="83">
        <v>25</v>
      </c>
      <c r="D9" s="104" t="s">
        <v>195</v>
      </c>
      <c r="E9" s="24"/>
      <c r="F9" s="24"/>
      <c r="G9" s="25"/>
      <c r="H9" s="26">
        <f aca="true" t="shared" si="0" ref="H9:H16">ROUND(ROUND(C9,2)*ROUND(G9,2),2)</f>
        <v>0</v>
      </c>
    </row>
    <row r="10" spans="1:8" ht="71.25" customHeight="1">
      <c r="A10" s="81" t="s">
        <v>90</v>
      </c>
      <c r="B10" s="111" t="s">
        <v>289</v>
      </c>
      <c r="C10" s="83">
        <v>25</v>
      </c>
      <c r="D10" s="104" t="s">
        <v>195</v>
      </c>
      <c r="E10" s="45"/>
      <c r="F10" s="45"/>
      <c r="G10" s="125"/>
      <c r="H10" s="26">
        <f t="shared" si="0"/>
        <v>0</v>
      </c>
    </row>
    <row r="11" spans="1:8" ht="25.5" customHeight="1">
      <c r="A11" s="81" t="s">
        <v>91</v>
      </c>
      <c r="B11" s="111" t="s">
        <v>290</v>
      </c>
      <c r="C11" s="83">
        <v>15</v>
      </c>
      <c r="D11" s="104" t="s">
        <v>195</v>
      </c>
      <c r="E11" s="45"/>
      <c r="F11" s="45"/>
      <c r="G11" s="125"/>
      <c r="H11" s="26">
        <f t="shared" si="0"/>
        <v>0</v>
      </c>
    </row>
    <row r="12" spans="1:8" ht="30">
      <c r="A12" s="81" t="s">
        <v>92</v>
      </c>
      <c r="B12" s="111" t="s">
        <v>291</v>
      </c>
      <c r="C12" s="83">
        <v>15</v>
      </c>
      <c r="D12" s="104" t="s">
        <v>195</v>
      </c>
      <c r="E12" s="45"/>
      <c r="F12" s="45"/>
      <c r="G12" s="125"/>
      <c r="H12" s="26">
        <f t="shared" si="0"/>
        <v>0</v>
      </c>
    </row>
    <row r="13" spans="1:8" ht="45.75" customHeight="1">
      <c r="A13" s="82" t="s">
        <v>94</v>
      </c>
      <c r="B13" s="111" t="s">
        <v>292</v>
      </c>
      <c r="C13" s="83">
        <v>500</v>
      </c>
      <c r="D13" s="104" t="s">
        <v>122</v>
      </c>
      <c r="E13" s="45"/>
      <c r="F13" s="45"/>
      <c r="G13" s="125"/>
      <c r="H13" s="26">
        <f t="shared" si="0"/>
        <v>0</v>
      </c>
    </row>
    <row r="14" spans="1:8" ht="45" customHeight="1">
      <c r="A14" s="82" t="s">
        <v>96</v>
      </c>
      <c r="B14" s="111" t="s">
        <v>293</v>
      </c>
      <c r="C14" s="83">
        <v>250</v>
      </c>
      <c r="D14" s="104" t="s">
        <v>122</v>
      </c>
      <c r="E14" s="45"/>
      <c r="F14" s="45"/>
      <c r="G14" s="125"/>
      <c r="H14" s="26">
        <f t="shared" si="0"/>
        <v>0</v>
      </c>
    </row>
    <row r="15" spans="1:8" ht="30">
      <c r="A15" s="82" t="s">
        <v>98</v>
      </c>
      <c r="B15" s="111" t="s">
        <v>294</v>
      </c>
      <c r="C15" s="83">
        <v>250</v>
      </c>
      <c r="D15" s="104" t="s">
        <v>122</v>
      </c>
      <c r="E15" s="45"/>
      <c r="F15" s="45"/>
      <c r="G15" s="125"/>
      <c r="H15" s="26">
        <f t="shared" si="0"/>
        <v>0</v>
      </c>
    </row>
    <row r="16" spans="1:8" ht="51" customHeight="1">
      <c r="A16" s="82" t="s">
        <v>99</v>
      </c>
      <c r="B16" s="111" t="s">
        <v>295</v>
      </c>
      <c r="C16" s="83">
        <v>250</v>
      </c>
      <c r="D16" s="104" t="s">
        <v>122</v>
      </c>
      <c r="E16" s="45"/>
      <c r="F16" s="45"/>
      <c r="G16" s="125"/>
      <c r="H16" s="26">
        <f t="shared" si="0"/>
        <v>0</v>
      </c>
    </row>
    <row r="17" ht="15">
      <c r="C17" s="48"/>
    </row>
    <row r="18" ht="30">
      <c r="B18" s="148" t="s">
        <v>296</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7.xml><?xml version="1.0" encoding="utf-8"?>
<worksheet xmlns="http://schemas.openxmlformats.org/spreadsheetml/2006/main" xmlns:r="http://schemas.openxmlformats.org/officeDocument/2006/relationships">
  <sheetPr>
    <pageSetUpPr fitToPage="1"/>
  </sheetPr>
  <dimension ref="A1:H18"/>
  <sheetViews>
    <sheetView showGridLines="0" zoomScaleSheetLayoutView="100" zoomScalePageLayoutView="0" workbookViewId="0" topLeftCell="A11">
      <selection activeCell="A16" sqref="A16:IV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81.5" customHeight="1">
      <c r="A9" s="23" t="s">
        <v>1</v>
      </c>
      <c r="B9" s="111" t="s">
        <v>297</v>
      </c>
      <c r="C9" s="83">
        <v>1000</v>
      </c>
      <c r="D9" s="104" t="s">
        <v>122</v>
      </c>
      <c r="E9" s="24"/>
      <c r="F9" s="24"/>
      <c r="G9" s="89"/>
      <c r="H9" s="26">
        <f aca="true" t="shared" si="0" ref="H9:H16">ROUND(ROUND(C9,2)*ROUND(G9,2),2)</f>
        <v>0</v>
      </c>
    </row>
    <row r="10" spans="1:8" ht="71.25" customHeight="1">
      <c r="A10" s="81" t="s">
        <v>90</v>
      </c>
      <c r="B10" s="138" t="s">
        <v>298</v>
      </c>
      <c r="C10" s="83">
        <v>30</v>
      </c>
      <c r="D10" s="104" t="s">
        <v>122</v>
      </c>
      <c r="E10" s="45"/>
      <c r="F10" s="45"/>
      <c r="G10" s="88"/>
      <c r="H10" s="26">
        <f t="shared" si="0"/>
        <v>0</v>
      </c>
    </row>
    <row r="11" spans="1:8" ht="24.75" customHeight="1">
      <c r="A11" s="81" t="s">
        <v>91</v>
      </c>
      <c r="B11" s="138" t="s">
        <v>299</v>
      </c>
      <c r="C11" s="83">
        <v>10</v>
      </c>
      <c r="D11" s="104" t="s">
        <v>122</v>
      </c>
      <c r="E11" s="45"/>
      <c r="F11" s="45"/>
      <c r="G11" s="88"/>
      <c r="H11" s="26">
        <f t="shared" si="0"/>
        <v>0</v>
      </c>
    </row>
    <row r="12" spans="1:8" ht="44.25" customHeight="1">
      <c r="A12" s="81" t="s">
        <v>92</v>
      </c>
      <c r="B12" s="149" t="s">
        <v>300</v>
      </c>
      <c r="C12" s="83">
        <v>5</v>
      </c>
      <c r="D12" s="104" t="s">
        <v>122</v>
      </c>
      <c r="E12" s="45"/>
      <c r="F12" s="45"/>
      <c r="G12" s="88"/>
      <c r="H12" s="26">
        <f t="shared" si="0"/>
        <v>0</v>
      </c>
    </row>
    <row r="13" spans="1:8" ht="41.25" customHeight="1">
      <c r="A13" s="81" t="s">
        <v>94</v>
      </c>
      <c r="B13" s="111" t="s">
        <v>301</v>
      </c>
      <c r="C13" s="83">
        <v>100</v>
      </c>
      <c r="D13" s="104" t="s">
        <v>122</v>
      </c>
      <c r="E13" s="45"/>
      <c r="F13" s="45"/>
      <c r="G13" s="88"/>
      <c r="H13" s="26">
        <f t="shared" si="0"/>
        <v>0</v>
      </c>
    </row>
    <row r="14" spans="1:8" ht="41.25" customHeight="1">
      <c r="A14" s="81" t="s">
        <v>96</v>
      </c>
      <c r="B14" s="111" t="s">
        <v>302</v>
      </c>
      <c r="C14" s="83">
        <v>100</v>
      </c>
      <c r="D14" s="104" t="s">
        <v>122</v>
      </c>
      <c r="E14" s="45"/>
      <c r="F14" s="45"/>
      <c r="G14" s="88"/>
      <c r="H14" s="26">
        <f t="shared" si="0"/>
        <v>0</v>
      </c>
    </row>
    <row r="15" spans="1:8" ht="23.25" customHeight="1">
      <c r="A15" s="81" t="s">
        <v>98</v>
      </c>
      <c r="B15" s="111" t="s">
        <v>303</v>
      </c>
      <c r="C15" s="83">
        <v>990</v>
      </c>
      <c r="D15" s="104" t="s">
        <v>122</v>
      </c>
      <c r="E15" s="45"/>
      <c r="F15" s="45"/>
      <c r="G15" s="88"/>
      <c r="H15" s="26">
        <f t="shared" si="0"/>
        <v>0</v>
      </c>
    </row>
    <row r="16" spans="1:8" ht="49.5" customHeight="1">
      <c r="A16" s="81" t="s">
        <v>99</v>
      </c>
      <c r="B16" s="111" t="s">
        <v>304</v>
      </c>
      <c r="C16" s="83">
        <v>990</v>
      </c>
      <c r="D16" s="104" t="s">
        <v>122</v>
      </c>
      <c r="E16" s="45"/>
      <c r="F16" s="45"/>
      <c r="G16" s="88"/>
      <c r="H16" s="26">
        <f t="shared" si="0"/>
        <v>0</v>
      </c>
    </row>
    <row r="18" ht="15">
      <c r="B18" s="130" t="s">
        <v>305</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8.xml><?xml version="1.0" encoding="utf-8"?>
<worksheet xmlns="http://schemas.openxmlformats.org/spreadsheetml/2006/main" xmlns:r="http://schemas.openxmlformats.org/officeDocument/2006/relationships">
  <sheetPr>
    <pageSetUpPr fitToPage="1"/>
  </sheetPr>
  <dimension ref="A1:I28"/>
  <sheetViews>
    <sheetView showGridLines="0" zoomScale="110" zoomScaleNormal="110" zoomScaleSheetLayoutView="100" zoomScalePageLayoutView="0" workbookViewId="0" topLeftCell="A4">
      <selection activeCell="C35" sqref="C3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SUM(H9:H26)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6.5" customHeight="1">
      <c r="A9" s="23" t="s">
        <v>1</v>
      </c>
      <c r="B9" s="111" t="s">
        <v>311</v>
      </c>
      <c r="C9" s="83">
        <v>200</v>
      </c>
      <c r="D9" s="104" t="s">
        <v>122</v>
      </c>
      <c r="E9" s="24"/>
      <c r="F9" s="24"/>
      <c r="G9" s="25"/>
      <c r="H9" s="26">
        <f>ROUND(ROUND(C9,2)*ROUND(G9,2),2)</f>
        <v>0</v>
      </c>
    </row>
    <row r="10" spans="1:8" ht="71.25" customHeight="1">
      <c r="A10" s="81" t="s">
        <v>90</v>
      </c>
      <c r="B10" s="111" t="s">
        <v>312</v>
      </c>
      <c r="C10" s="83">
        <v>200</v>
      </c>
      <c r="D10" s="104" t="s">
        <v>122</v>
      </c>
      <c r="E10" s="45"/>
      <c r="F10" s="45"/>
      <c r="G10" s="125"/>
      <c r="H10" s="26">
        <f>ROUND(ROUND(C10,2)*ROUND(G10,2),2)</f>
        <v>0</v>
      </c>
    </row>
    <row r="11" spans="1:8" ht="15">
      <c r="A11" s="81" t="s">
        <v>91</v>
      </c>
      <c r="B11" s="111" t="s">
        <v>313</v>
      </c>
      <c r="C11" s="83">
        <v>200</v>
      </c>
      <c r="D11" s="104" t="s">
        <v>122</v>
      </c>
      <c r="E11" s="45"/>
      <c r="F11" s="45"/>
      <c r="G11" s="125"/>
      <c r="H11" s="26">
        <f>ROUND(ROUND(C11,2)*ROUND(G11,2),2)</f>
        <v>0</v>
      </c>
    </row>
    <row r="12" spans="1:8" ht="15">
      <c r="A12" s="150" t="s">
        <v>92</v>
      </c>
      <c r="B12" s="111" t="s">
        <v>314</v>
      </c>
      <c r="C12" s="83">
        <v>200</v>
      </c>
      <c r="D12" s="104" t="s">
        <v>122</v>
      </c>
      <c r="E12" s="151"/>
      <c r="F12" s="151"/>
      <c r="G12" s="153"/>
      <c r="H12" s="152">
        <f>ROUND(ROUND(C12,2)*ROUND(G12,2),2)</f>
        <v>0</v>
      </c>
    </row>
    <row r="13" spans="1:9" ht="15">
      <c r="A13" s="82" t="s">
        <v>94</v>
      </c>
      <c r="B13" s="111" t="s">
        <v>315</v>
      </c>
      <c r="C13" s="83">
        <v>4</v>
      </c>
      <c r="D13" s="104" t="s">
        <v>122</v>
      </c>
      <c r="E13" s="45"/>
      <c r="F13" s="45"/>
      <c r="G13" s="125"/>
      <c r="H13" s="152">
        <f aca="true" t="shared" si="0" ref="H13:H26">ROUND(ROUND(C13,2)*ROUND(G13,2),2)</f>
        <v>0</v>
      </c>
      <c r="I13" s="137"/>
    </row>
    <row r="14" spans="1:9" ht="15">
      <c r="A14" s="82" t="s">
        <v>96</v>
      </c>
      <c r="B14" s="111" t="s">
        <v>316</v>
      </c>
      <c r="C14" s="83">
        <v>20</v>
      </c>
      <c r="D14" s="104" t="s">
        <v>195</v>
      </c>
      <c r="E14" s="45"/>
      <c r="F14" s="45"/>
      <c r="G14" s="125"/>
      <c r="H14" s="152">
        <f t="shared" si="0"/>
        <v>0</v>
      </c>
      <c r="I14" s="137"/>
    </row>
    <row r="15" spans="1:9" ht="15">
      <c r="A15" s="82" t="s">
        <v>98</v>
      </c>
      <c r="B15" s="111" t="s">
        <v>317</v>
      </c>
      <c r="C15" s="83">
        <v>20</v>
      </c>
      <c r="D15" s="104" t="s">
        <v>195</v>
      </c>
      <c r="E15" s="45"/>
      <c r="F15" s="45"/>
      <c r="G15" s="125"/>
      <c r="H15" s="152">
        <f t="shared" si="0"/>
        <v>0</v>
      </c>
      <c r="I15" s="137"/>
    </row>
    <row r="16" spans="1:9" ht="15">
      <c r="A16" s="82" t="s">
        <v>99</v>
      </c>
      <c r="B16" s="140" t="s">
        <v>318</v>
      </c>
      <c r="C16" s="83">
        <v>2</v>
      </c>
      <c r="D16" s="104" t="s">
        <v>122</v>
      </c>
      <c r="E16" s="45"/>
      <c r="F16" s="45"/>
      <c r="G16" s="125"/>
      <c r="H16" s="152">
        <f t="shared" si="0"/>
        <v>0</v>
      </c>
      <c r="I16" s="137"/>
    </row>
    <row r="17" spans="1:9" ht="15">
      <c r="A17" s="82" t="s">
        <v>113</v>
      </c>
      <c r="B17" s="111" t="s">
        <v>319</v>
      </c>
      <c r="C17" s="83">
        <v>4</v>
      </c>
      <c r="D17" s="104" t="s">
        <v>122</v>
      </c>
      <c r="E17" s="45"/>
      <c r="F17" s="45"/>
      <c r="G17" s="125"/>
      <c r="H17" s="152">
        <f t="shared" si="0"/>
        <v>0</v>
      </c>
      <c r="I17" s="137"/>
    </row>
    <row r="18" spans="1:9" ht="15">
      <c r="A18" s="82" t="s">
        <v>114</v>
      </c>
      <c r="B18" s="111" t="s">
        <v>320</v>
      </c>
      <c r="C18" s="83">
        <v>4</v>
      </c>
      <c r="D18" s="104" t="s">
        <v>122</v>
      </c>
      <c r="E18" s="45"/>
      <c r="F18" s="45"/>
      <c r="G18" s="125"/>
      <c r="H18" s="152">
        <f t="shared" si="0"/>
        <v>0</v>
      </c>
      <c r="I18" s="137"/>
    </row>
    <row r="19" spans="1:9" ht="15">
      <c r="A19" s="82" t="s">
        <v>115</v>
      </c>
      <c r="B19" s="111" t="s">
        <v>321</v>
      </c>
      <c r="C19" s="83">
        <v>4</v>
      </c>
      <c r="D19" s="104" t="s">
        <v>122</v>
      </c>
      <c r="E19" s="45"/>
      <c r="F19" s="45"/>
      <c r="G19" s="125"/>
      <c r="H19" s="152">
        <f t="shared" si="0"/>
        <v>0</v>
      </c>
      <c r="I19" s="137"/>
    </row>
    <row r="20" spans="1:9" ht="15">
      <c r="A20" s="82" t="s">
        <v>242</v>
      </c>
      <c r="B20" s="111" t="s">
        <v>322</v>
      </c>
      <c r="C20" s="83">
        <v>4</v>
      </c>
      <c r="D20" s="104" t="s">
        <v>122</v>
      </c>
      <c r="E20" s="45"/>
      <c r="F20" s="45"/>
      <c r="G20" s="125"/>
      <c r="H20" s="152">
        <f t="shared" si="0"/>
        <v>0</v>
      </c>
      <c r="I20" s="137"/>
    </row>
    <row r="21" spans="1:9" ht="15">
      <c r="A21" s="82" t="s">
        <v>243</v>
      </c>
      <c r="B21" s="111" t="s">
        <v>323</v>
      </c>
      <c r="C21" s="83">
        <v>250</v>
      </c>
      <c r="D21" s="104" t="s">
        <v>122</v>
      </c>
      <c r="E21" s="45"/>
      <c r="F21" s="45"/>
      <c r="G21" s="125"/>
      <c r="H21" s="152">
        <f t="shared" si="0"/>
        <v>0</v>
      </c>
      <c r="I21" s="137"/>
    </row>
    <row r="22" spans="1:9" ht="15">
      <c r="A22" s="82" t="s">
        <v>306</v>
      </c>
      <c r="B22" s="111" t="s">
        <v>324</v>
      </c>
      <c r="C22" s="83">
        <v>300</v>
      </c>
      <c r="D22" s="104" t="s">
        <v>122</v>
      </c>
      <c r="E22" s="45"/>
      <c r="F22" s="45"/>
      <c r="G22" s="125"/>
      <c r="H22" s="152">
        <f t="shared" si="0"/>
        <v>0</v>
      </c>
      <c r="I22" s="137"/>
    </row>
    <row r="23" spans="1:9" ht="15">
      <c r="A23" s="82" t="s">
        <v>307</v>
      </c>
      <c r="B23" s="111" t="s">
        <v>325</v>
      </c>
      <c r="C23" s="83">
        <v>50</v>
      </c>
      <c r="D23" s="104" t="s">
        <v>122</v>
      </c>
      <c r="E23" s="45"/>
      <c r="F23" s="45"/>
      <c r="G23" s="125"/>
      <c r="H23" s="152">
        <f t="shared" si="0"/>
        <v>0</v>
      </c>
      <c r="I23" s="137"/>
    </row>
    <row r="24" spans="1:9" ht="15">
      <c r="A24" s="82" t="s">
        <v>308</v>
      </c>
      <c r="B24" s="111" t="s">
        <v>326</v>
      </c>
      <c r="C24" s="83">
        <v>20</v>
      </c>
      <c r="D24" s="104" t="s">
        <v>122</v>
      </c>
      <c r="E24" s="45"/>
      <c r="F24" s="45"/>
      <c r="G24" s="125"/>
      <c r="H24" s="152">
        <f t="shared" si="0"/>
        <v>0</v>
      </c>
      <c r="I24" s="137"/>
    </row>
    <row r="25" spans="1:9" ht="30">
      <c r="A25" s="82" t="s">
        <v>309</v>
      </c>
      <c r="B25" s="111" t="s">
        <v>327</v>
      </c>
      <c r="C25" s="83">
        <v>150</v>
      </c>
      <c r="D25" s="104" t="s">
        <v>159</v>
      </c>
      <c r="E25" s="45"/>
      <c r="F25" s="45"/>
      <c r="G25" s="125"/>
      <c r="H25" s="152">
        <f t="shared" si="0"/>
        <v>0</v>
      </c>
      <c r="I25" s="137"/>
    </row>
    <row r="26" spans="1:9" ht="30">
      <c r="A26" s="82" t="s">
        <v>310</v>
      </c>
      <c r="B26" s="111" t="s">
        <v>328</v>
      </c>
      <c r="C26" s="83">
        <v>20</v>
      </c>
      <c r="D26" s="104" t="s">
        <v>159</v>
      </c>
      <c r="E26" s="45"/>
      <c r="F26" s="45"/>
      <c r="G26" s="125"/>
      <c r="H26" s="26">
        <f t="shared" si="0"/>
        <v>0</v>
      </c>
      <c r="I26" s="137"/>
    </row>
    <row r="28" ht="15">
      <c r="B28" s="154" t="s">
        <v>329</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E23" sqref="E2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86"/>
      <c r="F1" s="186"/>
      <c r="G1" s="187" t="s">
        <v>111</v>
      </c>
      <c r="H1" s="187"/>
    </row>
    <row r="3" spans="2:8" ht="15">
      <c r="B3" s="5" t="s">
        <v>2</v>
      </c>
      <c r="C3" s="6">
        <v>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57.75" customHeight="1">
      <c r="A9" s="23" t="s">
        <v>1</v>
      </c>
      <c r="B9" s="93" t="s">
        <v>132</v>
      </c>
      <c r="C9" s="83">
        <v>4350</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rgb="FFC00000"/>
    <pageSetUpPr fitToPage="1"/>
  </sheetPr>
  <dimension ref="A1:H17"/>
  <sheetViews>
    <sheetView showGridLines="0" zoomScaleSheetLayoutView="100" zoomScalePageLayoutView="0" workbookViewId="0" topLeftCell="A1">
      <selection activeCell="F16" sqref="F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SUM(H9:H17)</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68" customHeight="1">
      <c r="A9" s="84" t="s">
        <v>1</v>
      </c>
      <c r="B9" s="121" t="s">
        <v>348</v>
      </c>
      <c r="C9" s="83">
        <v>7500</v>
      </c>
      <c r="D9" s="104" t="s">
        <v>122</v>
      </c>
      <c r="E9" s="45"/>
      <c r="F9" s="45"/>
      <c r="G9" s="120"/>
      <c r="H9" s="26">
        <f aca="true" t="shared" si="0" ref="H9:H17">ROUND(ROUND(C9,2)*ROUND(G9,2),2)</f>
        <v>0</v>
      </c>
    </row>
    <row r="10" spans="1:8" ht="86.25" customHeight="1">
      <c r="A10" s="84" t="s">
        <v>90</v>
      </c>
      <c r="B10" s="122" t="s">
        <v>349</v>
      </c>
      <c r="C10" s="99">
        <v>600</v>
      </c>
      <c r="D10" s="104" t="s">
        <v>122</v>
      </c>
      <c r="E10" s="45"/>
      <c r="F10" s="45"/>
      <c r="G10" s="120"/>
      <c r="H10" s="26">
        <f t="shared" si="0"/>
        <v>0</v>
      </c>
    </row>
    <row r="11" spans="1:8" ht="63.75" customHeight="1">
      <c r="A11" s="84" t="s">
        <v>91</v>
      </c>
      <c r="B11" s="122" t="s">
        <v>350</v>
      </c>
      <c r="C11" s="99">
        <v>3500</v>
      </c>
      <c r="D11" s="104" t="s">
        <v>122</v>
      </c>
      <c r="E11" s="45"/>
      <c r="F11" s="45"/>
      <c r="G11" s="120"/>
      <c r="H11" s="26">
        <f t="shared" si="0"/>
        <v>0</v>
      </c>
    </row>
    <row r="12" spans="1:8" ht="99.75" customHeight="1">
      <c r="A12" s="84" t="s">
        <v>92</v>
      </c>
      <c r="B12" s="121" t="s">
        <v>133</v>
      </c>
      <c r="C12" s="83">
        <v>900</v>
      </c>
      <c r="D12" s="104" t="s">
        <v>122</v>
      </c>
      <c r="E12" s="45"/>
      <c r="F12" s="45"/>
      <c r="G12" s="120"/>
      <c r="H12" s="26">
        <f t="shared" si="0"/>
        <v>0</v>
      </c>
    </row>
    <row r="13" spans="1:8" ht="116.25" customHeight="1">
      <c r="A13" s="84" t="s">
        <v>94</v>
      </c>
      <c r="B13" s="122" t="s">
        <v>134</v>
      </c>
      <c r="C13" s="83">
        <v>54000</v>
      </c>
      <c r="D13" s="104" t="s">
        <v>122</v>
      </c>
      <c r="E13" s="45"/>
      <c r="F13" s="45"/>
      <c r="G13" s="120"/>
      <c r="H13" s="26">
        <f t="shared" si="0"/>
        <v>0</v>
      </c>
    </row>
    <row r="14" spans="1:8" ht="180">
      <c r="A14" s="84" t="s">
        <v>96</v>
      </c>
      <c r="B14" s="122" t="s">
        <v>351</v>
      </c>
      <c r="C14" s="83">
        <v>100</v>
      </c>
      <c r="D14" s="104" t="s">
        <v>122</v>
      </c>
      <c r="E14" s="45"/>
      <c r="F14" s="45"/>
      <c r="G14" s="120"/>
      <c r="H14" s="26">
        <f t="shared" si="0"/>
        <v>0</v>
      </c>
    </row>
    <row r="15" spans="1:8" ht="57" customHeight="1">
      <c r="A15" s="84" t="s">
        <v>98</v>
      </c>
      <c r="B15" s="121" t="s">
        <v>352</v>
      </c>
      <c r="C15" s="83">
        <v>1200</v>
      </c>
      <c r="D15" s="104" t="s">
        <v>122</v>
      </c>
      <c r="E15" s="45"/>
      <c r="F15" s="45"/>
      <c r="G15" s="120"/>
      <c r="H15" s="26">
        <f t="shared" si="0"/>
        <v>0</v>
      </c>
    </row>
    <row r="16" spans="1:8" ht="50.25" customHeight="1">
      <c r="A16" s="84" t="s">
        <v>99</v>
      </c>
      <c r="B16" s="122" t="s">
        <v>135</v>
      </c>
      <c r="C16" s="83">
        <v>22000</v>
      </c>
      <c r="D16" s="104" t="s">
        <v>122</v>
      </c>
      <c r="E16" s="45"/>
      <c r="F16" s="45"/>
      <c r="G16" s="120"/>
      <c r="H16" s="26">
        <f t="shared" si="0"/>
        <v>0</v>
      </c>
    </row>
    <row r="17" spans="1:8" ht="58.5" customHeight="1">
      <c r="A17" s="82" t="s">
        <v>113</v>
      </c>
      <c r="B17" s="93" t="s">
        <v>136</v>
      </c>
      <c r="C17" s="83">
        <v>840</v>
      </c>
      <c r="D17" s="104" t="s">
        <v>122</v>
      </c>
      <c r="E17" s="45"/>
      <c r="F17" s="45"/>
      <c r="G17" s="120"/>
      <c r="H17"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rgb="FFC00000"/>
    <pageSetUpPr fitToPage="1"/>
  </sheetPr>
  <dimension ref="A1:I74"/>
  <sheetViews>
    <sheetView showGridLines="0" zoomScaleSheetLayoutView="100" zoomScalePageLayoutView="0" workbookViewId="0" topLeftCell="A4">
      <selection activeCell="B16" sqref="B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75" customHeight="1">
      <c r="E1" s="186"/>
      <c r="F1" s="186"/>
      <c r="G1" s="187" t="s">
        <v>111</v>
      </c>
      <c r="H1" s="187"/>
    </row>
    <row r="3" spans="2:8" ht="15">
      <c r="B3" s="5" t="s">
        <v>2</v>
      </c>
      <c r="C3" s="6">
        <v>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ht="54" customHeight="1">
      <c r="A9" s="84" t="s">
        <v>1</v>
      </c>
      <c r="B9" s="113" t="s">
        <v>137</v>
      </c>
      <c r="C9" s="83">
        <v>200</v>
      </c>
      <c r="D9" s="104" t="s">
        <v>122</v>
      </c>
      <c r="E9" s="45"/>
      <c r="F9" s="45"/>
      <c r="G9" s="125"/>
      <c r="H9" s="26">
        <f aca="true" t="shared" si="0" ref="H9:H16">ROUND(ROUND(C9,2)*ROUND(G9,2),2)</f>
        <v>0</v>
      </c>
    </row>
    <row r="10" spans="1:8" ht="60" customHeight="1">
      <c r="A10" s="84" t="s">
        <v>90</v>
      </c>
      <c r="B10" s="121" t="s">
        <v>138</v>
      </c>
      <c r="C10" s="83">
        <v>300</v>
      </c>
      <c r="D10" s="104" t="s">
        <v>122</v>
      </c>
      <c r="E10" s="45"/>
      <c r="F10" s="45"/>
      <c r="G10" s="125"/>
      <c r="H10" s="26">
        <f t="shared" si="0"/>
        <v>0</v>
      </c>
    </row>
    <row r="11" spans="1:8" ht="66.75" customHeight="1">
      <c r="A11" s="84" t="s">
        <v>91</v>
      </c>
      <c r="B11" s="107" t="s">
        <v>139</v>
      </c>
      <c r="C11" s="83">
        <v>420</v>
      </c>
      <c r="D11" s="104" t="s">
        <v>122</v>
      </c>
      <c r="E11" s="45"/>
      <c r="F11" s="45"/>
      <c r="G11" s="125"/>
      <c r="H11" s="26">
        <f t="shared" si="0"/>
        <v>0</v>
      </c>
    </row>
    <row r="12" spans="1:8" ht="15">
      <c r="A12" s="84" t="s">
        <v>92</v>
      </c>
      <c r="B12" s="111" t="s">
        <v>140</v>
      </c>
      <c r="C12" s="83">
        <v>15</v>
      </c>
      <c r="D12" s="110" t="s">
        <v>122</v>
      </c>
      <c r="E12" s="45"/>
      <c r="F12" s="45"/>
      <c r="G12" s="126"/>
      <c r="H12" s="26">
        <f>ROUND(ROUND(C12,2)*ROUND(G13,2),2)</f>
        <v>0</v>
      </c>
    </row>
    <row r="13" spans="1:8" ht="24" customHeight="1">
      <c r="A13" s="84" t="s">
        <v>94</v>
      </c>
      <c r="B13" s="111" t="s">
        <v>141</v>
      </c>
      <c r="C13" s="83">
        <v>15</v>
      </c>
      <c r="D13" s="110" t="s">
        <v>122</v>
      </c>
      <c r="E13" s="45"/>
      <c r="F13" s="45"/>
      <c r="G13" s="125"/>
      <c r="H13" s="26">
        <f>ROUND(ROUND(C13,2)*ROUND(G14,2),2)</f>
        <v>0</v>
      </c>
    </row>
    <row r="14" spans="1:8" ht="49.5" customHeight="1">
      <c r="A14" s="84" t="s">
        <v>96</v>
      </c>
      <c r="B14" s="121" t="s">
        <v>142</v>
      </c>
      <c r="C14" s="83">
        <v>450</v>
      </c>
      <c r="D14" s="104" t="s">
        <v>122</v>
      </c>
      <c r="E14" s="45"/>
      <c r="F14" s="45"/>
      <c r="G14" s="125"/>
      <c r="H14" s="26">
        <f t="shared" si="0"/>
        <v>0</v>
      </c>
    </row>
    <row r="15" spans="1:8" ht="34.5" customHeight="1">
      <c r="A15" s="84" t="s">
        <v>98</v>
      </c>
      <c r="B15" s="93" t="s">
        <v>143</v>
      </c>
      <c r="C15" s="99">
        <v>15</v>
      </c>
      <c r="D15" s="123" t="s">
        <v>122</v>
      </c>
      <c r="E15" s="45"/>
      <c r="F15" s="45"/>
      <c r="G15" s="125"/>
      <c r="H15" s="26">
        <f t="shared" si="0"/>
        <v>0</v>
      </c>
    </row>
    <row r="16" spans="1:8" ht="58.5" customHeight="1">
      <c r="A16" s="82" t="s">
        <v>99</v>
      </c>
      <c r="B16" s="124" t="s">
        <v>353</v>
      </c>
      <c r="C16" s="83">
        <v>200</v>
      </c>
      <c r="D16" s="110" t="s">
        <v>122</v>
      </c>
      <c r="E16" s="45"/>
      <c r="F16" s="45"/>
      <c r="G16" s="125"/>
      <c r="H16" s="26">
        <f t="shared" si="0"/>
        <v>0</v>
      </c>
    </row>
    <row r="74" ht="15">
      <c r="I74" s="39" t="s">
        <v>112</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2019-04-08T13:23:13Z</cp:lastPrinted>
  <dcterms:created xsi:type="dcterms:W3CDTF">2003-05-16T10:10:29Z</dcterms:created>
  <dcterms:modified xsi:type="dcterms:W3CDTF">2020-12-09T09:19:45Z</dcterms:modified>
  <cp:category/>
  <cp:version/>
  <cp:contentType/>
  <cp:contentStatus/>
</cp:coreProperties>
</file>