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  <sheet name="część_(4)" sheetId="5" r:id="rId5"/>
    <sheet name="część_(5)" sheetId="6" r:id="rId6"/>
    <sheet name="część_(6)" sheetId="7" r:id="rId7"/>
    <sheet name="część_(7)" sheetId="8" r:id="rId8"/>
    <sheet name="część_(8)" sheetId="9" r:id="rId9"/>
  </sheets>
  <definedNames>
    <definedName name="_xlnm.Print_Area" localSheetId="1">'część_(1)'!$A$1:$H$15</definedName>
    <definedName name="_xlnm.Print_Area" localSheetId="2">'część_(2)'!$A$1:$H$20</definedName>
    <definedName name="_xlnm.Print_Area" localSheetId="3">'część_(3)'!$A$1:$H$18</definedName>
    <definedName name="_xlnm.Print_Area" localSheetId="4">'część_(4)'!$A$1:$H$34</definedName>
    <definedName name="_xlnm.Print_Area" localSheetId="5">'część_(5)'!$A$1:$H$11</definedName>
    <definedName name="_xlnm.Print_Area" localSheetId="6">'część_(6)'!$A$1:$H$12</definedName>
    <definedName name="_xlnm.Print_Area" localSheetId="7">'część_(7)'!$A$1:$H$22</definedName>
    <definedName name="_xlnm.Print_Area" localSheetId="8">'część_(8)'!$A$1:$H$14</definedName>
    <definedName name="_xlnm.Print_Area" localSheetId="0">'formularz_oferty'!$A$1:$D$58</definedName>
  </definedNames>
  <calcPr fullCalcOnLoad="1"/>
</workbook>
</file>

<file path=xl/sharedStrings.xml><?xml version="1.0" encoding="utf-8"?>
<sst xmlns="http://schemas.openxmlformats.org/spreadsheetml/2006/main" count="365" uniqueCount="157">
  <si>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</si>
  <si>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</si>
  <si>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</si>
  <si>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</si>
  <si>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</si>
  <si>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</si>
  <si>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</si>
  <si>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</si>
  <si>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</si>
  <si>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</si>
  <si>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</si>
  <si>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</si>
  <si>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</si>
  <si>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</si>
  <si>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</si>
  <si>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</si>
  <si>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</si>
  <si>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</si>
  <si>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</si>
  <si>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</si>
  <si>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</si>
  <si>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</si>
  <si>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</si>
  <si>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</si>
  <si>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</si>
  <si>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</si>
  <si>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</si>
  <si>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</si>
  <si>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</si>
  <si>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</si>
  <si>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</si>
  <si>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</si>
  <si>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</si>
  <si>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</si>
  <si>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</si>
  <si>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</si>
  <si>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</si>
  <si>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</si>
  <si>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</si>
  <si>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</si>
  <si>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</si>
  <si>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</si>
  <si>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</si>
  <si>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</si>
  <si>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</si>
  <si>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</si>
  <si>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</si>
  <si>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</si>
  <si>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</si>
  <si>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</si>
  <si>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</si>
  <si>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</si>
  <si>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</si>
  <si>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</si>
  <si>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</si>
  <si>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</si>
  <si>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</si>
  <si>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</si>
  <si>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</si>
  <si>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</si>
  <si>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</si>
  <si>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</si>
  <si>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</si>
  <si>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</si>
  <si>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Numer katalogowy 
(jeżeli istnieje)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</si>
  <si>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</si>
  <si>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</si>
  <si>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</si>
  <si>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</si>
  <si>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</si>
  <si>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</si>
  <si>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</si>
  <si>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</si>
  <si>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szt.</t>
  </si>
  <si>
    <t>Cena jednostkowa brutto*</t>
  </si>
  <si>
    <t>Wartość brutto pozycji*</t>
  </si>
  <si>
    <t xml:space="preserve">Cena jednostkowa brutto* </t>
  </si>
  <si>
    <t>DFP.271.129.2021.ADB</t>
  </si>
  <si>
    <t>Dostawa materiałów neurochirurgicznych.</t>
  </si>
  <si>
    <t xml:space="preserve">Oświadczamy, że zamówienie będziemy wykonywać do czasu wyczerpania kwoty wynagrodzenia umownego jednak nie dłużej niż przez 18 miesięcy od daty zawarcia umowy.
</t>
  </si>
  <si>
    <t>1.1.</t>
  </si>
  <si>
    <t>1.2.</t>
  </si>
  <si>
    <t>1.3.</t>
  </si>
  <si>
    <t>x</t>
  </si>
  <si>
    <t>o pojemności 1 cc +/- 3%</t>
  </si>
  <si>
    <t>o pojemności 2,5 cc +/- 3%</t>
  </si>
  <si>
    <t>o pojemności 5  cc +/- 3%</t>
  </si>
  <si>
    <t>Zestaw do stabilizacji kręgosłupa szyjnego z dostępu tylnego.
Elemanty składowe wykonane ze stopu tytanu.
Śruby wieloosiowe ładowane od góry dostępne w wersji trzonowej i tulipanowej.
Śruby dostępne w 3-ch średnicach 3,5; 4,0; 4,5mm i długościach w zakresie 10-50mm - maksymalny całkowity kąt odchylenia śruby wieloosiowej do 30⁰.
Łączniki do śrub trzonowych w czterech odgięciach kątowych: 0⁰, 15⁰, 30⁰, 45⁰.
Możliwość centralnego, przyśrodkowego lub bocznego osadzania prętów względem śrub.
Haki zamknięte dostępne w 2-ch rozmiarach 4,5mm i 6,0mm
Niskoprofilowana płyta do kotwiczenia potylicznego za pomocą min. 4 śrub potylicznych.
Śruby potyliczne o średnicy 5mm i zakresie długości od 6-20mm ze skokiem co 1mm.
Niskoprofilowa płyta potyliczna o min. trzech rozmiarach z przesuwanym systemem mocowania do prętów umożliwiającym kotwiczenie potyliczne niezależnie od osadzania prętów.
Pręty potyliczne o śr. 3,5mm odgięte w 3-ch odgięciach kątowych: 45⁰, 60⁰ i 75⁰.
Dostępne również pręty potyliczne z regulowanym płynnie na zawiasach kątem odchylenia.
Pręty szyjne proste wykonane z materiałów: tytan oraz kobalt-chrom.
Pręty dwuśrednicowe 3,5/4,75mm; 3,5/5,5mm; 3,5/6,35mm.
Pełna kompatybilność z prętami używanymi do stabilizacji piersiowej - możliwość łączenia prętów o średnicy 3,5mm z prętami o średnicy 3,5mm; 4,75mm; 5,5mm i 6,35mm oraz za pomocą łączników typu domino (równoległy oraz osiowy).
Regulowane łączniki odsadzone do osadzania śrub na prętach.
Łaczniki poprzeczne w zakresie długości od 20-80mm.
Trapezoidalny gwint nakrętki o ujemnym kącie eliminujący możliwość zerwania gwintu z dodatkowym kołnierzem ułatwiającym wprowadzenie nakrętki, zwiększającym siłę docisku pręta i zapobiegającym rozchyleniu skrzydeł śruby lub haka.
Zestaw: 1 płytka potyliczna; 2 pręty potyliczno-szyjne regulowane lub 2 pręty szyjne; 4 śruby potyliczne; 4 śruby wieloosiowe/haki; 4 blokery do śrub/haków; 1 poprzeczka.</t>
  </si>
  <si>
    <t>PŁYTA POTYLICZNA</t>
  </si>
  <si>
    <t>ŚRUBA DO PŁYTY POTYLICY</t>
  </si>
  <si>
    <t>BLOKER DO PRĘTA POTYLICY</t>
  </si>
  <si>
    <t>PRĘT SZYJNY</t>
  </si>
  <si>
    <t>ŚRUBA SZYJNA</t>
  </si>
  <si>
    <t>BLOKER DO ŚRUBY</t>
  </si>
  <si>
    <t>POPRZECZKA</t>
  </si>
  <si>
    <t>kpl.</t>
  </si>
  <si>
    <t xml:space="preserve">Zamawiający wymaga udostępnienia na czas trwania umowy instrumentarium niezbędnego do zastosowania oferowanych wyrobów. Przez instrumentarium należy rozumieć wszystkie narzędzia, przyrządy, urządzenia, itp. niezbędne do użycia oferowanych wyrobów zgodnie z ich przeznaczeniem. </t>
  </si>
  <si>
    <t>Elementy instrumentarium, które ulegną uszkodzeniu lub zużyciu będę podlegały wymianie w terminie 2 dni roboczych. Ewentualny koszt udostępnienia instrumentarium i wymiany jego elementów musi być ujęty w cenie oferowanych wyrobów (nie może stanowić dodatkowej pozycji cenowej w Formularzu oferty, ani w Arkuszu cenowym).</t>
  </si>
  <si>
    <t>Wykonawca zobowiązany będzie do przeprowadzania przeglądów technicznych i serwisowania instrumentarium w zakresie zgodnym z wymogami ich wytwórców oraz przeprowadzania inwentaryzacji stanów magazynowych minimum 1 raz na 12 miesięcy. Czynności te powinny być wykonane przez przedstawiciela Wykonawcy w obecności i po zatwierdzeniu upoważnionego pracownika Oddziału. Ewentualny koszt przeglądów technicznych i serwisu eksploatacyjnego oraz inwentaryzacji musi być ujęty w cenie oferowanych wyrobów (nie może stanowić dodatkowej pozycji cenowej w Formularzu oferty, ani w Arkuszu cenowym).</t>
  </si>
  <si>
    <t>7.1.</t>
  </si>
  <si>
    <t>7.2.</t>
  </si>
  <si>
    <t>7.3.</t>
  </si>
  <si>
    <t>7.4.</t>
  </si>
  <si>
    <t>8.1.</t>
  </si>
  <si>
    <t>8.2.</t>
  </si>
  <si>
    <t>8.3.</t>
  </si>
  <si>
    <t>8.4.</t>
  </si>
  <si>
    <t>8.5.</t>
  </si>
  <si>
    <t xml:space="preserve">Dreny otrzewnowe dł. min.115 cm </t>
  </si>
  <si>
    <t>Dreny komorowe dł. min. 18 cm</t>
  </si>
  <si>
    <t xml:space="preserve">Łączniki do drenów Y kompatybilne z implantowanymi na oddziale neurochirurgii zastawkami: tzn. średnica wewnętrzna 1,0mm; łącznik ma posiadać jedno połączenie żeńskie a dwa męskie </t>
  </si>
  <si>
    <t>Jednorazowy zestaw do wykonywania nawigowanych biopsji współdziałąjący z posiadanym przez Zamawiającego systemem optycznym neuronawigacji StealthStation S7 firmy Medtronic, skład zestawu :
Igła biopsyjna wraz z miarka ogranicznikiem, wężykiem aspiracyjnym współpracują z posiadanym przez Zamawiającego wskaźnikiem biopsyjnym Navigus i reduktorem w celu uzyskania mimośrodu i pełnej kompatybilności z systemem neuronawigacji.</t>
  </si>
  <si>
    <t>zest.</t>
  </si>
  <si>
    <t xml:space="preserve">Zestaw do stabilizacji transpedikularnej kręgosłupa piersiowo-lędźwiowego w technice otwartej 
-wielokątowe, samogwintujące śruby tulipanowe
-walcowy kształt gwintu o niesymetrycznym, ujemnym profilu pióra
-ujemny kąt pióra gwintu elementu blokującego oraz gniazda śruby (haka) ułatwiający wprowadzenie elementu blokującego i zwiększający pewność docisku
-łączniki poprzeczne mocowane wielokątowo do pręta, bez konieczności doginania elementów łącznika.
-łączniki poprzeczne niskoprofilowe sztywne , wymagana stała i powtarzalna siła docisku elementu blokującego ( klucz dynamometryczny lub urywany element blokujący)
-Łącznik osiowy umożliwiający dystrakcję do min 80 mm w okresie intensywnego wzrostu pacjenta.
-system mocowania śruby do pręta otwarty od góry (patrząc z punktu widzenia operatora) i oparty na jednym elemencie blokująco-zabezpieczającym
-mechanizm blokowania umożliwiający jednoznaczne i trwałe blokowanie oraz możliwość rewizyjnego usunięcia implantów (zrywana nakrętka lub klucz dynamometryczny) 
-średnica śrub od 4,5mm do 8,5mm ze skokiem co 1mm i długościach od 25mm – 60mm
-śruby transpedicularne sztywne dostępne w średnicach od 4.5 do 8.5 stopniowane co 1mm.
-średnice  śrub kodowane kolorami.
-średnica łba śruby wraz z kompletnym elementem blokująco-zabezpieczającym nie może przekraczać 13 mm
-wysokość implantów wraz z kompletnym elementem blokująco- zabezpieczającym nie może przekraczać  5 mm ponad pręt
-możliwość stosowania wielokątowych śrub tulipanowych wyciągowych do korekcji kręgozmyku
- średnica pręta 5, 5 mm pręt tytanowy i  kobaltowo- chromowy dostępny w różnych długościach od 30 mm -500 mm. 
- system zawierający  haki laminarne i pedikularne w różnych wielkościach i kształtach.
- jednorazowe przezskórne piny o długości 10 i/ lub 15 cm do montażu referencyjnej ramki referencyjnej 
</t>
  </si>
  <si>
    <t xml:space="preserve">Śruby wieloosiowe transpedikularne/haki              </t>
  </si>
  <si>
    <t xml:space="preserve">Bloker   </t>
  </si>
  <si>
    <t>Łącznik poprzeczny</t>
  </si>
  <si>
    <t xml:space="preserve">Pręt </t>
  </si>
  <si>
    <t xml:space="preserve">Zestaw do przezskórnej stabilizacji przeznasadowej   
- wielokątowe, kaniulowane śruby tulipanowe z centralnym ułożeniem pręta względem osi śruby
- walcowy kształt gwintu i stożkowy kształt rdzenia śruby
- system mocowania śruby do pręta oparty na jednym elemencie blokująco-zabezpieczającym z gwintem o niesymetrycznym, ujemnym profilu pióra 
- mechanizm blokowania umożliwiający jednoznaczne, powtarzalne blokowanie 
(zrywana nakrętka lub klucz dynamometryczny) 
- średnica łba śruby wraz z kompletnym elementem blokująco-mocującym nie może przekraczać 13mm
- średnica śrub 4,5-7,5 mm ze skokiem co 1 mm
- pręty gładkie, proste w różnych długościach od 30 mm do 260 mm  z ostrym końcem 
- kaniulowane instrumentarium pozwalające na przezskórne wprowadzenie śrub transpedikularnych 
- w zestawie narządzie, które przy zaopatrywaniu dwóch lub trzech kręgów zapewni automatyczne        ustalenie trajektorii pręta w stosunku do położenia śrub, co pozwoli na jednoznaczne i pewne      zamocowanie pręta w tulipanie śruby
- instrumentarium zapewniające wykonanie przezskórnego wprowadzenia pręta poprzez 4 zaimplantowane przezskórnie śruby . Określenie trajektorii ruchu pręta zależne od położenia śrub (wstawienie pręta za pomocą rękojeści na zasadzie „free hand” bez mocowania elementów wprowadzających na śrubach)
- materiał: stop tytanu
- nawigowane igły przenasadowe i zainstalowanymi markerami optycznymi : prowadnik z zintegrowanym trokarem, 2 x kanilua, 
- jednorazowe przezskórne piny o długości 10 i/ lub 15 cm do montażu referencyjnej ramki referencyjnej </t>
  </si>
  <si>
    <t>Śruba</t>
  </si>
  <si>
    <t>Bloker</t>
  </si>
  <si>
    <t>Pręt</t>
  </si>
  <si>
    <t>Drut Kirschnera</t>
  </si>
  <si>
    <r>
      <t xml:space="preserve">Zastawki przepływowe dla dorosłych do regulacji przepływu płynu CSF wykonywane z dwóch różnych materiałów – polipropylenu i elastomeru silikonowego, mają zawierać wbudowane złącza ułatwiające przyłączanie cewnika i obniżające ryzyko odłączenia cewnika, wyposażone są w centralne zbiorniki z prowadnikami igły umożliwiającymi dostęp przezskórny do płynu CSF, mają zawierać  zaciski umożliwiające przepłukiwanie od strony proksymalnej i dystalnej, </t>
    </r>
    <r>
      <rPr>
        <sz val="10"/>
        <rFont val="Garamond"/>
        <family val="1"/>
      </rPr>
      <t>prowadzenie b</t>
    </r>
    <r>
      <rPr>
        <sz val="10"/>
        <color indexed="8"/>
        <rFont val="Garamond"/>
        <family val="1"/>
      </rPr>
      <t xml:space="preserve">adań pacjenta technikami MRI i CT, wolne od lateksu, wskaźniki informują o ciśnieniu, kierunku przepływu i położeniu zastawki względem cewnika . Zastawki pokrywają co najmniej w/w zakresy ciśnień ( pkt otwarcia), tzn.: 10-170 mmH20, możliwość wyboru zakresu ciśnień przez Zamawiającego, do wyboru 4 zakresy ciśnień.  Dren komorowy o długości min.18 cm, w zestawie z :  łącznik Luer z wbudowanym zamknięciem, kolec,  trójgraniec, zacisk prostokątny. Dren otrzewnowy o długości min. 115  cm </t>
    </r>
  </si>
  <si>
    <r>
      <t>Jednorazowy prowadnik toru biopsj</t>
    </r>
    <r>
      <rPr>
        <sz val="10"/>
        <rFont val="Garamond"/>
        <family val="1"/>
      </rPr>
      <t>i do systemu Navigus</t>
    </r>
    <r>
      <rPr>
        <sz val="10"/>
        <color indexed="8"/>
        <rFont val="Garamond"/>
        <family val="1"/>
      </rPr>
      <t xml:space="preserve"> w skład którego wchodzi : podstawa prosta, podstawa kątowa, zacisk, reduktory 1.9 mm, 2.2 mm, 2.6, śruby, śrubokręt</t>
    </r>
  </si>
  <si>
    <t>Zestaw igieł do nakłuwania trzonu ( 2 szt. w zestawie)</t>
  </si>
  <si>
    <t>Dotyczy poz. 7, 8:</t>
  </si>
  <si>
    <t xml:space="preserve"> Zamawiający wymaga udostępnienia na czas trwania umowy instrumentarium niezbędnego do zastosowania oferowanych wyrobów. Przez instrumentarium należy rozumieć wszystkie narzędzia, przyrządy, urządzenia, itp. niezbędne do użycia oferowanych wyrobów zgodnie z ich przeznaczeniem.</t>
  </si>
  <si>
    <t>Zamawiający wymaga aby w ramach udostępnianego instrumentarium dostępny był również nawigowany śrubokręt dedykowany do zabiegów z użyciem systemu O-arm i systemu nawigacji StealthStation S7 i S8 będących na wyposażeniu bloku operacyjnego. Parametry śrubokręta zdefiniowane w oprogramowaniu systemów.</t>
  </si>
  <si>
    <t>Zamawiający wymaga aby oferowane implanty były kompatybilne z systemem obrazowania O-arm i systemem nawigacji StealthStation S7 i S8 będących na wyposażeniu bloku operacyjnego.</t>
  </si>
  <si>
    <t>Dren komorowy poliuretanowy przezroczysty do drenażu zewnętrznego ze znacznikiem co 1cm, długość 30cm, średnica zewnętrzna 4,0mm, wewnętrzna 2,6mm z troakatem, tunelizatorem, silikonowym mocowaniem do skóry i plastikowym łącznikiem.</t>
  </si>
  <si>
    <t>Dren komorowy poliuretanowy impregnowany srebrem / uwalniający jony srebra/ o właściwościach bakteriobójczych do drenażu zewnętrznego ze znacznikiem co 1cm, długość 30cm, średnica zewnętrzna 3,3mm, wewnętrzna 1,9mm z troakarem, tunelizatorem, silikonowym mocowaniem do skóry i plastikowym łącznikiem.</t>
  </si>
  <si>
    <t>Zestaw do stabilizacji przedniej odcinka szyjnego. Parametry techniczne: 
- śruby oraz płyty wykonane ze stopu tytanu;
- płyty wyprofilowane w linii podłużnej i poprzecznej z możliwością dodatkowego doginania podczas zabiegu;
- dolna powierzchnia płytki żebrowana zapobiegająca śródoperacyjnemu ześlizgiwaniu się implantu z powierzchni trzonów;
- płytki niskoprofilowe (grubość max. 2,1mm);
- płytki 1, 2, 3, 4 poziomowe o długościach od 24-70mm ze skokiem co 2mm, 70-110mm ze skokiem co 4mm; 
- możliwość osadzania śrub pod stałym lub zmiennym kątem z nachyleniem do 30 stopni; 
- śruby samogwintujące i samonacinające jednokorowe</t>
  </si>
  <si>
    <t>płytka</t>
  </si>
  <si>
    <t>śruba samogwintująca</t>
  </si>
  <si>
    <t>Stabilizacja piersiowo-lędźwiowa w osteoporozie i chorobach nowotworowych kręgosłupa                                                                                                                                                                                                                                                                                                        KOMPLET: 
Śruby mono, poliaxialne/ haki wraz z blokerem 4szt, śruby kaniulowane i perforowane wraz z blokerem do osteoporozy 2szt; łącznik typu luer lock do augmentacji śrub w osteoporozie 2szt; pręt standard 2szt; pręt typu  MISS 2szt, bloker hak/śruba 4szt, drut typu Kirschnera 4szt, igła typu Jamshidi 2szt, łącznik poprzeczny typu /Domino/Stapler 1szt; cement kostny z hydroksyapatytem 1 szt; zestaw mieszalników i podajników cementu kostnego 1szt. 
WYMAGANIA:
Stabilizacja śrubowo-hakowa z dostępu tylnego. Materiał: tytan.
Śruby transpedikularne "tulipanowe" mono-i poliaxialne. Śruby samogwintujące oraz samotnące z podwójnie prowadzonym piórem gwintu w części korowej / hak wraz z blokerem; Śruby o średnicy 4,0-7,5 mm (skok co 0,5 mm), o długości 20-70 mm (skok co 5 mm) oraz o średnicy 8,00 mm i długości 30 – 80 mm (skok co 5 mm).
Śruby transpedikularne "tulipanowe" wyciągowe.
Śruby transpedikularne poliaxialne tulipanowe kaniulowane i perforowane z „sitowym” rdzeniem umożliwiającym rozprowadzenie cementu wokół śruby. śruby samogwintująca oraz samotnąca z podwójnie prowadzonym piórem gwintu w części korowej wraz z blokerem; Śruby o średnicy 4,5-5,5mm (skok co 0,5 mm), o długości 25-70 mm (skok co 5 mm), śruby o  średnicy 6,0 -8,0 o długości 25 -80 mm (skok co 5mm).
W zestawie jednorazowy łączniki typu luer lock (stalowy oraz PEEK), z odpowiednim reduktorem średnicy światła przepływu do podłączenia zestawu (wygodne wprowadzenie cementu kostnego do śruby - augementacja);
Haki tulipanowe laminarne i pedicularne multiaxialne.
Haki tulipanowe multiaxialne wyciągowe.
Wszystkie implanty (haki, śruby tulipanowe monoaxialne i poliaxialne, kaniulowane, kaniulowane osteoporotyczne i wyciągowe) blokowane jednym identycznym elementem blokującym.
Mocowanie belki od góry w osi śruby, haka.
Belki różnej długości od 30 do 600mm w wersji standardowej oraz przezskórnej;           
Możliwość fiksacji belki pod różnym kątem w stosunku do śruby-haka.
Możliwość zastosowania haków niskoprofilowych pedikularnych poliaxialnych i laminarnych różnych typów.
Możliwość zastosowania haków z długim gwintem („z długimi ramionami”).
W zestawie łączniki poprzeczne w zakresie od 30 do 100mm, łączniki równoległe  typu domino, łącznik typu offset z możliwością mocowania haka lub śruby.
Druty typu Kirschnera o średnicy 1,5mm oraz długości 480mm;
Igła typu Jamshidi o średnicach: 11G, 13G, 15G i długościach 100mm, 120mm, 150mm. 3 różne rodzaje końcówek roboczych: trocar tip, diamond tip, bevel tip;
Cement kostny wraz z hydroksyapatytem wyposażony w zestaw mieszalników oraz podajników.</t>
  </si>
  <si>
    <t>śruba mono, poliaxialna samogwintująca oraz samotnąca z podwójnie prowadzonym piórem gwintu w części korowej / hak wraz z blokerem; Śruby o średnicy 4,0-7,5 mm (skok co 0,5 mm), o długości 20-70 mm (skok co 5 mm) oraz o średnicy 8,00 mm i długości 30 – 80 mm (skok co 5 mm)</t>
  </si>
  <si>
    <t>śruby poliaxialne kaniulowane oraz perforowane samogwintująca oraz samotnąca z podwójnie prowadzonym piórem gwintu w części korowej wraz z blokerem; Śruby o średnicy 4,5-5,5mm (skok co 0,5 mm), o długości 25-70 mm (skok co 5 mm), śruby o  średnicy 6,0 -8,0 o długości 25 -80 mm (skok co 5mm).</t>
  </si>
  <si>
    <t xml:space="preserve">jednorazowy łącznik typu luer lock (stalowy oraz PEEK), z odpowiednim reduktorem średnicy światła przepływu do podłączenia zestawu (wygodne wprowadzenie cementu kostnego)     </t>
  </si>
  <si>
    <t>pręt standard 5,5mm, długości w zakresie 30-200 mm (skok co 10 mm), pręt 500 oraz 600mm</t>
  </si>
  <si>
    <t>pręt  typu MISS 5,5mm; długości w zakresie 30-500 mm</t>
  </si>
  <si>
    <t>dodatkowy element blokujący (hak/śruba)</t>
  </si>
  <si>
    <t>drut typu Kirshnera 1,5mm, 480mm</t>
  </si>
  <si>
    <t>igła typu Jamshidi o średnicach: 11G, 13G, 15G i długościach 100mm, 120mm, 150mm. 3 różne rodzaje końcówek roboczych: trocar tip, diamond tip, bevel tip</t>
  </si>
  <si>
    <t>Łącznik poprzeczny w zakresie od 30-100mm typu Domino/Stapler</t>
  </si>
  <si>
    <t>cement kostny z hydroksyapatytem</t>
  </si>
  <si>
    <t xml:space="preserve">zestaw mieszalników i podajników cementu kostnego </t>
  </si>
  <si>
    <t xml:space="preserve">Zastawka typu Hakim  SpheraDuo dla dorosłych z podwójnym mechanizmem kulkowym lub bez  podwójnego mechanizmu kulkowego, zastawka wys. do 7 mm, posiada zintegrowane łączniiki. Pracująca w 4 zakresach ciśnień, tj. od 1 do 17,5 cm H2O. Odpowiednia do wysoce zbiałczonego płynu. </t>
  </si>
  <si>
    <t>Dren dokomorowy, dł. 23,5 cm z prowadnikiem i kolankiem antyzgięciowym  lub dren komorowy o dł. 23,0 cm z prowadnikiem i kolankiem antyzgięciowym impregnowany antybiotykiem</t>
  </si>
  <si>
    <t>Dren dootrzewnowy z otwartym końcem dla dorosłych, dł. 120 cm lub zestaw z drenem komorowym o średnicy wewnętrznej 1,5 mm i drenem  dootrzewnowym z otwartym końcem dla dorosłych, dł. 120 cm</t>
  </si>
  <si>
    <t xml:space="preserve">Ekonomiczny zestaw do zewnętrznego drenażu komorowego w układzie zamkniętym. W zestawie min.:  torba drenażowa o pojemności 700ml z wbudowaną komorą kroplową z filtrem antybakteryjnym, dren komorowy o dł. 350mm, średnica wew. 1,6mm. Długość lini pacjenta wynosi 200 cm. Możliwość wykonania MRI.                                 </t>
  </si>
  <si>
    <r>
      <t xml:space="preserve">Ruchoma proteza krążka międzykręgowego w odcinku szyjnym
- budowa modularna trójelementowa: płytki graniczne (CoCr) oraz ruchoma we wszystkich kierunkach utwardzona polietylenowa wkładka (UHMWPE), tytanowe płytki graniczne
- wysokość implantu: 4,5mm, 5mm, 6mm, 7mm
- implanty dostepne w szerokościach: 15mm, 17mm, 19mm oraz głębokościach: 13mm, 15mm, 17mm, 19mm
- górna i dolna powierzchnia implantu pokryta piramidalnymi zębami kotwiczącymi implant w blaszkach granicznych trzonów
- zewnętrzne powierzchnie protezy napylone tytanem i pokryte hydroksyapatytem  lub porowaty tytan w celu zwiększenia osteointegracji, powierzchnia wewnętrzna - sztuczny diament zwiększające odporność na ścieranie; 
- potwierdzone klinicznie badania do zastosowań na 2 poziomach           </t>
    </r>
    <r>
      <rPr>
        <sz val="11"/>
        <color indexed="60"/>
        <rFont val="Garamond"/>
        <family val="1"/>
      </rPr>
      <t>Zamawiający dopuszcza ruchomą protezę krążka międzykręgowego w odcinku szyjnym:
- tytanowe płytki graniczne;
- rozmiary implantu: 13x16, 14x17 oraz 16x18 mm, wys. 5-7 mm;
- napylenia: powierzchnia zewnętrza - porowaty tytan, powierzchnia wewnętrzna - sztuczny diament zwiększające odporność na ścieranie;
- możliwość zastosowania na 2 poziomach;
- pozostałe parametry bez zmian.</t>
    </r>
    <r>
      <rPr>
        <sz val="11"/>
        <rFont val="Garamond"/>
        <family val="1"/>
      </rPr>
      <t xml:space="preserve">
</t>
    </r>
  </si>
  <si>
    <r>
      <t xml:space="preserve">Implant sztywny tytanowy międzywyrostkowy
- przeznaczony do stabilizacji w odcinku piersiowo-lędźwiowym z dostępu tylnego małoinwazyjnego od Th1 do L5 
- materiał tytan
- implant sterylny, dopuszcza się niesterylny
- zakres rozmiarów implantu: wysokość od 8mm do 18mm ze skokiem co 2 mm, długość od 35mm do 39mm i szerokość 21mm, dopuszcza się wys. 8-14 oraz opcjonalnie 16,18 mm, dłg. 36-46 mm i szer. 30,8 mm
- system składający się z 3 elementów, zaciskany mechanizmem zapadkowym oraz zblokowaniem śrubą
- mocowanie implantu do wyrostków za pomocą tytanowych kolców
- miejsce na przeszczepy w kształcie cylindra
- dostępna wersja standardowa prosta, średnia prosta oraz dodatkowo z odchylonymi o 45stopni dolnymi skrzydłami do zaopatrzenia poziomu L5-S1, lub wersja umożliwiająca odchylenie płytek względem siebie o 30 st. w każdej płaszczyźnie do zaopatrzenia każdej przestrzeni międzywyrostkowej dowolnym implantem </t>
    </r>
    <r>
      <rPr>
        <sz val="11"/>
        <color indexed="60"/>
        <rFont val="Garamond"/>
        <family val="1"/>
      </rPr>
      <t xml:space="preserve">Zamawiający dopuszcza implant sztywny tytanowy międzywyrostkowy:
- przeznaczenie – stabilizacja trzonów od L1 do S1;
- materiał: tytan, wszystkie implanty sterylne;
- rozmiary implantu: wys. 8-14 oraz opcjonalnie 16,18 mm, dł. 36-46 mm i szer. 30,8 mm;
- kształt blaszek mocujących oraz możliwość odchylenie płytek względem siebie o 300 w każdej płaszczyźnie dające możliwość zaopatrzenia każdej przestrzeni międzywyrostkowej (łącznie do S1) dowolnym implantem;
- pozostałe parametry bez zmian.
</t>
    </r>
    <r>
      <rPr>
        <sz val="11"/>
        <rFont val="Garamond"/>
        <family val="1"/>
      </rPr>
      <t xml:space="preserve">
</t>
    </r>
  </si>
  <si>
    <r>
      <t xml:space="preserve">Klatka międzytrzonowa kręgosłupa szyjnego z dostępu przedniego stabilizowana płytkami tytanowymi
- klatka międzytrzonowa ACIF wykonana z materiału typu PEEK OPTIMA
- wysokość klatki : 4,5mm, 5mm, 6mm, 7mm, 8mm
- Anatomiczny kształt klatki odtwarzający krzywiznę kręgosłupa szyjnego, łukowata górna powierzchnia klatki
- klatka międzytrzonowa w rozmiarach : 12x14mm, 12x15,5mm, 14x14mm, 14x15,5mm, 14x17mm
- tytanowy znacznik w celu wizualizacji w RTG pozycji implantu
- system mocowania klatki do trzonów kręgu za pomocą 2 płytek tytanowych o min. 2 długościach wyposażonych w system blokowania zabezpieczający przed wysunięciem implantu
- możliwość wypełniania przestrzeni w implancie materiałem kościotwórczym w postaci bloczków dopasowanych do rozmiaru klatki
- klatki dostępne w formie sterylnej w fabrycznych opakowaniach                    </t>
    </r>
    <r>
      <rPr>
        <sz val="11"/>
        <color indexed="60"/>
        <rFont val="Garamond"/>
        <family val="1"/>
      </rPr>
      <t xml:space="preserve">Zamawiający dopuszcza klatkę międzytrzonową kręgosłupa szyjnego z dostępu przedniego stabilizowana płytkami tytanowymi:
- klatka ACIF wykonana z tytanu:
- rozmiary klatek: 12x15 oraz 14x17 mm, wys. 5-10 mm (ze skokiem co 1 mm);
- system mocowania do trzonów za pomocą 2 wkrętów o dł. 12-18 mm, wyposażonych w system blokowania zabezpieczający przed wysunięciem implantu (dostępne wkręty rewizyjne);
- możliwość wypełnienia przestrzeni w implancie materiałem w postaci żelu kościozastępczego;
- pozostałe parametry bez zmian.
</t>
    </r>
  </si>
  <si>
    <r>
      <t>Syntetyczny substytut kości: syntetyczny, osteokondukcyjny, biodegradowalny, postać pasty, skład chemiczny : hydroksyapatyt nanostrukturalny (83,5%) oraz beta-fosforan trójwapniowy (16,5%), wielkość porów : 200-800 pm, wielkość granulek : 0,5 -1,0 mm, substytut do wypełniania implatów do kręgosłupa typu cage, wypełnianie ubytków kostnych, wypełniania torbieli, do osteotomii korekcyjnej, wypełniania bloku kostnego, opakowanie sterylne  (strzykawka )</t>
    </r>
    <r>
      <rPr>
        <sz val="11"/>
        <color indexed="60"/>
        <rFont val="Garamond"/>
        <family val="1"/>
      </rPr>
      <t>^ #</t>
    </r>
    <r>
      <rPr>
        <sz val="11"/>
        <color indexed="8"/>
        <rFont val="Garamond"/>
        <family val="1"/>
      </rPr>
      <t>:</t>
    </r>
  </si>
  <si>
    <t xml:space="preserve">#Zamawiający dopuszcza syntetyczny substytut kości, osteokonduktywny, biodegradowalny, w postaci pasty o składzie: hydroksyapatyt 30% w roztworze wodnym, wielkość cząstek &lt; 50nm, ulegający stopniowej resorpcji, produkt dostarczany w gotowej do użycia strzykawce, sterylny, do wypełniania implantów typu cage oraz ubytków kostnych. Strzykawki o pojemności:
1.1 – strzykawka 1 cc
1.2 – strzykawka 3 cc
1.3 – strzykawka 5 cc
</t>
  </si>
  <si>
    <t>^Zamawiający dopuszcza do zaoferowania syntetyczny, osteokondukcyjny, biodegradowalny substytut kości w postaci żelu do wypełnienia implantów kręgosłupa typu cage, wypełnienia ubytków kostnych, torbieli, o składzie 100% nanocząsteczkowego hydroksyapatytu, gdzie wielkość cząstki jest w zakresie od 100 nm do 200 nm oraz powierzchnia właściwa 80 m² / g. Wielkości pojemności zgodne z OPZ.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</si>
</sst>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#,##0_ ;\-#,##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sz val="11"/>
      <color indexed="30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color indexed="8"/>
      <name val="Arial"/>
      <family val="2"/>
    </font>
    <font>
      <sz val="10"/>
      <name val="Garamond"/>
      <family val="1"/>
    </font>
    <font>
      <sz val="10"/>
      <color indexed="8"/>
      <name val="Garamond"/>
      <family val="1"/>
    </font>
    <font>
      <sz val="8"/>
      <name val="Garamond"/>
      <family val="1"/>
    </font>
    <font>
      <sz val="11"/>
      <color indexed="6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rgb="FF00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1"/>
      <color rgb="FFC00000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9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58" fillId="0" borderId="0" applyNumberFormat="0" applyBorder="0" applyProtection="0">
      <alignment/>
    </xf>
    <xf numFmtId="0" fontId="45" fillId="0" borderId="0">
      <alignment/>
      <protection/>
    </xf>
    <xf numFmtId="0" fontId="58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27" borderId="1" applyNumberFormat="0" applyAlignment="0" applyProtection="0"/>
    <xf numFmtId="9" fontId="45" fillId="0" borderId="0" applyFont="0" applyFill="0" applyBorder="0" applyAlignment="0" applyProtection="0"/>
    <xf numFmtId="0" fontId="62" fillId="0" borderId="0" applyNumberFormat="0" applyBorder="0" applyProtection="0">
      <alignment/>
    </xf>
    <xf numFmtId="171" fontId="62" fillId="0" borderId="0" applyBorder="0" applyProtection="0">
      <alignment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68" fillId="0" borderId="0" xfId="70" applyFont="1" applyFill="1" applyAlignment="1" applyProtection="1">
      <alignment horizontal="left" vertical="top" wrapText="1"/>
      <protection locked="0"/>
    </xf>
    <xf numFmtId="3" fontId="68" fillId="0" borderId="0" xfId="70" applyNumberFormat="1" applyFont="1" applyFill="1" applyAlignment="1" applyProtection="1">
      <alignment horizontal="right" vertical="top" wrapText="1"/>
      <protection locked="0"/>
    </xf>
    <xf numFmtId="0" fontId="69" fillId="0" borderId="0" xfId="70" applyFont="1" applyFill="1" applyAlignment="1" applyProtection="1">
      <alignment horizontal="left" vertical="top" wrapText="1"/>
      <protection locked="0"/>
    </xf>
    <xf numFmtId="0" fontId="70" fillId="0" borderId="0" xfId="70" applyFont="1" applyFill="1" applyAlignment="1" applyProtection="1">
      <alignment horizontal="center" vertical="top"/>
      <protection locked="0"/>
    </xf>
    <xf numFmtId="3" fontId="68" fillId="0" borderId="0" xfId="70" applyNumberFormat="1" applyFont="1" applyFill="1" applyAlignment="1" applyProtection="1">
      <alignment horizontal="left" vertical="top" wrapText="1"/>
      <protection locked="0"/>
    </xf>
    <xf numFmtId="0" fontId="68" fillId="0" borderId="10" xfId="70" applyFont="1" applyFill="1" applyBorder="1" applyAlignment="1" applyProtection="1">
      <alignment horizontal="left" vertical="top" wrapText="1"/>
      <protection locked="0"/>
    </xf>
    <xf numFmtId="0" fontId="70" fillId="0" borderId="0" xfId="70" applyFont="1" applyFill="1" applyAlignment="1" applyProtection="1">
      <alignment horizontal="left" vertical="top" wrapText="1"/>
      <protection locked="0"/>
    </xf>
    <xf numFmtId="3" fontId="70" fillId="0" borderId="0" xfId="70" applyNumberFormat="1" applyFont="1" applyFill="1" applyAlignment="1" applyProtection="1">
      <alignment horizontal="left" vertical="top" wrapText="1"/>
      <protection locked="0"/>
    </xf>
    <xf numFmtId="0" fontId="70" fillId="33" borderId="10" xfId="70" applyFont="1" applyFill="1" applyBorder="1" applyAlignment="1" applyProtection="1">
      <alignment horizontal="left" vertical="top" wrapText="1"/>
      <protection locked="0"/>
    </xf>
    <xf numFmtId="3" fontId="70" fillId="33" borderId="10" xfId="70" applyNumberFormat="1" applyFont="1" applyFill="1" applyBorder="1" applyAlignment="1" applyProtection="1">
      <alignment horizontal="left" vertical="top" wrapText="1"/>
      <protection locked="0"/>
    </xf>
    <xf numFmtId="165" fontId="68" fillId="0" borderId="10" xfId="89" applyFont="1" applyFill="1" applyBorder="1" applyAlignment="1" applyProtection="1">
      <alignment horizontal="right" vertical="top" wrapText="1"/>
      <protection locked="0"/>
    </xf>
    <xf numFmtId="165" fontId="68" fillId="0" borderId="0" xfId="70" applyNumberFormat="1" applyFont="1" applyFill="1" applyAlignment="1" applyProtection="1">
      <alignment horizontal="right" vertical="top" wrapText="1"/>
      <protection locked="0"/>
    </xf>
    <xf numFmtId="0" fontId="68" fillId="34" borderId="0" xfId="70" applyFont="1" applyFill="1" applyAlignment="1" applyProtection="1">
      <alignment horizontal="left" vertical="top" wrapText="1"/>
      <protection locked="0"/>
    </xf>
    <xf numFmtId="0" fontId="69" fillId="0" borderId="0" xfId="70" applyFont="1" applyFill="1" applyAlignment="1" applyProtection="1">
      <alignment horizontal="left" vertical="top"/>
      <protection locked="0"/>
    </xf>
    <xf numFmtId="49" fontId="68" fillId="0" borderId="0" xfId="70" applyNumberFormat="1" applyFont="1" applyFill="1" applyAlignment="1" applyProtection="1">
      <alignment horizontal="left" vertical="top" wrapText="1"/>
      <protection locked="0"/>
    </xf>
    <xf numFmtId="49" fontId="68" fillId="0" borderId="10" xfId="70" applyNumberFormat="1" applyFont="1" applyFill="1" applyBorder="1" applyAlignment="1" applyProtection="1">
      <alignment horizontal="left" vertical="top" wrapText="1"/>
      <protection locked="0"/>
    </xf>
    <xf numFmtId="49" fontId="68" fillId="0" borderId="11" xfId="70" applyNumberFormat="1" applyFont="1" applyFill="1" applyBorder="1" applyAlignment="1" applyProtection="1">
      <alignment horizontal="left" vertical="top" wrapText="1"/>
      <protection locked="0"/>
    </xf>
    <xf numFmtId="3" fontId="68" fillId="0" borderId="10" xfId="70" applyNumberFormat="1" applyFont="1" applyFill="1" applyBorder="1" applyAlignment="1" applyProtection="1">
      <alignment horizontal="right" vertical="top" wrapText="1"/>
      <protection locked="0"/>
    </xf>
    <xf numFmtId="49" fontId="70" fillId="0" borderId="10" xfId="70" applyNumberFormat="1" applyFont="1" applyFill="1" applyBorder="1" applyAlignment="1" applyProtection="1">
      <alignment horizontal="left" vertical="top" wrapText="1"/>
      <protection locked="0"/>
    </xf>
    <xf numFmtId="3" fontId="70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9" fillId="0" borderId="0" xfId="70" applyFont="1" applyFill="1" applyAlignment="1" applyProtection="1">
      <alignment horizontal="justify" vertical="top" wrapText="1"/>
      <protection locked="0"/>
    </xf>
    <xf numFmtId="3" fontId="69" fillId="0" borderId="0" xfId="70" applyNumberFormat="1" applyFont="1" applyFill="1" applyAlignment="1" applyProtection="1">
      <alignment horizontal="left" vertical="top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0" fontId="72" fillId="33" borderId="10" xfId="0" applyFont="1" applyFill="1" applyBorder="1" applyAlignment="1" applyProtection="1">
      <alignment horizontal="center" vertical="center" wrapText="1"/>
      <protection locked="0"/>
    </xf>
    <xf numFmtId="167" fontId="72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>
      <alignment horizontal="center" vertical="center" wrapText="1"/>
    </xf>
    <xf numFmtId="0" fontId="73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164" fontId="73" fillId="34" borderId="0" xfId="0" applyNumberFormat="1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164" fontId="71" fillId="34" borderId="0" xfId="0" applyNumberFormat="1" applyFont="1" applyFill="1" applyAlignment="1" applyProtection="1">
      <alignment horizontal="left" vertical="center" wrapText="1"/>
      <protection locked="0"/>
    </xf>
    <xf numFmtId="164" fontId="73" fillId="0" borderId="0" xfId="0" applyNumberFormat="1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center" vertical="top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164" fontId="72" fillId="0" borderId="1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0" fontId="74" fillId="34" borderId="0" xfId="0" applyFont="1" applyFill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72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top" wrapText="1"/>
      <protection locked="0"/>
    </xf>
    <xf numFmtId="164" fontId="73" fillId="34" borderId="0" xfId="0" applyNumberFormat="1" applyFont="1" applyFill="1" applyAlignment="1" applyProtection="1">
      <alignment horizontal="left" vertical="top" wrapText="1"/>
      <protection locked="0"/>
    </xf>
    <xf numFmtId="0" fontId="73" fillId="34" borderId="0" xfId="0" applyFont="1" applyFill="1" applyAlignment="1" applyProtection="1">
      <alignment horizontal="center" vertical="top" wrapText="1"/>
      <protection locked="0"/>
    </xf>
    <xf numFmtId="0" fontId="72" fillId="33" borderId="10" xfId="0" applyFont="1" applyFill="1" applyBorder="1" applyAlignment="1" applyProtection="1">
      <alignment horizontal="left" vertical="top" wrapText="1"/>
      <protection locked="0"/>
    </xf>
    <xf numFmtId="165" fontId="72" fillId="34" borderId="12" xfId="0" applyNumberFormat="1" applyFont="1" applyFill="1" applyBorder="1" applyAlignment="1" applyProtection="1">
      <alignment horizontal="right" vertical="top" wrapText="1"/>
      <protection locked="0"/>
    </xf>
    <xf numFmtId="0" fontId="73" fillId="34" borderId="0" xfId="0" applyFont="1" applyFill="1" applyAlignment="1" applyProtection="1">
      <alignment horizontal="left" vertical="top" wrapText="1"/>
      <protection locked="0"/>
    </xf>
    <xf numFmtId="167" fontId="72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164" fontId="73" fillId="0" borderId="0" xfId="0" applyNumberFormat="1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164" fontId="7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2" fillId="33" borderId="10" xfId="0" applyFont="1" applyFill="1" applyBorder="1" applyAlignment="1" applyProtection="1">
      <alignment horizontal="left" vertical="center" wrapText="1"/>
      <protection locked="0"/>
    </xf>
    <xf numFmtId="165" fontId="72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2" fillId="33" borderId="10" xfId="77" applyNumberFormat="1" applyFont="1" applyFill="1" applyBorder="1" applyAlignment="1">
      <alignment horizontal="center" vertical="center" wrapText="1"/>
    </xf>
    <xf numFmtId="166" fontId="72" fillId="33" borderId="10" xfId="77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 applyProtection="1">
      <alignment horizontal="center" vertical="center" wrapText="1"/>
      <protection locked="0"/>
    </xf>
    <xf numFmtId="164" fontId="71" fillId="0" borderId="0" xfId="0" applyNumberFormat="1" applyFont="1" applyFill="1" applyAlignment="1" applyProtection="1">
      <alignment horizontal="left" vertical="center" wrapText="1"/>
      <protection locked="0"/>
    </xf>
    <xf numFmtId="0" fontId="73" fillId="0" borderId="0" xfId="74" applyFont="1" applyFill="1" applyAlignment="1" applyProtection="1">
      <alignment horizontal="left" vertical="top" wrapText="1"/>
      <protection locked="0"/>
    </xf>
    <xf numFmtId="1" fontId="73" fillId="0" borderId="0" xfId="74" applyNumberFormat="1" applyFont="1" applyFill="1" applyAlignment="1" applyProtection="1">
      <alignment horizontal="left" vertical="top" wrapText="1"/>
      <protection locked="0"/>
    </xf>
    <xf numFmtId="0" fontId="73" fillId="0" borderId="0" xfId="74" applyFont="1" applyFill="1" applyAlignment="1" applyProtection="1">
      <alignment horizontal="right" vertical="top" wrapText="1"/>
      <protection locked="0"/>
    </xf>
    <xf numFmtId="0" fontId="68" fillId="0" borderId="0" xfId="74" applyFont="1" applyFill="1" applyAlignment="1" applyProtection="1">
      <alignment horizontal="left" vertical="top" wrapText="1"/>
      <protection locked="0"/>
    </xf>
    <xf numFmtId="0" fontId="72" fillId="0" borderId="0" xfId="74" applyFont="1" applyFill="1" applyAlignment="1" applyProtection="1">
      <alignment horizontal="left" vertical="top" wrapText="1"/>
      <protection locked="0"/>
    </xf>
    <xf numFmtId="0" fontId="72" fillId="0" borderId="10" xfId="74" applyFont="1" applyFill="1" applyBorder="1" applyAlignment="1" applyProtection="1">
      <alignment horizontal="right" vertical="top" wrapText="1"/>
      <protection locked="0"/>
    </xf>
    <xf numFmtId="0" fontId="72" fillId="0" borderId="0" xfId="74" applyFont="1" applyFill="1" applyAlignment="1" applyProtection="1">
      <alignment horizontal="left" vertical="top"/>
      <protection locked="0"/>
    </xf>
    <xf numFmtId="0" fontId="72" fillId="34" borderId="0" xfId="74" applyFont="1" applyFill="1" applyAlignment="1" applyProtection="1">
      <alignment horizontal="left" vertical="top" wrapText="1"/>
      <protection locked="0"/>
    </xf>
    <xf numFmtId="1" fontId="73" fillId="34" borderId="0" xfId="74" applyNumberFormat="1" applyFont="1" applyFill="1" applyAlignment="1" applyProtection="1">
      <alignment horizontal="left" vertical="top" wrapText="1"/>
      <protection locked="0"/>
    </xf>
    <xf numFmtId="0" fontId="73" fillId="34" borderId="0" xfId="74" applyFont="1" applyFill="1" applyAlignment="1" applyProtection="1">
      <alignment horizontal="center" vertical="top" wrapText="1"/>
      <protection locked="0"/>
    </xf>
    <xf numFmtId="0" fontId="72" fillId="33" borderId="10" xfId="74" applyFont="1" applyFill="1" applyBorder="1" applyAlignment="1" applyProtection="1">
      <alignment horizontal="left" vertical="top" wrapText="1"/>
      <protection locked="0"/>
    </xf>
    <xf numFmtId="165" fontId="72" fillId="34" borderId="12" xfId="74" applyNumberFormat="1" applyFont="1" applyFill="1" applyBorder="1" applyAlignment="1" applyProtection="1">
      <alignment horizontal="right" vertical="top" wrapText="1"/>
      <protection locked="0"/>
    </xf>
    <xf numFmtId="0" fontId="73" fillId="34" borderId="0" xfId="74" applyFont="1" applyFill="1" applyAlignment="1" applyProtection="1">
      <alignment horizontal="left" vertical="top" wrapText="1"/>
      <protection locked="0"/>
    </xf>
    <xf numFmtId="0" fontId="72" fillId="33" borderId="10" xfId="74" applyFont="1" applyFill="1" applyBorder="1" applyAlignment="1" applyProtection="1">
      <alignment horizontal="center" vertical="center" wrapText="1"/>
      <protection locked="0"/>
    </xf>
    <xf numFmtId="167" fontId="72" fillId="33" borderId="11" xfId="44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74" applyFont="1" applyFill="1" applyBorder="1" applyAlignment="1">
      <alignment horizontal="center" vertical="center" wrapText="1"/>
    </xf>
    <xf numFmtId="0" fontId="70" fillId="0" borderId="0" xfId="74" applyFont="1" applyFill="1" applyAlignment="1" applyProtection="1">
      <alignment horizontal="center" vertical="center" wrapText="1"/>
      <protection locked="0"/>
    </xf>
    <xf numFmtId="1" fontId="68" fillId="0" borderId="0" xfId="74" applyNumberFormat="1" applyFont="1" applyFill="1" applyAlignment="1" applyProtection="1">
      <alignment horizontal="left" vertical="top" wrapText="1"/>
      <protection locked="0"/>
    </xf>
    <xf numFmtId="0" fontId="68" fillId="0" borderId="0" xfId="74" applyFont="1" applyFill="1" applyAlignment="1" applyProtection="1">
      <alignment horizontal="right" vertical="top" wrapText="1"/>
      <protection locked="0"/>
    </xf>
    <xf numFmtId="0" fontId="73" fillId="0" borderId="0" xfId="71" applyFont="1" applyFill="1" applyAlignment="1" applyProtection="1">
      <alignment horizontal="left" vertical="top" wrapText="1"/>
      <protection locked="0"/>
    </xf>
    <xf numFmtId="1" fontId="73" fillId="0" borderId="0" xfId="71" applyNumberFormat="1" applyFont="1" applyFill="1" applyAlignment="1" applyProtection="1">
      <alignment horizontal="left" vertical="top" wrapText="1"/>
      <protection locked="0"/>
    </xf>
    <xf numFmtId="0" fontId="73" fillId="0" borderId="0" xfId="71" applyFont="1" applyFill="1" applyAlignment="1" applyProtection="1">
      <alignment horizontal="center" vertical="top" wrapText="1"/>
      <protection locked="0"/>
    </xf>
    <xf numFmtId="0" fontId="68" fillId="0" borderId="0" xfId="71" applyFont="1" applyFill="1" applyAlignment="1" applyProtection="1">
      <alignment horizontal="left" vertical="top" wrapText="1"/>
      <protection locked="0"/>
    </xf>
    <xf numFmtId="0" fontId="72" fillId="0" borderId="0" xfId="71" applyFont="1" applyFill="1" applyAlignment="1" applyProtection="1">
      <alignment horizontal="left" vertical="top" wrapText="1"/>
      <protection locked="0"/>
    </xf>
    <xf numFmtId="0" fontId="72" fillId="0" borderId="10" xfId="71" applyFont="1" applyFill="1" applyBorder="1" applyAlignment="1" applyProtection="1">
      <alignment horizontal="right" vertical="top" wrapText="1"/>
      <protection locked="0"/>
    </xf>
    <xf numFmtId="0" fontId="72" fillId="0" borderId="0" xfId="71" applyFont="1" applyFill="1" applyAlignment="1" applyProtection="1">
      <alignment horizontal="left" vertical="top"/>
      <protection locked="0"/>
    </xf>
    <xf numFmtId="0" fontId="72" fillId="34" borderId="0" xfId="71" applyFont="1" applyFill="1" applyAlignment="1" applyProtection="1">
      <alignment horizontal="left" vertical="top" wrapText="1"/>
      <protection locked="0"/>
    </xf>
    <xf numFmtId="1" fontId="73" fillId="34" borderId="0" xfId="71" applyNumberFormat="1" applyFont="1" applyFill="1" applyAlignment="1" applyProtection="1">
      <alignment horizontal="left" vertical="top" wrapText="1"/>
      <protection locked="0"/>
    </xf>
    <xf numFmtId="0" fontId="73" fillId="34" borderId="0" xfId="71" applyFont="1" applyFill="1" applyAlignment="1" applyProtection="1">
      <alignment horizontal="center" vertical="top" wrapText="1"/>
      <protection locked="0"/>
    </xf>
    <xf numFmtId="0" fontId="72" fillId="33" borderId="10" xfId="71" applyFont="1" applyFill="1" applyBorder="1" applyAlignment="1" applyProtection="1">
      <alignment horizontal="left" vertical="top" wrapText="1"/>
      <protection locked="0"/>
    </xf>
    <xf numFmtId="165" fontId="72" fillId="34" borderId="12" xfId="71" applyNumberFormat="1" applyFont="1" applyFill="1" applyBorder="1" applyAlignment="1" applyProtection="1">
      <alignment horizontal="right" vertical="top" wrapText="1"/>
      <protection locked="0"/>
    </xf>
    <xf numFmtId="0" fontId="73" fillId="34" borderId="0" xfId="71" applyFont="1" applyFill="1" applyAlignment="1" applyProtection="1">
      <alignment horizontal="left" vertical="top" wrapText="1"/>
      <protection locked="0"/>
    </xf>
    <xf numFmtId="0" fontId="72" fillId="33" borderId="10" xfId="71" applyFont="1" applyFill="1" applyBorder="1" applyAlignment="1" applyProtection="1">
      <alignment horizontal="center" vertical="center" wrapText="1"/>
      <protection locked="0"/>
    </xf>
    <xf numFmtId="0" fontId="72" fillId="33" borderId="10" xfId="71" applyFont="1" applyFill="1" applyBorder="1" applyAlignment="1">
      <alignment horizontal="center" vertical="center" wrapText="1"/>
    </xf>
    <xf numFmtId="0" fontId="70" fillId="0" borderId="0" xfId="71" applyFont="1" applyFill="1" applyAlignment="1" applyProtection="1">
      <alignment horizontal="center" vertical="center" wrapText="1"/>
      <protection locked="0"/>
    </xf>
    <xf numFmtId="0" fontId="68" fillId="0" borderId="0" xfId="71" applyFont="1" applyFill="1" applyAlignment="1" applyProtection="1">
      <alignment horizontal="center" vertical="center" wrapText="1"/>
      <protection locked="0"/>
    </xf>
    <xf numFmtId="1" fontId="68" fillId="0" borderId="0" xfId="71" applyNumberFormat="1" applyFont="1" applyFill="1" applyAlignment="1" applyProtection="1">
      <alignment horizontal="left" vertical="top" wrapText="1"/>
      <protection locked="0"/>
    </xf>
    <xf numFmtId="0" fontId="68" fillId="0" borderId="0" xfId="71" applyFont="1" applyFill="1" applyAlignment="1" applyProtection="1">
      <alignment horizontal="center" vertical="top" wrapText="1"/>
      <protection locked="0"/>
    </xf>
    <xf numFmtId="0" fontId="73" fillId="0" borderId="0" xfId="75" applyFont="1" applyFill="1" applyAlignment="1" applyProtection="1">
      <alignment horizontal="left" vertical="top" wrapText="1"/>
      <protection locked="0"/>
    </xf>
    <xf numFmtId="1" fontId="73" fillId="0" borderId="0" xfId="75" applyNumberFormat="1" applyFont="1" applyFill="1" applyAlignment="1" applyProtection="1">
      <alignment horizontal="left" vertical="top" wrapText="1"/>
      <protection locked="0"/>
    </xf>
    <xf numFmtId="0" fontId="73" fillId="0" borderId="0" xfId="75" applyFont="1" applyFill="1" applyAlignment="1" applyProtection="1">
      <alignment horizontal="right" vertical="top" wrapText="1"/>
      <protection locked="0"/>
    </xf>
    <xf numFmtId="0" fontId="68" fillId="0" borderId="0" xfId="75" applyFont="1" applyFill="1" applyAlignment="1" applyProtection="1">
      <alignment horizontal="left" vertical="top" wrapText="1"/>
      <protection locked="0"/>
    </xf>
    <xf numFmtId="0" fontId="72" fillId="0" borderId="0" xfId="75" applyFont="1" applyFill="1" applyAlignment="1" applyProtection="1">
      <alignment horizontal="left" vertical="top" wrapText="1"/>
      <protection locked="0"/>
    </xf>
    <xf numFmtId="0" fontId="72" fillId="0" borderId="10" xfId="75" applyFont="1" applyFill="1" applyBorder="1" applyAlignment="1" applyProtection="1">
      <alignment horizontal="right" vertical="top" wrapText="1"/>
      <protection locked="0"/>
    </xf>
    <xf numFmtId="0" fontId="72" fillId="0" borderId="0" xfId="75" applyFont="1" applyFill="1" applyAlignment="1" applyProtection="1">
      <alignment horizontal="left" vertical="top"/>
      <protection locked="0"/>
    </xf>
    <xf numFmtId="0" fontId="72" fillId="34" borderId="0" xfId="75" applyFont="1" applyFill="1" applyAlignment="1" applyProtection="1">
      <alignment horizontal="left" vertical="top" wrapText="1"/>
      <protection locked="0"/>
    </xf>
    <xf numFmtId="1" fontId="73" fillId="34" borderId="0" xfId="75" applyNumberFormat="1" applyFont="1" applyFill="1" applyAlignment="1" applyProtection="1">
      <alignment horizontal="left" vertical="top" wrapText="1"/>
      <protection locked="0"/>
    </xf>
    <xf numFmtId="0" fontId="72" fillId="33" borderId="10" xfId="75" applyFont="1" applyFill="1" applyBorder="1" applyAlignment="1" applyProtection="1">
      <alignment horizontal="left" vertical="top" wrapText="1"/>
      <protection locked="0"/>
    </xf>
    <xf numFmtId="165" fontId="72" fillId="34" borderId="12" xfId="75" applyNumberFormat="1" applyFont="1" applyFill="1" applyBorder="1" applyAlignment="1" applyProtection="1">
      <alignment horizontal="right" vertical="center" wrapText="1"/>
      <protection locked="0"/>
    </xf>
    <xf numFmtId="0" fontId="73" fillId="34" borderId="0" xfId="75" applyFont="1" applyFill="1" applyAlignment="1" applyProtection="1">
      <alignment horizontal="left" vertical="top" wrapText="1"/>
      <protection locked="0"/>
    </xf>
    <xf numFmtId="0" fontId="73" fillId="34" borderId="0" xfId="75" applyFont="1" applyFill="1" applyAlignment="1" applyProtection="1">
      <alignment horizontal="center" vertical="top" wrapText="1"/>
      <protection locked="0"/>
    </xf>
    <xf numFmtId="0" fontId="72" fillId="33" borderId="10" xfId="75" applyFont="1" applyFill="1" applyBorder="1" applyAlignment="1" applyProtection="1">
      <alignment horizontal="center" vertical="center" wrapText="1"/>
      <protection locked="0"/>
    </xf>
    <xf numFmtId="167" fontId="72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72" fillId="33" borderId="10" xfId="75" applyFont="1" applyFill="1" applyBorder="1" applyAlignment="1">
      <alignment horizontal="center" vertical="center" wrapText="1"/>
    </xf>
    <xf numFmtId="0" fontId="70" fillId="0" borderId="0" xfId="75" applyFont="1" applyFill="1" applyAlignment="1" applyProtection="1">
      <alignment horizontal="left" vertical="center" wrapText="1"/>
      <protection locked="0"/>
    </xf>
    <xf numFmtId="1" fontId="68" fillId="0" borderId="0" xfId="75" applyNumberFormat="1" applyFont="1" applyFill="1" applyAlignment="1" applyProtection="1">
      <alignment horizontal="left" vertical="top" wrapText="1"/>
      <protection locked="0"/>
    </xf>
    <xf numFmtId="0" fontId="68" fillId="0" borderId="0" xfId="75" applyFont="1" applyFill="1" applyAlignment="1" applyProtection="1">
      <alignment horizontal="right" vertical="top" wrapText="1"/>
      <protection locked="0"/>
    </xf>
    <xf numFmtId="165" fontId="72" fillId="34" borderId="12" xfId="75" applyNumberFormat="1" applyFont="1" applyFill="1" applyBorder="1" applyAlignment="1" applyProtection="1">
      <alignment horizontal="right" vertical="top" wrapText="1"/>
      <protection locked="0"/>
    </xf>
    <xf numFmtId="167" fontId="72" fillId="33" borderId="10" xfId="46" applyNumberFormat="1" applyFont="1" applyFill="1" applyBorder="1" applyAlignment="1" applyProtection="1">
      <alignment horizontal="center" vertical="center" wrapText="1"/>
      <protection locked="0"/>
    </xf>
    <xf numFmtId="165" fontId="68" fillId="0" borderId="10" xfId="77" applyNumberFormat="1" applyFont="1" applyFill="1" applyBorder="1" applyAlignment="1">
      <alignment horizontal="right" vertical="center" wrapText="1"/>
    </xf>
    <xf numFmtId="0" fontId="68" fillId="0" borderId="10" xfId="77" applyFont="1" applyFill="1" applyBorder="1" applyAlignment="1">
      <alignment horizontal="center" vertical="center" wrapText="1"/>
    </xf>
    <xf numFmtId="165" fontId="6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10" xfId="0" applyFont="1" applyFill="1" applyBorder="1" applyAlignment="1" applyProtection="1">
      <alignment horizontal="center" vertical="center" wrapText="1"/>
      <protection locked="0"/>
    </xf>
    <xf numFmtId="0" fontId="68" fillId="0" borderId="13" xfId="71" applyFont="1" applyFill="1" applyBorder="1" applyAlignment="1" applyProtection="1">
      <alignment horizontal="left" vertical="top" wrapText="1"/>
      <protection locked="0"/>
    </xf>
    <xf numFmtId="165" fontId="68" fillId="0" borderId="14" xfId="71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4" xfId="71" applyNumberFormat="1" applyFont="1" applyFill="1" applyBorder="1" applyAlignment="1" applyProtection="1">
      <alignment horizontal="right" vertical="center" wrapText="1"/>
      <protection locked="0"/>
    </xf>
    <xf numFmtId="165" fontId="68" fillId="0" borderId="15" xfId="71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6" xfId="71" applyNumberFormat="1" applyFont="1" applyFill="1" applyBorder="1" applyAlignment="1" applyProtection="1">
      <alignment horizontal="right" vertical="center" wrapText="1"/>
      <protection locked="0"/>
    </xf>
    <xf numFmtId="0" fontId="68" fillId="0" borderId="13" xfId="71" applyFont="1" applyFill="1" applyBorder="1" applyAlignment="1" applyProtection="1">
      <alignment horizontal="center" vertical="center" wrapText="1"/>
      <protection locked="0"/>
    </xf>
    <xf numFmtId="166" fontId="70" fillId="0" borderId="14" xfId="77" applyNumberFormat="1" applyFont="1" applyFill="1" applyBorder="1" applyAlignment="1">
      <alignment horizontal="center" vertical="center" wrapText="1"/>
    </xf>
    <xf numFmtId="165" fontId="6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14" xfId="77" applyFont="1" applyFill="1" applyBorder="1" applyAlignment="1">
      <alignment horizontal="center" vertical="center" wrapText="1"/>
    </xf>
    <xf numFmtId="0" fontId="68" fillId="0" borderId="13" xfId="0" applyFont="1" applyFill="1" applyBorder="1" applyAlignment="1" applyProtection="1">
      <alignment horizontal="center" vertical="center" wrapText="1"/>
      <protection locked="0"/>
    </xf>
    <xf numFmtId="165" fontId="68" fillId="34" borderId="15" xfId="75" applyNumberFormat="1" applyFont="1" applyFill="1" applyBorder="1" applyAlignment="1" applyProtection="1">
      <alignment horizontal="right" vertical="center" wrapText="1"/>
      <protection locked="0"/>
    </xf>
    <xf numFmtId="165" fontId="68" fillId="0" borderId="16" xfId="75" applyNumberFormat="1" applyFont="1" applyFill="1" applyBorder="1" applyAlignment="1" applyProtection="1">
      <alignment horizontal="right" vertical="center" wrapText="1"/>
      <protection locked="0"/>
    </xf>
    <xf numFmtId="0" fontId="70" fillId="0" borderId="14" xfId="74" applyFont="1" applyFill="1" applyBorder="1" applyAlignment="1" applyProtection="1">
      <alignment horizontal="center" vertical="center" wrapText="1"/>
      <protection locked="0"/>
    </xf>
    <xf numFmtId="165" fontId="68" fillId="0" borderId="14" xfId="74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4" xfId="74" applyNumberFormat="1" applyFont="1" applyFill="1" applyBorder="1" applyAlignment="1" applyProtection="1">
      <alignment horizontal="right" vertical="center" wrapText="1"/>
      <protection locked="0"/>
    </xf>
    <xf numFmtId="0" fontId="68" fillId="0" borderId="13" xfId="74" applyFont="1" applyFill="1" applyBorder="1" applyAlignment="1" applyProtection="1">
      <alignment horizontal="left" vertical="top" wrapText="1"/>
      <protection locked="0"/>
    </xf>
    <xf numFmtId="0" fontId="68" fillId="0" borderId="13" xfId="74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Alignment="1" applyProtection="1">
      <alignment vertical="top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165" fontId="68" fillId="0" borderId="14" xfId="77" applyNumberFormat="1" applyFont="1" applyFill="1" applyBorder="1" applyAlignment="1">
      <alignment horizontal="right" vertical="center" wrapText="1"/>
    </xf>
    <xf numFmtId="165" fontId="68" fillId="0" borderId="15" xfId="77" applyNumberFormat="1" applyFont="1" applyFill="1" applyBorder="1" applyAlignment="1">
      <alignment horizontal="right" vertical="center" wrapText="1"/>
    </xf>
    <xf numFmtId="165" fontId="68" fillId="0" borderId="16" xfId="77" applyNumberFormat="1" applyFont="1" applyFill="1" applyBorder="1" applyAlignment="1">
      <alignment horizontal="right" vertical="center" wrapText="1"/>
    </xf>
    <xf numFmtId="0" fontId="77" fillId="34" borderId="0" xfId="0" applyFont="1" applyFill="1" applyAlignment="1" applyProtection="1">
      <alignment horizontal="left" vertical="center" wrapText="1"/>
      <protection locked="0"/>
    </xf>
    <xf numFmtId="168" fontId="73" fillId="34" borderId="0" xfId="0" applyNumberFormat="1" applyFont="1" applyFill="1" applyAlignment="1" applyProtection="1">
      <alignment horizontal="right" vertical="center" wrapText="1"/>
      <protection locked="0"/>
    </xf>
    <xf numFmtId="0" fontId="77" fillId="34" borderId="0" xfId="0" applyFont="1" applyFill="1" applyAlignment="1" applyProtection="1">
      <alignment horizontal="center" vertical="center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164" fontId="77" fillId="0" borderId="0" xfId="0" applyNumberFormat="1" applyFont="1" applyFill="1" applyAlignment="1" applyProtection="1">
      <alignment horizontal="left" vertical="center" wrapText="1"/>
      <protection locked="0"/>
    </xf>
    <xf numFmtId="165" fontId="68" fillId="0" borderId="15" xfId="74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6" xfId="74" applyNumberFormat="1" applyFont="1" applyFill="1" applyBorder="1" applyAlignment="1" applyProtection="1">
      <alignment horizontal="right" vertical="center" wrapText="1"/>
      <protection locked="0"/>
    </xf>
    <xf numFmtId="0" fontId="68" fillId="34" borderId="17" xfId="71" applyFont="1" applyFill="1" applyBorder="1" applyAlignment="1" applyProtection="1">
      <alignment horizontal="center" vertical="center" wrapText="1" shrinkToFit="1"/>
      <protection locked="0"/>
    </xf>
    <xf numFmtId="0" fontId="68" fillId="34" borderId="17" xfId="71" applyFont="1" applyFill="1" applyBorder="1" applyAlignment="1" applyProtection="1">
      <alignment horizontal="center" vertical="center" wrapText="1"/>
      <protection locked="0"/>
    </xf>
    <xf numFmtId="0" fontId="68" fillId="0" borderId="14" xfId="75" applyFont="1" applyFill="1" applyBorder="1" applyAlignment="1" applyProtection="1">
      <alignment horizontal="center" vertical="center" wrapText="1"/>
      <protection locked="0"/>
    </xf>
    <xf numFmtId="0" fontId="70" fillId="0" borderId="14" xfId="75" applyFont="1" applyFill="1" applyBorder="1" applyAlignment="1" applyProtection="1">
      <alignment horizontal="center" vertical="center" wrapText="1"/>
      <protection locked="0"/>
    </xf>
    <xf numFmtId="165" fontId="68" fillId="34" borderId="14" xfId="75" applyNumberFormat="1" applyFont="1" applyFill="1" applyBorder="1" applyAlignment="1" applyProtection="1">
      <alignment horizontal="right" vertical="center" wrapText="1"/>
      <protection locked="0"/>
    </xf>
    <xf numFmtId="165" fontId="68" fillId="0" borderId="14" xfId="75" applyNumberFormat="1" applyFont="1" applyFill="1" applyBorder="1" applyAlignment="1" applyProtection="1">
      <alignment horizontal="right" vertical="center" wrapText="1"/>
      <protection locked="0"/>
    </xf>
    <xf numFmtId="0" fontId="68" fillId="0" borderId="17" xfId="75" applyFont="1" applyFill="1" applyBorder="1" applyAlignment="1" applyProtection="1">
      <alignment horizontal="center" vertical="center" wrapText="1"/>
      <protection locked="0"/>
    </xf>
    <xf numFmtId="0" fontId="70" fillId="0" borderId="17" xfId="75" applyFont="1" applyFill="1" applyBorder="1" applyAlignment="1" applyProtection="1">
      <alignment horizontal="center" vertical="center" wrapText="1"/>
      <protection locked="0"/>
    </xf>
    <xf numFmtId="0" fontId="68" fillId="0" borderId="13" xfId="75" applyFont="1" applyFill="1" applyBorder="1" applyAlignment="1" applyProtection="1">
      <alignment horizontal="center" vertical="center" wrapText="1"/>
      <protection locked="0"/>
    </xf>
    <xf numFmtId="0" fontId="70" fillId="0" borderId="13" xfId="75" applyFont="1" applyFill="1" applyBorder="1" applyAlignment="1" applyProtection="1">
      <alignment horizontal="center" vertical="center" wrapText="1"/>
      <protection locked="0"/>
    </xf>
    <xf numFmtId="3" fontId="5" fillId="35" borderId="1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vertical="center" wrapText="1"/>
    </xf>
    <xf numFmtId="3" fontId="68" fillId="36" borderId="10" xfId="77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3" fontId="68" fillId="36" borderId="14" xfId="77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68" fillId="36" borderId="13" xfId="77" applyNumberFormat="1" applyFont="1" applyFill="1" applyBorder="1" applyAlignment="1">
      <alignment horizontal="center" vertical="center" wrapText="1"/>
    </xf>
    <xf numFmtId="0" fontId="68" fillId="0" borderId="13" xfId="77" applyFont="1" applyFill="1" applyBorder="1" applyAlignment="1">
      <alignment horizontal="center" vertical="center" wrapText="1"/>
    </xf>
    <xf numFmtId="0" fontId="68" fillId="34" borderId="16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" fontId="68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3" fontId="78" fillId="35" borderId="0" xfId="0" applyNumberFormat="1" applyFont="1" applyFill="1" applyBorder="1" applyAlignment="1">
      <alignment horizontal="center" vertical="center" wrapText="1"/>
    </xf>
    <xf numFmtId="3" fontId="5" fillId="35" borderId="0" xfId="0" applyNumberFormat="1" applyFont="1" applyFill="1" applyBorder="1" applyAlignment="1" applyProtection="1">
      <alignment horizontal="center" vertical="center" wrapText="1"/>
      <protection/>
    </xf>
    <xf numFmtId="165" fontId="6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 applyProtection="1">
      <alignment horizontal="center" vertical="center" wrapText="1"/>
      <protection locked="0"/>
    </xf>
    <xf numFmtId="165" fontId="68" fillId="34" borderId="15" xfId="0" applyNumberFormat="1" applyFont="1" applyFill="1" applyBorder="1" applyAlignment="1" applyProtection="1">
      <alignment horizontal="right" vertical="center" wrapText="1"/>
      <protection locked="0"/>
    </xf>
    <xf numFmtId="165" fontId="68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49" fontId="5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75" fontId="5" fillId="35" borderId="1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62" applyFont="1" applyFill="1" applyBorder="1" applyAlignment="1">
      <alignment horizontal="left" vertical="center" wrapText="1"/>
      <protection/>
    </xf>
    <xf numFmtId="1" fontId="78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>
      <alignment horizontal="left" vertical="center" wrapText="1"/>
      <protection/>
    </xf>
    <xf numFmtId="1" fontId="78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3" xfId="0" applyFont="1" applyFill="1" applyBorder="1" applyAlignment="1" applyProtection="1">
      <alignment horizontal="center" vertical="center" wrapText="1"/>
      <protection locked="0"/>
    </xf>
    <xf numFmtId="166" fontId="70" fillId="0" borderId="0" xfId="77" applyNumberFormat="1" applyFont="1" applyFill="1" applyBorder="1" applyAlignment="1">
      <alignment horizontal="center" vertical="center" wrapText="1"/>
    </xf>
    <xf numFmtId="165" fontId="68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70" fillId="0" borderId="13" xfId="77" applyNumberFormat="1" applyFont="1" applyFill="1" applyBorder="1" applyAlignment="1">
      <alignment horizontal="center" vertical="center" wrapText="1"/>
    </xf>
    <xf numFmtId="0" fontId="5" fillId="0" borderId="13" xfId="74" applyFont="1" applyFill="1" applyBorder="1" applyAlignment="1">
      <alignment horizontal="left" vertical="center" wrapText="1"/>
    </xf>
    <xf numFmtId="3" fontId="78" fillId="35" borderId="13" xfId="74" applyNumberFormat="1" applyFont="1" applyFill="1" applyBorder="1" applyAlignment="1">
      <alignment horizontal="center" vertical="center" wrapText="1"/>
    </xf>
    <xf numFmtId="0" fontId="5" fillId="0" borderId="13" xfId="63" applyFont="1" applyFill="1" applyBorder="1" applyAlignment="1">
      <alignment horizontal="left" vertical="center" wrapText="1"/>
      <protection/>
    </xf>
    <xf numFmtId="0" fontId="78" fillId="0" borderId="0" xfId="0" applyFont="1" applyAlignment="1">
      <alignment horizontal="justify" vertical="center"/>
    </xf>
    <xf numFmtId="0" fontId="68" fillId="0" borderId="0" xfId="0" applyFont="1" applyFill="1" applyAlignment="1" applyProtection="1">
      <alignment horizontal="left" vertical="center" wrapText="1"/>
      <protection locked="0"/>
    </xf>
    <xf numFmtId="165" fontId="6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5" fontId="68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9" fillId="0" borderId="13" xfId="0" applyNumberFormat="1" applyFont="1" applyFill="1" applyBorder="1" applyAlignment="1" applyProtection="1">
      <alignment horizontal="left" vertical="center" wrapText="1"/>
      <protection locked="0"/>
    </xf>
    <xf numFmtId="175" fontId="79" fillId="35" borderId="13" xfId="46" applyNumberFormat="1" applyFont="1" applyFill="1" applyBorder="1" applyAlignment="1" applyProtection="1">
      <alignment horizontal="center" vertical="center" wrapText="1"/>
      <protection locked="0"/>
    </xf>
    <xf numFmtId="0" fontId="79" fillId="0" borderId="13" xfId="0" applyFont="1" applyFill="1" applyBorder="1" applyAlignment="1" applyProtection="1">
      <alignment horizontal="center" vertical="center" wrapText="1"/>
      <protection locked="0"/>
    </xf>
    <xf numFmtId="3" fontId="79" fillId="35" borderId="13" xfId="46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left" vertical="center" wrapText="1"/>
    </xf>
    <xf numFmtId="0" fontId="79" fillId="35" borderId="13" xfId="70" applyFont="1" applyFill="1" applyBorder="1" applyAlignment="1">
      <alignment horizontal="center" vertical="center" wrapText="1"/>
    </xf>
    <xf numFmtId="0" fontId="12" fillId="37" borderId="13" xfId="0" applyFont="1" applyFill="1" applyBorder="1" applyAlignment="1" applyProtection="1">
      <alignment horizontal="center" vertical="center" wrapText="1"/>
      <protection locked="0"/>
    </xf>
    <xf numFmtId="1" fontId="1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3" xfId="7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68" fillId="0" borderId="14" xfId="74" applyFont="1" applyFill="1" applyBorder="1" applyAlignment="1" applyProtection="1">
      <alignment horizontal="center" vertical="center" wrapText="1"/>
      <protection locked="0"/>
    </xf>
    <xf numFmtId="175" fontId="78" fillId="35" borderId="13" xfId="46" applyNumberFormat="1" applyFont="1" applyFill="1" applyBorder="1" applyAlignment="1" applyProtection="1">
      <alignment horizontal="center" vertical="center" wrapText="1"/>
      <protection locked="0"/>
    </xf>
    <xf numFmtId="0" fontId="78" fillId="0" borderId="19" xfId="0" applyFont="1" applyFill="1" applyBorder="1" applyAlignment="1" applyProtection="1">
      <alignment horizontal="center" vertic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 locked="0"/>
    </xf>
    <xf numFmtId="49" fontId="78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35" borderId="13" xfId="46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68" fillId="0" borderId="13" xfId="77" applyNumberFormat="1" applyFont="1" applyFill="1" applyBorder="1" applyAlignment="1">
      <alignment horizontal="center" vertical="center" wrapText="1"/>
    </xf>
    <xf numFmtId="165" fontId="68" fillId="0" borderId="13" xfId="77" applyNumberFormat="1" applyFont="1" applyFill="1" applyBorder="1" applyAlignment="1">
      <alignment horizontal="center" vertical="center" wrapText="1"/>
    </xf>
    <xf numFmtId="165" fontId="6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8" fillId="0" borderId="13" xfId="67" applyNumberFormat="1" applyFont="1" applyFill="1" applyBorder="1" applyAlignment="1" applyProtection="1">
      <alignment horizontal="left" vertical="center" wrapText="1"/>
      <protection locked="0"/>
    </xf>
    <xf numFmtId="3" fontId="78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78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68" fillId="0" borderId="14" xfId="46" applyNumberFormat="1" applyFont="1" applyFill="1" applyBorder="1" applyAlignment="1" applyProtection="1">
      <alignment horizontal="right" vertical="center" wrapText="1"/>
      <protection locked="0"/>
    </xf>
    <xf numFmtId="165" fontId="68" fillId="0" borderId="15" xfId="46" applyNumberFormat="1" applyFont="1" applyFill="1" applyBorder="1" applyAlignment="1" applyProtection="1">
      <alignment horizontal="right" vertical="center" wrapText="1"/>
      <protection locked="0"/>
    </xf>
    <xf numFmtId="165" fontId="68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2" fillId="37" borderId="20" xfId="0" applyFont="1" applyFill="1" applyBorder="1" applyAlignment="1" applyProtection="1">
      <alignment horizontal="center" vertical="center" wrapText="1"/>
      <protection locked="0"/>
    </xf>
    <xf numFmtId="175" fontId="12" fillId="35" borderId="21" xfId="46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166" fontId="73" fillId="0" borderId="13" xfId="77" applyNumberFormat="1" applyFont="1" applyFill="1" applyBorder="1" applyAlignment="1">
      <alignment horizontal="center" vertical="center" wrapText="1"/>
    </xf>
    <xf numFmtId="165" fontId="73" fillId="0" borderId="13" xfId="77" applyNumberFormat="1" applyFont="1" applyFill="1" applyBorder="1" applyAlignment="1">
      <alignment horizontal="center" vertical="center" wrapText="1"/>
    </xf>
    <xf numFmtId="165" fontId="7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>
      <alignment horizontal="left" vertical="center" wrapText="1"/>
    </xf>
    <xf numFmtId="3" fontId="79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3" xfId="0" applyNumberFormat="1" applyFont="1" applyBorder="1" applyAlignment="1">
      <alignment horizontal="center" vertical="center" wrapText="1"/>
    </xf>
    <xf numFmtId="3" fontId="78" fillId="35" borderId="1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justify" vertical="center"/>
    </xf>
    <xf numFmtId="0" fontId="80" fillId="0" borderId="0" xfId="0" applyFont="1" applyAlignment="1">
      <alignment horizontal="justify" vertical="center" wrapText="1"/>
    </xf>
    <xf numFmtId="0" fontId="81" fillId="0" borderId="0" xfId="70" applyFont="1" applyFill="1" applyAlignment="1" applyProtection="1">
      <alignment horizontal="left" vertical="top" wrapText="1"/>
      <protection locked="0"/>
    </xf>
    <xf numFmtId="49" fontId="68" fillId="0" borderId="10" xfId="7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8" fillId="0" borderId="0" xfId="70" applyFont="1" applyFill="1" applyAlignment="1" applyProtection="1">
      <alignment horizontal="left" vertical="top" wrapText="1"/>
      <protection locked="0"/>
    </xf>
    <xf numFmtId="0" fontId="68" fillId="0" borderId="0" xfId="70" applyFont="1" applyFill="1" applyAlignment="1" applyProtection="1">
      <alignment horizontal="justify" vertical="top" wrapText="1"/>
      <protection locked="0"/>
    </xf>
    <xf numFmtId="0" fontId="82" fillId="0" borderId="0" xfId="70" applyFont="1" applyFill="1" applyAlignment="1" applyProtection="1">
      <alignment horizontal="justify" vertical="top" wrapText="1"/>
      <protection locked="0"/>
    </xf>
    <xf numFmtId="0" fontId="68" fillId="34" borderId="0" xfId="70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70" fillId="0" borderId="0" xfId="70" applyFont="1" applyFill="1" applyAlignment="1" applyProtection="1">
      <alignment horizontal="justify" vertical="top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0" fontId="73" fillId="34" borderId="0" xfId="0" applyFont="1" applyFill="1" applyAlignment="1" applyProtection="1">
      <alignment horizontal="right" vertical="top" wrapText="1"/>
      <protection locked="0"/>
    </xf>
    <xf numFmtId="0" fontId="68" fillId="34" borderId="0" xfId="0" applyFont="1" applyFill="1" applyAlignment="1">
      <alignment/>
    </xf>
    <xf numFmtId="0" fontId="76" fillId="0" borderId="0" xfId="70" applyFont="1" applyFill="1" applyAlignment="1" applyProtection="1">
      <alignment horizontal="left" vertical="top" wrapText="1"/>
      <protection locked="0"/>
    </xf>
    <xf numFmtId="0" fontId="73" fillId="0" borderId="0" xfId="0" applyFont="1" applyFill="1" applyAlignment="1" applyProtection="1">
      <alignment horizontal="left" vertical="center" wrapText="1"/>
      <protection locked="0"/>
    </xf>
    <xf numFmtId="0" fontId="73" fillId="0" borderId="0" xfId="0" applyFont="1" applyFill="1" applyAlignment="1" applyProtection="1">
      <alignment horizontal="right" vertical="top" wrapText="1"/>
      <protection locked="0"/>
    </xf>
    <xf numFmtId="0" fontId="68" fillId="0" borderId="0" xfId="0" applyFont="1" applyFill="1" applyAlignment="1">
      <alignment/>
    </xf>
    <xf numFmtId="0" fontId="73" fillId="0" borderId="0" xfId="0" applyFont="1" applyFill="1" applyAlignment="1" applyProtection="1">
      <alignment horizontal="right" vertical="center" wrapText="1"/>
      <protection locked="0"/>
    </xf>
    <xf numFmtId="0" fontId="73" fillId="0" borderId="0" xfId="74" applyFont="1" applyFill="1" applyAlignment="1" applyProtection="1">
      <alignment horizontal="left" vertical="top" wrapText="1"/>
      <protection locked="0"/>
    </xf>
    <xf numFmtId="0" fontId="73" fillId="0" borderId="0" xfId="74" applyFont="1" applyFill="1" applyAlignment="1" applyProtection="1">
      <alignment horizontal="right" vertical="top" wrapText="1"/>
      <protection locked="0"/>
    </xf>
    <xf numFmtId="0" fontId="73" fillId="0" borderId="0" xfId="71" applyFont="1" applyFill="1" applyAlignment="1" applyProtection="1">
      <alignment horizontal="left" vertical="top" wrapText="1"/>
      <protection locked="0"/>
    </xf>
    <xf numFmtId="0" fontId="73" fillId="0" borderId="0" xfId="71" applyFont="1" applyFill="1" applyAlignment="1" applyProtection="1">
      <alignment horizontal="right" vertical="top" wrapText="1"/>
      <protection locked="0"/>
    </xf>
    <xf numFmtId="0" fontId="73" fillId="0" borderId="0" xfId="75" applyFont="1" applyFill="1" applyAlignment="1" applyProtection="1">
      <alignment horizontal="left" vertical="top" wrapText="1"/>
      <protection locked="0"/>
    </xf>
    <xf numFmtId="0" fontId="73" fillId="0" borderId="0" xfId="75" applyFont="1" applyFill="1" applyAlignment="1" applyProtection="1">
      <alignment horizontal="right" vertical="top" wrapText="1"/>
      <protection locked="0"/>
    </xf>
    <xf numFmtId="0" fontId="78" fillId="0" borderId="0" xfId="70" applyFont="1" applyFill="1" applyAlignment="1" applyProtection="1">
      <alignment horizontal="left" vertical="top" wrapText="1"/>
      <protection locked="0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_Sheet1 2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150" zoomScaleNormal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2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283" t="s">
        <v>77</v>
      </c>
      <c r="D4" s="5"/>
    </row>
    <row r="5" spans="1:4" ht="15">
      <c r="A5" s="1"/>
      <c r="B5" s="1"/>
      <c r="C5" s="1"/>
      <c r="D5" s="5"/>
    </row>
    <row r="6" spans="1:4" ht="32.25" customHeight="1">
      <c r="A6" s="1"/>
      <c r="B6" s="1" t="s">
        <v>3</v>
      </c>
      <c r="C6" s="268" t="s">
        <v>78</v>
      </c>
      <c r="D6" s="264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262"/>
      <c r="D8" s="262"/>
    </row>
    <row r="9" spans="1:4" ht="15">
      <c r="A9" s="1"/>
      <c r="B9" s="6" t="s">
        <v>5</v>
      </c>
      <c r="C9" s="262"/>
      <c r="D9" s="262"/>
    </row>
    <row r="10" spans="1:4" ht="15">
      <c r="A10" s="1"/>
      <c r="B10" s="6" t="s">
        <v>6</v>
      </c>
      <c r="C10" s="262"/>
      <c r="D10" s="262"/>
    </row>
    <row r="11" spans="1:4" ht="15">
      <c r="A11" s="1"/>
      <c r="B11" s="6" t="s">
        <v>7</v>
      </c>
      <c r="C11" s="262"/>
      <c r="D11" s="262"/>
    </row>
    <row r="12" spans="1:4" ht="15">
      <c r="A12" s="1"/>
      <c r="B12" s="6" t="s">
        <v>8</v>
      </c>
      <c r="C12" s="262"/>
      <c r="D12" s="262"/>
    </row>
    <row r="13" spans="1:4" ht="15">
      <c r="A13" s="1"/>
      <c r="B13" s="6" t="s">
        <v>9</v>
      </c>
      <c r="C13" s="262"/>
      <c r="D13" s="262"/>
    </row>
    <row r="14" spans="1:4" ht="15">
      <c r="A14" s="1"/>
      <c r="B14" s="6" t="s">
        <v>10</v>
      </c>
      <c r="C14" s="262"/>
      <c r="D14" s="262"/>
    </row>
    <row r="15" spans="1:4" ht="15">
      <c r="A15" s="1"/>
      <c r="B15" s="6" t="s">
        <v>11</v>
      </c>
      <c r="C15" s="262"/>
      <c r="D15" s="262"/>
    </row>
    <row r="16" spans="1:4" ht="15">
      <c r="A16" s="1"/>
      <c r="B16" s="6" t="s">
        <v>12</v>
      </c>
      <c r="C16" s="262"/>
      <c r="D16" s="262"/>
    </row>
    <row r="17" spans="1:4" ht="15">
      <c r="A17" s="1"/>
      <c r="B17" s="1"/>
      <c r="C17" s="7"/>
      <c r="D17" s="8"/>
    </row>
    <row r="18" spans="1:4" ht="15">
      <c r="A18" s="1" t="s">
        <v>13</v>
      </c>
      <c r="B18" s="263" t="s">
        <v>14</v>
      </c>
      <c r="C18" s="263"/>
      <c r="D18" s="263"/>
    </row>
    <row r="19" spans="1:4" ht="14.25" customHeight="1">
      <c r="A19" s="1"/>
      <c r="B19" s="267"/>
      <c r="C19" s="267"/>
      <c r="D19" s="1"/>
    </row>
    <row r="20" spans="1:4" ht="21" customHeight="1">
      <c r="A20" s="1"/>
      <c r="B20" s="9" t="s">
        <v>15</v>
      </c>
      <c r="C20" s="10" t="s">
        <v>67</v>
      </c>
      <c r="D20" s="7"/>
    </row>
    <row r="21" spans="1:4" ht="15">
      <c r="A21" s="1"/>
      <c r="B21" s="6" t="s">
        <v>16</v>
      </c>
      <c r="C21" s="11">
        <f>'część_(1)'!F$5</f>
        <v>0</v>
      </c>
      <c r="D21" s="12"/>
    </row>
    <row r="22" spans="1:4" ht="15">
      <c r="A22" s="1"/>
      <c r="B22" s="6" t="s">
        <v>17</v>
      </c>
      <c r="C22" s="11">
        <f>'część_(2)'!F$5</f>
        <v>0</v>
      </c>
      <c r="D22" s="12"/>
    </row>
    <row r="23" spans="1:4" ht="15">
      <c r="A23" s="1"/>
      <c r="B23" s="6" t="s">
        <v>18</v>
      </c>
      <c r="C23" s="11">
        <f>'część_(3)'!F$5</f>
        <v>0</v>
      </c>
      <c r="D23" s="12"/>
    </row>
    <row r="24" spans="1:4" ht="15">
      <c r="A24" s="1"/>
      <c r="B24" s="6" t="s">
        <v>19</v>
      </c>
      <c r="C24" s="11">
        <f>'część_(4)'!F$5</f>
        <v>0</v>
      </c>
      <c r="D24" s="12"/>
    </row>
    <row r="25" spans="1:4" ht="15">
      <c r="A25" s="1"/>
      <c r="B25" s="6" t="s">
        <v>20</v>
      </c>
      <c r="C25" s="11">
        <f>'część_(5)'!F$5</f>
        <v>0</v>
      </c>
      <c r="D25" s="12"/>
    </row>
    <row r="26" spans="1:4" ht="15">
      <c r="A26" s="1"/>
      <c r="B26" s="6" t="s">
        <v>21</v>
      </c>
      <c r="C26" s="11">
        <f>'część_(6)'!F$5</f>
        <v>0</v>
      </c>
      <c r="D26" s="12"/>
    </row>
    <row r="27" spans="1:4" ht="15">
      <c r="A27" s="1"/>
      <c r="B27" s="6" t="s">
        <v>22</v>
      </c>
      <c r="C27" s="11">
        <f>'część_(7)'!F$5</f>
        <v>0</v>
      </c>
      <c r="D27" s="12"/>
    </row>
    <row r="28" spans="1:4" ht="15">
      <c r="A28" s="1"/>
      <c r="B28" s="6" t="s">
        <v>23</v>
      </c>
      <c r="C28" s="11">
        <f>'część_(8)'!F$5</f>
        <v>0</v>
      </c>
      <c r="D28" s="12"/>
    </row>
    <row r="29" spans="1:4" ht="15.75" customHeight="1">
      <c r="A29" s="1"/>
      <c r="B29" s="260" t="s">
        <v>68</v>
      </c>
      <c r="C29" s="260"/>
      <c r="D29" s="260"/>
    </row>
    <row r="30" spans="1:4" ht="73.5" customHeight="1">
      <c r="A30" s="1" t="s">
        <v>24</v>
      </c>
      <c r="B30" s="263" t="s">
        <v>69</v>
      </c>
      <c r="C30" s="263"/>
      <c r="D30" s="263"/>
    </row>
    <row r="31" spans="1:4" ht="15.75" customHeight="1">
      <c r="A31" s="1" t="s">
        <v>25</v>
      </c>
      <c r="B31" s="263" t="s">
        <v>65</v>
      </c>
      <c r="C31" s="263"/>
      <c r="D31" s="263"/>
    </row>
    <row r="32" spans="1:4" ht="35.25" customHeight="1">
      <c r="A32" s="1" t="s">
        <v>26</v>
      </c>
      <c r="B32" s="263" t="s">
        <v>79</v>
      </c>
      <c r="C32" s="263"/>
      <c r="D32" s="263"/>
    </row>
    <row r="33" spans="1:4" ht="19.5" customHeight="1">
      <c r="A33" s="1" t="s">
        <v>27</v>
      </c>
      <c r="B33" s="264" t="s">
        <v>28</v>
      </c>
      <c r="C33" s="264"/>
      <c r="D33" s="264"/>
    </row>
    <row r="34" spans="1:4" s="14" customFormat="1" ht="63.75" customHeight="1">
      <c r="A34" s="13" t="s">
        <v>29</v>
      </c>
      <c r="B34" s="266" t="s">
        <v>72</v>
      </c>
      <c r="C34" s="266"/>
      <c r="D34" s="266"/>
    </row>
    <row r="35" spans="1:4" ht="31.5" customHeight="1">
      <c r="A35" s="13" t="s">
        <v>30</v>
      </c>
      <c r="B35" s="264" t="s">
        <v>31</v>
      </c>
      <c r="C35" s="264"/>
      <c r="D35" s="264"/>
    </row>
    <row r="36" spans="1:4" ht="20.25" customHeight="1">
      <c r="A36" s="13" t="s">
        <v>32</v>
      </c>
      <c r="B36" s="263" t="s">
        <v>33</v>
      </c>
      <c r="C36" s="263"/>
      <c r="D36" s="263"/>
    </row>
    <row r="37" spans="1:4" ht="32.25" customHeight="1">
      <c r="A37" s="13" t="s">
        <v>34</v>
      </c>
      <c r="B37" s="264" t="s">
        <v>35</v>
      </c>
      <c r="C37" s="264"/>
      <c r="D37" s="264"/>
    </row>
    <row r="38" spans="1:4" ht="33.75" customHeight="1">
      <c r="A38" s="13" t="s">
        <v>36</v>
      </c>
      <c r="B38" s="264" t="s">
        <v>37</v>
      </c>
      <c r="C38" s="264"/>
      <c r="D38" s="264"/>
    </row>
    <row r="39" spans="1:4" ht="33.75" customHeight="1">
      <c r="A39" s="13"/>
      <c r="B39" s="264" t="s">
        <v>38</v>
      </c>
      <c r="C39" s="264"/>
      <c r="D39" s="264"/>
    </row>
    <row r="40" spans="1:4" ht="22.5" customHeight="1">
      <c r="A40" s="13"/>
      <c r="B40" s="265" t="s">
        <v>39</v>
      </c>
      <c r="C40" s="265"/>
      <c r="D40" s="265"/>
    </row>
    <row r="41" spans="1:4" ht="108" customHeight="1">
      <c r="A41" s="13" t="s">
        <v>40</v>
      </c>
      <c r="B41" s="263" t="s">
        <v>66</v>
      </c>
      <c r="C41" s="263"/>
      <c r="D41" s="263"/>
    </row>
    <row r="42" spans="1:4" ht="18" customHeight="1">
      <c r="A42" s="13" t="s">
        <v>41</v>
      </c>
      <c r="B42" s="7" t="s">
        <v>42</v>
      </c>
      <c r="C42" s="1"/>
      <c r="D42" s="1"/>
    </row>
    <row r="43" spans="1:4" ht="18" customHeight="1">
      <c r="A43" s="15"/>
      <c r="B43" s="261" t="s">
        <v>43</v>
      </c>
      <c r="C43" s="261"/>
      <c r="D43" s="261"/>
    </row>
    <row r="44" spans="1:4" ht="18" customHeight="1">
      <c r="A44" s="1"/>
      <c r="B44" s="261" t="s">
        <v>44</v>
      </c>
      <c r="C44" s="261"/>
      <c r="D44" s="6"/>
    </row>
    <row r="45" spans="1:4" ht="18" customHeight="1">
      <c r="A45" s="1"/>
      <c r="B45" s="262"/>
      <c r="C45" s="262"/>
      <c r="D45" s="6"/>
    </row>
    <row r="46" spans="1:4" ht="18" customHeight="1">
      <c r="A46" s="1"/>
      <c r="B46" s="262"/>
      <c r="C46" s="262"/>
      <c r="D46" s="6"/>
    </row>
    <row r="47" spans="1:4" ht="18" customHeight="1">
      <c r="A47" s="1"/>
      <c r="B47" s="262"/>
      <c r="C47" s="262"/>
      <c r="D47" s="6"/>
    </row>
    <row r="48" spans="1:4" ht="9.75" customHeight="1">
      <c r="A48" s="1"/>
      <c r="B48" s="15" t="s">
        <v>45</v>
      </c>
      <c r="C48" s="15"/>
      <c r="D48" s="2"/>
    </row>
    <row r="49" spans="1:4" ht="18" customHeight="1">
      <c r="A49" s="1"/>
      <c r="B49" s="261" t="s">
        <v>46</v>
      </c>
      <c r="C49" s="261"/>
      <c r="D49" s="261"/>
    </row>
    <row r="50" spans="1:4" ht="18" customHeight="1">
      <c r="A50" s="1"/>
      <c r="B50" s="16" t="s">
        <v>44</v>
      </c>
      <c r="C50" s="17" t="s">
        <v>47</v>
      </c>
      <c r="D50" s="18" t="s">
        <v>48</v>
      </c>
    </row>
    <row r="51" spans="1:4" ht="18" customHeight="1">
      <c r="A51" s="1"/>
      <c r="B51" s="19"/>
      <c r="C51" s="17"/>
      <c r="D51" s="20"/>
    </row>
    <row r="52" spans="1:4" ht="18" customHeight="1">
      <c r="A52" s="1"/>
      <c r="B52" s="19"/>
      <c r="C52" s="17"/>
      <c r="D52" s="20"/>
    </row>
    <row r="53" spans="1:4" ht="7.5" customHeight="1">
      <c r="A53" s="1"/>
      <c r="B53" s="15"/>
      <c r="C53" s="15"/>
      <c r="D53" s="2"/>
    </row>
    <row r="54" spans="1:4" ht="18" customHeight="1">
      <c r="A54" s="1"/>
      <c r="B54" s="261" t="s">
        <v>49</v>
      </c>
      <c r="C54" s="261"/>
      <c r="D54" s="261"/>
    </row>
    <row r="55" spans="1:4" ht="18" customHeight="1">
      <c r="A55" s="1"/>
      <c r="B55" s="261" t="s">
        <v>50</v>
      </c>
      <c r="C55" s="261"/>
      <c r="D55" s="6"/>
    </row>
    <row r="56" spans="1:4" ht="18" customHeight="1">
      <c r="A56" s="1"/>
      <c r="B56" s="262"/>
      <c r="C56" s="262"/>
      <c r="D56" s="6"/>
    </row>
    <row r="57" spans="2:4" ht="34.5" customHeight="1">
      <c r="B57" s="21"/>
      <c r="C57" s="21"/>
      <c r="D57" s="21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29:D29"/>
    <mergeCell ref="B54:D54"/>
    <mergeCell ref="B55:C55"/>
    <mergeCell ref="B56:C56"/>
    <mergeCell ref="B43:D43"/>
    <mergeCell ref="B44:C44"/>
    <mergeCell ref="B45:C45"/>
    <mergeCell ref="B46:C46"/>
    <mergeCell ref="B47:C47"/>
    <mergeCell ref="B49:D49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5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30" customWidth="1"/>
    <col min="2" max="2" width="45.00390625" style="23" customWidth="1"/>
    <col min="3" max="3" width="10.25390625" style="31" customWidth="1"/>
    <col min="4" max="4" width="6.75390625" style="30" customWidth="1"/>
    <col min="5" max="5" width="14.125" style="30" customWidth="1"/>
    <col min="6" max="6" width="13.375" style="30" customWidth="1"/>
    <col min="7" max="7" width="13.00390625" style="23" customWidth="1"/>
    <col min="8" max="8" width="12.375" style="23" customWidth="1"/>
    <col min="9" max="10" width="15.125" style="23" customWidth="1"/>
    <col min="11" max="16384" width="9.625" style="23" customWidth="1"/>
  </cols>
  <sheetData>
    <row r="1" spans="1:8" ht="27" customHeight="1">
      <c r="A1" s="269" t="str">
        <f>formularz_oferty!C4</f>
        <v>DFP.271.129.2021.ADB</v>
      </c>
      <c r="B1" s="269"/>
      <c r="C1" s="29"/>
      <c r="D1" s="27"/>
      <c r="E1" s="27"/>
      <c r="F1" s="27"/>
      <c r="G1" s="270" t="s">
        <v>51</v>
      </c>
      <c r="H1" s="270"/>
    </row>
    <row r="2" spans="1:8" ht="25.5">
      <c r="A2" s="27"/>
      <c r="B2" s="28" t="s">
        <v>52</v>
      </c>
      <c r="C2" s="57">
        <v>1</v>
      </c>
      <c r="D2" s="27"/>
      <c r="E2" s="42" t="s">
        <v>53</v>
      </c>
      <c r="F2" s="27"/>
      <c r="G2" s="28"/>
      <c r="H2" s="28"/>
    </row>
    <row r="3" spans="1:8" ht="12.75">
      <c r="A3" s="42"/>
      <c r="B3" s="146"/>
      <c r="C3" s="29"/>
      <c r="D3" s="27"/>
      <c r="E3" s="27"/>
      <c r="F3" s="27"/>
      <c r="G3" s="146"/>
      <c r="H3" s="146"/>
    </row>
    <row r="4" spans="1:8" ht="12.75">
      <c r="A4" s="42"/>
      <c r="B4" s="146"/>
      <c r="C4" s="29"/>
      <c r="D4" s="27"/>
      <c r="E4" s="27"/>
      <c r="F4" s="27"/>
      <c r="G4" s="146"/>
      <c r="H4" s="146"/>
    </row>
    <row r="5" spans="1:8" ht="13.5" customHeight="1">
      <c r="A5" s="42"/>
      <c r="B5" s="28"/>
      <c r="C5" s="29"/>
      <c r="D5" s="27"/>
      <c r="E5" s="58" t="s">
        <v>70</v>
      </c>
      <c r="F5" s="59">
        <f>SUM(H9:H11)</f>
        <v>0</v>
      </c>
      <c r="G5" s="151"/>
      <c r="H5" s="151"/>
    </row>
    <row r="6" spans="1:8" ht="12.75">
      <c r="A6" s="42"/>
      <c r="B6" s="28"/>
      <c r="C6" s="29"/>
      <c r="D6" s="27"/>
      <c r="E6" s="27"/>
      <c r="F6" s="27"/>
      <c r="G6" s="28"/>
      <c r="H6" s="152"/>
    </row>
    <row r="7" spans="1:8" ht="38.25">
      <c r="A7" s="24" t="s">
        <v>54</v>
      </c>
      <c r="B7" s="24" t="s">
        <v>55</v>
      </c>
      <c r="C7" s="25" t="s">
        <v>56</v>
      </c>
      <c r="D7" s="26" t="s">
        <v>57</v>
      </c>
      <c r="E7" s="26" t="s">
        <v>58</v>
      </c>
      <c r="F7" s="26" t="s">
        <v>59</v>
      </c>
      <c r="G7" s="24" t="s">
        <v>74</v>
      </c>
      <c r="H7" s="24" t="s">
        <v>75</v>
      </c>
    </row>
    <row r="8" spans="1:8" ht="147" customHeight="1">
      <c r="A8" s="126" t="s">
        <v>60</v>
      </c>
      <c r="B8" s="176" t="s">
        <v>154</v>
      </c>
      <c r="C8" s="177" t="s">
        <v>83</v>
      </c>
      <c r="D8" s="124" t="s">
        <v>83</v>
      </c>
      <c r="E8" s="177" t="s">
        <v>83</v>
      </c>
      <c r="F8" s="124" t="s">
        <v>83</v>
      </c>
      <c r="G8" s="177" t="s">
        <v>83</v>
      </c>
      <c r="H8" s="124" t="s">
        <v>83</v>
      </c>
    </row>
    <row r="9" spans="1:8" ht="40.5" customHeight="1">
      <c r="A9" s="126" t="s">
        <v>80</v>
      </c>
      <c r="B9" s="178" t="s">
        <v>84</v>
      </c>
      <c r="C9" s="179">
        <v>40</v>
      </c>
      <c r="D9" s="136" t="s">
        <v>73</v>
      </c>
      <c r="E9" s="174"/>
      <c r="F9" s="174"/>
      <c r="G9" s="123">
        <v>0</v>
      </c>
      <c r="H9" s="123">
        <f>ROUND(ROUND(C9,2)*ROUND(G9,2),2)</f>
        <v>0</v>
      </c>
    </row>
    <row r="10" spans="1:8" ht="29.25" customHeight="1">
      <c r="A10" s="126" t="s">
        <v>81</v>
      </c>
      <c r="B10" s="180" t="s">
        <v>85</v>
      </c>
      <c r="C10" s="181">
        <v>60</v>
      </c>
      <c r="D10" s="182" t="s">
        <v>73</v>
      </c>
      <c r="E10" s="174"/>
      <c r="F10" s="174"/>
      <c r="G10" s="123">
        <v>0</v>
      </c>
      <c r="H10" s="123">
        <f>ROUND(ROUND(C10,2)*ROUND(G10,2),2)</f>
        <v>0</v>
      </c>
    </row>
    <row r="11" spans="1:8" ht="24" customHeight="1">
      <c r="A11" s="183" t="s">
        <v>82</v>
      </c>
      <c r="B11" s="184" t="s">
        <v>86</v>
      </c>
      <c r="C11" s="185">
        <v>25</v>
      </c>
      <c r="D11" s="182" t="s">
        <v>73</v>
      </c>
      <c r="E11" s="183"/>
      <c r="F11" s="183"/>
      <c r="G11" s="150">
        <v>0</v>
      </c>
      <c r="H11" s="150">
        <f>ROUND(ROUND(C11,2)*ROUND(G11,2),2)</f>
        <v>0</v>
      </c>
    </row>
    <row r="12" spans="1:8" ht="14.25" customHeight="1">
      <c r="A12" s="153"/>
      <c r="B12" s="271"/>
      <c r="C12" s="271"/>
      <c r="D12" s="271"/>
      <c r="E12" s="271"/>
      <c r="F12" s="271"/>
      <c r="G12" s="271"/>
      <c r="H12" s="271"/>
    </row>
    <row r="13" spans="1:8" ht="32.25" customHeight="1">
      <c r="A13" s="272" t="s">
        <v>71</v>
      </c>
      <c r="B13" s="272"/>
      <c r="C13" s="272"/>
      <c r="D13" s="272"/>
      <c r="E13" s="272"/>
      <c r="F13" s="272"/>
      <c r="G13" s="151"/>
      <c r="H13" s="151"/>
    </row>
    <row r="14" ht="120">
      <c r="B14" s="258" t="s">
        <v>156</v>
      </c>
    </row>
    <row r="15" ht="165">
      <c r="B15" s="259" t="s">
        <v>155</v>
      </c>
    </row>
  </sheetData>
  <sheetProtection/>
  <mergeCells count="4">
    <mergeCell ref="A1:B1"/>
    <mergeCell ref="G1:H1"/>
    <mergeCell ref="B12:H12"/>
    <mergeCell ref="A13:F13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5" sqref="F5"/>
    </sheetView>
  </sheetViews>
  <sheetFormatPr defaultColWidth="9.625" defaultRowHeight="14.25"/>
  <cols>
    <col min="1" max="1" width="5.75390625" style="50" customWidth="1"/>
    <col min="2" max="2" width="57.75390625" style="34" customWidth="1"/>
    <col min="3" max="3" width="10.125" style="51" customWidth="1"/>
    <col min="4" max="4" width="7.625" style="52" customWidth="1"/>
    <col min="5" max="5" width="16.50390625" style="52" customWidth="1"/>
    <col min="6" max="6" width="15.50390625" style="52" customWidth="1"/>
    <col min="7" max="7" width="13.00390625" style="34" customWidth="1"/>
    <col min="8" max="8" width="14.875" style="34" customWidth="1"/>
    <col min="9" max="10" width="15.125" style="34" customWidth="1"/>
    <col min="11" max="16384" width="9.625" style="34" customWidth="1"/>
  </cols>
  <sheetData>
    <row r="1" spans="1:8" ht="14.25" customHeight="1">
      <c r="A1" s="273" t="str">
        <f>formularz_oferty!C4</f>
        <v>DFP.271.129.2021.ADB</v>
      </c>
      <c r="B1" s="273"/>
      <c r="C1" s="32"/>
      <c r="D1" s="33"/>
      <c r="E1" s="33"/>
      <c r="F1" s="33"/>
      <c r="G1" s="274" t="s">
        <v>61</v>
      </c>
      <c r="H1" s="274"/>
    </row>
    <row r="2" spans="1:8" ht="11.25" customHeight="1">
      <c r="A2" s="35"/>
      <c r="B2" s="36" t="s">
        <v>52</v>
      </c>
      <c r="C2" s="37">
        <v>2</v>
      </c>
      <c r="D2" s="33"/>
      <c r="E2" s="38" t="s">
        <v>53</v>
      </c>
      <c r="F2" s="33"/>
      <c r="G2" s="274"/>
      <c r="H2" s="274"/>
    </row>
    <row r="3" spans="1:8" ht="12.75">
      <c r="A3" s="35"/>
      <c r="B3" s="36"/>
      <c r="C3" s="32"/>
      <c r="D3" s="33"/>
      <c r="E3" s="33"/>
      <c r="F3" s="33"/>
      <c r="G3" s="38"/>
      <c r="H3" s="36"/>
    </row>
    <row r="4" spans="1:8" ht="12.75">
      <c r="A4" s="39"/>
      <c r="B4" s="40"/>
      <c r="C4" s="32"/>
      <c r="D4" s="33"/>
      <c r="E4" s="33"/>
      <c r="F4" s="33"/>
      <c r="G4" s="41"/>
      <c r="H4" s="41"/>
    </row>
    <row r="5" spans="1:8" ht="12.75">
      <c r="A5" s="42"/>
      <c r="B5" s="43"/>
      <c r="C5" s="44"/>
      <c r="D5" s="45"/>
      <c r="E5" s="46" t="s">
        <v>70</v>
      </c>
      <c r="F5" s="47">
        <f>SUM(H9:H15)</f>
        <v>0</v>
      </c>
      <c r="G5" s="156"/>
      <c r="H5" s="156"/>
    </row>
    <row r="6" spans="1:8" ht="12.75">
      <c r="A6" s="27"/>
      <c r="B6" s="43"/>
      <c r="C6" s="44"/>
      <c r="D6" s="45"/>
      <c r="E6" s="45"/>
      <c r="F6" s="45"/>
      <c r="G6" s="48"/>
      <c r="H6" s="48"/>
    </row>
    <row r="7" spans="1:8" ht="48" customHeight="1">
      <c r="A7" s="24" t="s">
        <v>54</v>
      </c>
      <c r="B7" s="24" t="s">
        <v>55</v>
      </c>
      <c r="C7" s="49" t="s">
        <v>62</v>
      </c>
      <c r="D7" s="26" t="s">
        <v>57</v>
      </c>
      <c r="E7" s="26" t="s">
        <v>58</v>
      </c>
      <c r="F7" s="26" t="s">
        <v>59</v>
      </c>
      <c r="G7" s="24" t="s">
        <v>74</v>
      </c>
      <c r="H7" s="24" t="s">
        <v>75</v>
      </c>
    </row>
    <row r="8" spans="1:8" ht="361.5" customHeight="1">
      <c r="A8" s="196" t="s">
        <v>83</v>
      </c>
      <c r="B8" s="194" t="s">
        <v>87</v>
      </c>
      <c r="C8" s="198" t="s">
        <v>83</v>
      </c>
      <c r="D8" s="199" t="s">
        <v>83</v>
      </c>
      <c r="E8" s="137" t="s">
        <v>83</v>
      </c>
      <c r="F8" s="137" t="s">
        <v>83</v>
      </c>
      <c r="G8" s="137" t="s">
        <v>83</v>
      </c>
      <c r="H8" s="137" t="s">
        <v>83</v>
      </c>
    </row>
    <row r="9" spans="1:8" ht="33.75" customHeight="1">
      <c r="A9" s="191" t="s">
        <v>13</v>
      </c>
      <c r="B9" s="200" t="s">
        <v>88</v>
      </c>
      <c r="C9" s="201">
        <v>5</v>
      </c>
      <c r="D9" s="136" t="s">
        <v>73</v>
      </c>
      <c r="E9" s="190"/>
      <c r="F9" s="190"/>
      <c r="G9" s="189">
        <v>0</v>
      </c>
      <c r="H9" s="189">
        <f aca="true" t="shared" si="0" ref="H9:H15">ROUND(ROUND(C9,2)*ROUND(G9,2),2)</f>
        <v>0</v>
      </c>
    </row>
    <row r="10" spans="1:8" ht="25.5" customHeight="1">
      <c r="A10" s="137" t="s">
        <v>24</v>
      </c>
      <c r="B10" s="202" t="s">
        <v>89</v>
      </c>
      <c r="C10" s="203">
        <v>10</v>
      </c>
      <c r="D10" s="136" t="s">
        <v>73</v>
      </c>
      <c r="E10" s="190"/>
      <c r="F10" s="190"/>
      <c r="G10" s="189">
        <v>0</v>
      </c>
      <c r="H10" s="189">
        <f t="shared" si="0"/>
        <v>0</v>
      </c>
    </row>
    <row r="11" spans="1:8" ht="25.5" customHeight="1">
      <c r="A11" s="137" t="s">
        <v>25</v>
      </c>
      <c r="B11" s="200" t="s">
        <v>90</v>
      </c>
      <c r="C11" s="201">
        <v>20</v>
      </c>
      <c r="D11" s="182" t="s">
        <v>73</v>
      </c>
      <c r="E11" s="190"/>
      <c r="F11" s="190"/>
      <c r="G11" s="189">
        <v>0</v>
      </c>
      <c r="H11" s="189">
        <f t="shared" si="0"/>
        <v>0</v>
      </c>
    </row>
    <row r="12" spans="1:8" ht="25.5" customHeight="1">
      <c r="A12" s="137" t="s">
        <v>26</v>
      </c>
      <c r="B12" s="200" t="s">
        <v>91</v>
      </c>
      <c r="C12" s="201">
        <v>24</v>
      </c>
      <c r="D12" s="182" t="s">
        <v>73</v>
      </c>
      <c r="E12" s="190"/>
      <c r="F12" s="190"/>
      <c r="G12" s="189">
        <v>0</v>
      </c>
      <c r="H12" s="189">
        <f t="shared" si="0"/>
        <v>0</v>
      </c>
    </row>
    <row r="13" spans="1:8" ht="25.5" customHeight="1">
      <c r="A13" s="137" t="s">
        <v>27</v>
      </c>
      <c r="B13" s="200" t="s">
        <v>92</v>
      </c>
      <c r="C13" s="204">
        <v>80</v>
      </c>
      <c r="D13" s="182" t="s">
        <v>73</v>
      </c>
      <c r="E13" s="190"/>
      <c r="F13" s="190"/>
      <c r="G13" s="189">
        <v>0</v>
      </c>
      <c r="H13" s="189">
        <f t="shared" si="0"/>
        <v>0</v>
      </c>
    </row>
    <row r="14" spans="1:8" ht="25.5" customHeight="1">
      <c r="A14" s="137" t="s">
        <v>29</v>
      </c>
      <c r="B14" s="200" t="s">
        <v>93</v>
      </c>
      <c r="C14" s="204">
        <v>108</v>
      </c>
      <c r="D14" s="182" t="s">
        <v>73</v>
      </c>
      <c r="E14" s="190"/>
      <c r="F14" s="190"/>
      <c r="G14" s="189">
        <v>0</v>
      </c>
      <c r="H14" s="189">
        <f t="shared" si="0"/>
        <v>0</v>
      </c>
    </row>
    <row r="15" spans="1:8" ht="25.5" customHeight="1">
      <c r="A15" s="137" t="s">
        <v>30</v>
      </c>
      <c r="B15" s="200" t="s">
        <v>94</v>
      </c>
      <c r="C15" s="204">
        <v>5</v>
      </c>
      <c r="D15" s="182" t="s">
        <v>73</v>
      </c>
      <c r="E15" s="190"/>
      <c r="F15" s="190"/>
      <c r="G15" s="192">
        <v>0</v>
      </c>
      <c r="H15" s="193">
        <f t="shared" si="0"/>
        <v>0</v>
      </c>
    </row>
    <row r="16" spans="1:8" ht="14.25">
      <c r="A16" s="27"/>
      <c r="B16" s="43"/>
      <c r="C16" s="44"/>
      <c r="D16" s="45"/>
      <c r="E16" s="45"/>
      <c r="F16" s="45"/>
      <c r="G16" s="48"/>
      <c r="H16" s="48"/>
    </row>
    <row r="17" spans="1:8" ht="14.25">
      <c r="A17" s="35"/>
      <c r="B17" s="41"/>
      <c r="C17" s="32"/>
      <c r="D17" s="33"/>
      <c r="E17" s="33"/>
      <c r="F17" s="33"/>
      <c r="G17" s="41"/>
      <c r="H17" s="41"/>
    </row>
    <row r="18" spans="1:8" ht="12.75" customHeight="1">
      <c r="A18" s="157"/>
      <c r="B18" s="272" t="s">
        <v>71</v>
      </c>
      <c r="C18" s="272"/>
      <c r="D18" s="272"/>
      <c r="E18" s="272"/>
      <c r="F18" s="145"/>
      <c r="G18" s="145"/>
      <c r="H18" s="156"/>
    </row>
  </sheetData>
  <sheetProtection/>
  <mergeCells count="3">
    <mergeCell ref="A1:B1"/>
    <mergeCell ref="G1:H2"/>
    <mergeCell ref="B18:E18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16"/>
  <sheetViews>
    <sheetView zoomScalePageLayoutView="0" workbookViewId="0" topLeftCell="A7">
      <selection activeCell="C3" sqref="C3"/>
    </sheetView>
  </sheetViews>
  <sheetFormatPr defaultColWidth="9.625" defaultRowHeight="14.25"/>
  <cols>
    <col min="1" max="1" width="5.75390625" style="50" customWidth="1"/>
    <col min="2" max="2" width="61.125" style="54" customWidth="1"/>
    <col min="3" max="3" width="8.25390625" style="63" customWidth="1"/>
    <col min="4" max="4" width="7.25390625" style="50" customWidth="1"/>
    <col min="5" max="5" width="17.625" style="54" customWidth="1"/>
    <col min="6" max="6" width="14.125" style="54" customWidth="1"/>
    <col min="7" max="7" width="13.625" style="54" customWidth="1"/>
    <col min="8" max="8" width="12.75390625" style="54" customWidth="1"/>
    <col min="9" max="10" width="15.125" style="54" customWidth="1"/>
    <col min="11" max="16384" width="9.625" style="54" customWidth="1"/>
  </cols>
  <sheetData>
    <row r="1" spans="1:10" s="55" customFormat="1" ht="12" customHeight="1">
      <c r="A1" s="273" t="str">
        <f>formularz_oferty!C4</f>
        <v>DFP.271.129.2021.ADB</v>
      </c>
      <c r="B1" s="273"/>
      <c r="C1" s="53"/>
      <c r="D1" s="35"/>
      <c r="E1" s="275"/>
      <c r="F1" s="275"/>
      <c r="G1" s="276" t="s">
        <v>51</v>
      </c>
      <c r="H1" s="276"/>
      <c r="I1" s="54"/>
      <c r="J1" s="54"/>
    </row>
    <row r="2" spans="1:10" s="55" customFormat="1" ht="12.75">
      <c r="A2" s="35"/>
      <c r="B2" s="155"/>
      <c r="C2" s="53"/>
      <c r="D2" s="35"/>
      <c r="E2" s="155"/>
      <c r="F2" s="155"/>
      <c r="G2" s="276"/>
      <c r="H2" s="276"/>
      <c r="I2" s="54"/>
      <c r="J2" s="54"/>
    </row>
    <row r="3" spans="1:10" s="55" customFormat="1" ht="14.25" customHeight="1">
      <c r="A3" s="35"/>
      <c r="B3" s="56" t="s">
        <v>52</v>
      </c>
      <c r="C3" s="57">
        <v>3</v>
      </c>
      <c r="D3" s="35"/>
      <c r="E3" s="56" t="s">
        <v>53</v>
      </c>
      <c r="F3" s="56"/>
      <c r="G3" s="155"/>
      <c r="H3" s="155"/>
      <c r="I3" s="54"/>
      <c r="J3" s="54"/>
    </row>
    <row r="4" spans="1:10" s="55" customFormat="1" ht="12.75">
      <c r="A4" s="35"/>
      <c r="B4" s="56"/>
      <c r="C4" s="53"/>
      <c r="D4" s="35"/>
      <c r="E4" s="56"/>
      <c r="F4" s="56"/>
      <c r="G4" s="155"/>
      <c r="H4" s="155"/>
      <c r="I4" s="54"/>
      <c r="J4" s="54"/>
    </row>
    <row r="5" spans="1:10" s="55" customFormat="1" ht="12.75">
      <c r="A5" s="42"/>
      <c r="B5" s="28"/>
      <c r="C5" s="29"/>
      <c r="D5" s="27"/>
      <c r="E5" s="58" t="s">
        <v>70</v>
      </c>
      <c r="F5" s="59">
        <f>SUM(H8:H10)</f>
        <v>0</v>
      </c>
      <c r="G5" s="154"/>
      <c r="H5" s="154"/>
      <c r="I5" s="54"/>
      <c r="J5" s="54"/>
    </row>
    <row r="6" spans="1:10" s="55" customFormat="1" ht="12.75">
      <c r="A6" s="27"/>
      <c r="B6" s="28"/>
      <c r="C6" s="29"/>
      <c r="D6" s="27"/>
      <c r="E6" s="154"/>
      <c r="F6" s="154"/>
      <c r="G6" s="154"/>
      <c r="H6" s="154"/>
      <c r="I6" s="54"/>
      <c r="J6" s="54"/>
    </row>
    <row r="7" spans="1:8" s="62" customFormat="1" ht="36.75" customHeight="1">
      <c r="A7" s="24" t="s">
        <v>54</v>
      </c>
      <c r="B7" s="24" t="s">
        <v>55</v>
      </c>
      <c r="C7" s="60" t="s">
        <v>63</v>
      </c>
      <c r="D7" s="61" t="s">
        <v>57</v>
      </c>
      <c r="E7" s="61" t="s">
        <v>58</v>
      </c>
      <c r="F7" s="61" t="s">
        <v>59</v>
      </c>
      <c r="G7" s="61" t="s">
        <v>76</v>
      </c>
      <c r="H7" s="61" t="s">
        <v>75</v>
      </c>
    </row>
    <row r="8" spans="1:8" s="62" customFormat="1" ht="341.25" customHeight="1">
      <c r="A8" s="136" t="s">
        <v>13</v>
      </c>
      <c r="B8" s="208" t="s">
        <v>151</v>
      </c>
      <c r="C8" s="209">
        <v>10</v>
      </c>
      <c r="D8" s="199" t="s">
        <v>95</v>
      </c>
      <c r="E8" s="133"/>
      <c r="F8" s="133"/>
      <c r="G8" s="148">
        <v>0</v>
      </c>
      <c r="H8" s="135">
        <f>ROUND(C8,2)*ROUND(G8,2)</f>
        <v>0</v>
      </c>
    </row>
    <row r="9" spans="1:8" s="62" customFormat="1" ht="409.5" customHeight="1">
      <c r="A9" s="182" t="s">
        <v>24</v>
      </c>
      <c r="B9" s="210" t="s">
        <v>152</v>
      </c>
      <c r="C9" s="209">
        <v>60</v>
      </c>
      <c r="D9" s="199" t="s">
        <v>95</v>
      </c>
      <c r="E9" s="207"/>
      <c r="F9" s="207"/>
      <c r="G9" s="148">
        <v>0</v>
      </c>
      <c r="H9" s="135">
        <f>ROUND(C9,2)*ROUND(G9,2)</f>
        <v>0</v>
      </c>
    </row>
    <row r="10" spans="1:8" s="62" customFormat="1" ht="400.5" customHeight="1">
      <c r="A10" s="182" t="s">
        <v>25</v>
      </c>
      <c r="B10" s="210" t="s">
        <v>153</v>
      </c>
      <c r="C10" s="209">
        <v>108</v>
      </c>
      <c r="D10" s="199" t="s">
        <v>95</v>
      </c>
      <c r="E10" s="207"/>
      <c r="F10" s="207"/>
      <c r="G10" s="149">
        <v>0</v>
      </c>
      <c r="H10" s="125">
        <f>ROUND(C10,2)*ROUND(G10,2)</f>
        <v>0</v>
      </c>
    </row>
    <row r="11" spans="1:8" s="55" customFormat="1" ht="12">
      <c r="A11" s="157"/>
      <c r="B11" s="158"/>
      <c r="C11" s="159"/>
      <c r="D11" s="157"/>
      <c r="E11" s="158"/>
      <c r="F11" s="158"/>
      <c r="G11" s="158"/>
      <c r="H11" s="158"/>
    </row>
    <row r="12" spans="1:8" s="55" customFormat="1" ht="12.75">
      <c r="A12" s="157"/>
      <c r="B12" s="272" t="s">
        <v>71</v>
      </c>
      <c r="C12" s="272"/>
      <c r="D12" s="272"/>
      <c r="E12" s="272"/>
      <c r="F12" s="158"/>
      <c r="G12" s="158"/>
      <c r="H12" s="158"/>
    </row>
    <row r="13" spans="1:8" s="55" customFormat="1" ht="14.25" customHeight="1">
      <c r="A13" s="50"/>
      <c r="B13" s="267"/>
      <c r="C13" s="267"/>
      <c r="D13" s="267"/>
      <c r="E13" s="267"/>
      <c r="F13" s="267"/>
      <c r="G13" s="267"/>
      <c r="H13" s="267"/>
    </row>
    <row r="14" ht="60">
      <c r="B14" s="211" t="s">
        <v>96</v>
      </c>
    </row>
    <row r="15" ht="75">
      <c r="B15" s="212" t="s">
        <v>97</v>
      </c>
    </row>
    <row r="16" ht="135">
      <c r="B16" s="212" t="s">
        <v>98</v>
      </c>
    </row>
  </sheetData>
  <sheetProtection/>
  <mergeCells count="5">
    <mergeCell ref="A1:B1"/>
    <mergeCell ref="E1:F1"/>
    <mergeCell ref="G1:H2"/>
    <mergeCell ref="B13:H13"/>
    <mergeCell ref="B12:E12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L49" sqref="L49"/>
    </sheetView>
  </sheetViews>
  <sheetFormatPr defaultColWidth="9.625" defaultRowHeight="14.25"/>
  <cols>
    <col min="1" max="1" width="5.75390625" style="50" customWidth="1"/>
    <col min="2" max="2" width="66.25390625" style="34" customWidth="1"/>
    <col min="3" max="3" width="8.625" style="51" customWidth="1"/>
    <col min="4" max="4" width="6.75390625" style="52" customWidth="1"/>
    <col min="5" max="6" width="14.625" style="34" customWidth="1"/>
    <col min="7" max="7" width="13.375" style="34" customWidth="1"/>
    <col min="8" max="8" width="11.50390625" style="34" customWidth="1"/>
    <col min="9" max="10" width="15.125" style="34" customWidth="1"/>
    <col min="11" max="16384" width="9.625" style="34" customWidth="1"/>
  </cols>
  <sheetData>
    <row r="1" spans="1:8" ht="12" customHeight="1">
      <c r="A1" s="273" t="str">
        <f>formularz_oferty!C4</f>
        <v>DFP.271.129.2021.ADB</v>
      </c>
      <c r="B1" s="273"/>
      <c r="C1" s="32"/>
      <c r="D1" s="33"/>
      <c r="E1" s="275"/>
      <c r="F1" s="275"/>
      <c r="G1" s="274" t="s">
        <v>51</v>
      </c>
      <c r="H1" s="274"/>
    </row>
    <row r="2" spans="1:8" ht="12.75">
      <c r="A2" s="35"/>
      <c r="B2" s="41"/>
      <c r="C2" s="32"/>
      <c r="D2" s="33"/>
      <c r="E2" s="41"/>
      <c r="F2" s="41"/>
      <c r="G2" s="274"/>
      <c r="H2" s="274"/>
    </row>
    <row r="3" spans="1:8" ht="12.75">
      <c r="A3" s="35"/>
      <c r="B3" s="36" t="s">
        <v>52</v>
      </c>
      <c r="C3" s="37">
        <v>4</v>
      </c>
      <c r="D3" s="33"/>
      <c r="E3" s="38" t="s">
        <v>53</v>
      </c>
      <c r="F3" s="36"/>
      <c r="G3" s="41"/>
      <c r="H3" s="41"/>
    </row>
    <row r="4" spans="1:8" ht="12.75">
      <c r="A4" s="35"/>
      <c r="B4" s="36"/>
      <c r="C4" s="32"/>
      <c r="D4" s="33"/>
      <c r="E4" s="38"/>
      <c r="F4" s="36"/>
      <c r="G4" s="41"/>
      <c r="H4" s="41"/>
    </row>
    <row r="5" spans="1:8" ht="13.5" customHeight="1">
      <c r="A5" s="42"/>
      <c r="B5" s="43"/>
      <c r="C5" s="44"/>
      <c r="D5" s="45"/>
      <c r="E5" s="46" t="s">
        <v>70</v>
      </c>
      <c r="F5" s="47">
        <f>SUM(H8:H24)</f>
        <v>0</v>
      </c>
      <c r="G5" s="48"/>
      <c r="H5" s="48"/>
    </row>
    <row r="6" spans="1:8" ht="12.75">
      <c r="A6" s="27"/>
      <c r="B6" s="43"/>
      <c r="C6" s="44"/>
      <c r="D6" s="45"/>
      <c r="E6" s="48"/>
      <c r="F6" s="48"/>
      <c r="G6" s="48"/>
      <c r="H6" s="48"/>
    </row>
    <row r="7" spans="1:8" s="62" customFormat="1" ht="38.25">
      <c r="A7" s="24" t="s">
        <v>54</v>
      </c>
      <c r="B7" s="24" t="s">
        <v>55</v>
      </c>
      <c r="C7" s="60" t="s">
        <v>63</v>
      </c>
      <c r="D7" s="61" t="s">
        <v>57</v>
      </c>
      <c r="E7" s="61" t="s">
        <v>58</v>
      </c>
      <c r="F7" s="61" t="s">
        <v>59</v>
      </c>
      <c r="G7" s="61" t="s">
        <v>76</v>
      </c>
      <c r="H7" s="61" t="s">
        <v>75</v>
      </c>
    </row>
    <row r="8" spans="1:8" s="62" customFormat="1" ht="146.25" customHeight="1">
      <c r="A8" s="147" t="s">
        <v>13</v>
      </c>
      <c r="B8" s="216" t="s">
        <v>123</v>
      </c>
      <c r="C8" s="217">
        <v>18</v>
      </c>
      <c r="D8" s="218" t="s">
        <v>73</v>
      </c>
      <c r="E8" s="133"/>
      <c r="F8" s="133"/>
      <c r="G8" s="134">
        <v>0</v>
      </c>
      <c r="H8" s="135">
        <f>ROUND(C8,2)*ROUND(G8,2)</f>
        <v>0</v>
      </c>
    </row>
    <row r="9" spans="1:8" s="62" customFormat="1" ht="29.25" customHeight="1">
      <c r="A9" s="137" t="s">
        <v>24</v>
      </c>
      <c r="B9" s="216" t="s">
        <v>108</v>
      </c>
      <c r="C9" s="217">
        <v>30</v>
      </c>
      <c r="D9" s="218" t="s">
        <v>73</v>
      </c>
      <c r="E9" s="207"/>
      <c r="F9" s="207"/>
      <c r="G9" s="134">
        <v>0</v>
      </c>
      <c r="H9" s="135">
        <f aca="true" t="shared" si="0" ref="H9:H24">ROUND(C9,2)*ROUND(G9,2)</f>
        <v>0</v>
      </c>
    </row>
    <row r="10" spans="1:8" s="62" customFormat="1" ht="29.25" customHeight="1">
      <c r="A10" s="137" t="s">
        <v>25</v>
      </c>
      <c r="B10" s="216" t="s">
        <v>109</v>
      </c>
      <c r="C10" s="217">
        <v>35</v>
      </c>
      <c r="D10" s="218" t="s">
        <v>73</v>
      </c>
      <c r="E10" s="207"/>
      <c r="F10" s="207"/>
      <c r="G10" s="134">
        <v>0</v>
      </c>
      <c r="H10" s="135">
        <f t="shared" si="0"/>
        <v>0</v>
      </c>
    </row>
    <row r="11" spans="1:8" s="62" customFormat="1" ht="41.25" customHeight="1">
      <c r="A11" s="137" t="s">
        <v>26</v>
      </c>
      <c r="B11" s="216" t="s">
        <v>110</v>
      </c>
      <c r="C11" s="217">
        <v>6</v>
      </c>
      <c r="D11" s="218" t="s">
        <v>73</v>
      </c>
      <c r="E11" s="207"/>
      <c r="F11" s="207"/>
      <c r="G11" s="134">
        <v>0</v>
      </c>
      <c r="H11" s="135">
        <f t="shared" si="0"/>
        <v>0</v>
      </c>
    </row>
    <row r="12" spans="1:8" s="62" customFormat="1" ht="78" customHeight="1">
      <c r="A12" s="137" t="s">
        <v>27</v>
      </c>
      <c r="B12" s="216" t="s">
        <v>111</v>
      </c>
      <c r="C12" s="219">
        <v>17</v>
      </c>
      <c r="D12" s="218" t="s">
        <v>112</v>
      </c>
      <c r="E12" s="207"/>
      <c r="F12" s="207"/>
      <c r="G12" s="134">
        <v>0</v>
      </c>
      <c r="H12" s="135">
        <f t="shared" si="0"/>
        <v>0</v>
      </c>
    </row>
    <row r="13" spans="1:8" s="62" customFormat="1" ht="39.75" customHeight="1">
      <c r="A13" s="137" t="s">
        <v>29</v>
      </c>
      <c r="B13" s="216" t="s">
        <v>124</v>
      </c>
      <c r="C13" s="219">
        <v>7</v>
      </c>
      <c r="D13" s="218" t="s">
        <v>112</v>
      </c>
      <c r="E13" s="207"/>
      <c r="F13" s="207"/>
      <c r="G13" s="134">
        <v>0</v>
      </c>
      <c r="H13" s="135">
        <f t="shared" si="0"/>
        <v>0</v>
      </c>
    </row>
    <row r="14" spans="1:8" s="62" customFormat="1" ht="345" customHeight="1">
      <c r="A14" s="137" t="s">
        <v>30</v>
      </c>
      <c r="B14" s="220" t="s">
        <v>113</v>
      </c>
      <c r="C14" s="221" t="s">
        <v>83</v>
      </c>
      <c r="D14" s="222" t="s">
        <v>83</v>
      </c>
      <c r="E14" s="221" t="s">
        <v>83</v>
      </c>
      <c r="F14" s="222" t="s">
        <v>83</v>
      </c>
      <c r="G14" s="221" t="s">
        <v>83</v>
      </c>
      <c r="H14" s="222" t="s">
        <v>83</v>
      </c>
    </row>
    <row r="15" spans="1:8" s="62" customFormat="1" ht="39" customHeight="1">
      <c r="A15" s="137" t="s">
        <v>99</v>
      </c>
      <c r="B15" s="175" t="s">
        <v>114</v>
      </c>
      <c r="C15" s="223">
        <v>240</v>
      </c>
      <c r="D15" s="218" t="s">
        <v>73</v>
      </c>
      <c r="E15" s="207"/>
      <c r="F15" s="207"/>
      <c r="G15" s="134">
        <v>0</v>
      </c>
      <c r="H15" s="135">
        <f t="shared" si="0"/>
        <v>0</v>
      </c>
    </row>
    <row r="16" spans="1:8" s="62" customFormat="1" ht="39" customHeight="1">
      <c r="A16" s="137" t="s">
        <v>100</v>
      </c>
      <c r="B16" s="175" t="s">
        <v>115</v>
      </c>
      <c r="C16" s="223">
        <v>218</v>
      </c>
      <c r="D16" s="218" t="s">
        <v>73</v>
      </c>
      <c r="E16" s="207"/>
      <c r="F16" s="207"/>
      <c r="G16" s="134">
        <v>0</v>
      </c>
      <c r="H16" s="135">
        <f t="shared" si="0"/>
        <v>0</v>
      </c>
    </row>
    <row r="17" spans="1:8" s="62" customFormat="1" ht="39" customHeight="1">
      <c r="A17" s="137" t="s">
        <v>101</v>
      </c>
      <c r="B17" s="175" t="s">
        <v>116</v>
      </c>
      <c r="C17" s="223">
        <v>10</v>
      </c>
      <c r="D17" s="218" t="s">
        <v>73</v>
      </c>
      <c r="E17" s="207"/>
      <c r="F17" s="207"/>
      <c r="G17" s="134">
        <v>0</v>
      </c>
      <c r="H17" s="135">
        <f t="shared" si="0"/>
        <v>0</v>
      </c>
    </row>
    <row r="18" spans="1:8" s="62" customFormat="1" ht="39" customHeight="1">
      <c r="A18" s="137" t="s">
        <v>102</v>
      </c>
      <c r="B18" s="175" t="s">
        <v>117</v>
      </c>
      <c r="C18" s="223">
        <v>65</v>
      </c>
      <c r="D18" s="218" t="s">
        <v>73</v>
      </c>
      <c r="E18" s="207"/>
      <c r="F18" s="207"/>
      <c r="G18" s="134">
        <v>0</v>
      </c>
      <c r="H18" s="135">
        <f t="shared" si="0"/>
        <v>0</v>
      </c>
    </row>
    <row r="19" spans="1:8" s="62" customFormat="1" ht="300.75" customHeight="1">
      <c r="A19" s="137" t="s">
        <v>32</v>
      </c>
      <c r="B19" s="220" t="s">
        <v>118</v>
      </c>
      <c r="C19" s="224" t="s">
        <v>83</v>
      </c>
      <c r="D19" s="225" t="s">
        <v>83</v>
      </c>
      <c r="E19" s="221" t="s">
        <v>83</v>
      </c>
      <c r="F19" s="222" t="s">
        <v>83</v>
      </c>
      <c r="G19" s="221" t="s">
        <v>83</v>
      </c>
      <c r="H19" s="222" t="s">
        <v>83</v>
      </c>
    </row>
    <row r="20" spans="1:8" s="62" customFormat="1" ht="39" customHeight="1">
      <c r="A20" s="137" t="s">
        <v>103</v>
      </c>
      <c r="B20" s="175" t="s">
        <v>119</v>
      </c>
      <c r="C20" s="223">
        <v>100</v>
      </c>
      <c r="D20" s="195" t="s">
        <v>73</v>
      </c>
      <c r="E20" s="207"/>
      <c r="F20" s="207"/>
      <c r="G20" s="134">
        <v>0</v>
      </c>
      <c r="H20" s="135">
        <f t="shared" si="0"/>
        <v>0</v>
      </c>
    </row>
    <row r="21" spans="1:8" s="62" customFormat="1" ht="39" customHeight="1">
      <c r="A21" s="137" t="s">
        <v>104</v>
      </c>
      <c r="B21" s="175" t="s">
        <v>120</v>
      </c>
      <c r="C21" s="223">
        <v>114</v>
      </c>
      <c r="D21" s="195" t="s">
        <v>73</v>
      </c>
      <c r="E21" s="207"/>
      <c r="F21" s="207"/>
      <c r="G21" s="134">
        <v>0</v>
      </c>
      <c r="H21" s="135">
        <f t="shared" si="0"/>
        <v>0</v>
      </c>
    </row>
    <row r="22" spans="1:8" s="62" customFormat="1" ht="39" customHeight="1">
      <c r="A22" s="137" t="s">
        <v>105</v>
      </c>
      <c r="B22" s="175" t="s">
        <v>121</v>
      </c>
      <c r="C22" s="223">
        <v>47</v>
      </c>
      <c r="D22" s="195" t="s">
        <v>73</v>
      </c>
      <c r="E22" s="207"/>
      <c r="F22" s="207"/>
      <c r="G22" s="134">
        <v>0</v>
      </c>
      <c r="H22" s="135">
        <f t="shared" si="0"/>
        <v>0</v>
      </c>
    </row>
    <row r="23" spans="1:8" s="62" customFormat="1" ht="39" customHeight="1">
      <c r="A23" s="137" t="s">
        <v>106</v>
      </c>
      <c r="B23" s="175" t="s">
        <v>122</v>
      </c>
      <c r="C23" s="223">
        <v>15</v>
      </c>
      <c r="D23" s="195" t="s">
        <v>73</v>
      </c>
      <c r="E23" s="207"/>
      <c r="F23" s="207"/>
      <c r="G23" s="134">
        <v>0</v>
      </c>
      <c r="H23" s="135">
        <f t="shared" si="0"/>
        <v>0</v>
      </c>
    </row>
    <row r="24" spans="1:8" s="62" customFormat="1" ht="39" customHeight="1">
      <c r="A24" s="137" t="s">
        <v>107</v>
      </c>
      <c r="B24" s="175" t="s">
        <v>125</v>
      </c>
      <c r="C24" s="223">
        <v>25</v>
      </c>
      <c r="D24" s="195" t="s">
        <v>73</v>
      </c>
      <c r="E24" s="207"/>
      <c r="F24" s="207"/>
      <c r="G24" s="214">
        <v>0</v>
      </c>
      <c r="H24" s="215">
        <f t="shared" si="0"/>
        <v>0</v>
      </c>
    </row>
    <row r="25" spans="1:8" s="62" customFormat="1" ht="39" customHeight="1">
      <c r="A25" s="173"/>
      <c r="B25" s="186"/>
      <c r="C25" s="187"/>
      <c r="D25" s="188"/>
      <c r="E25" s="205"/>
      <c r="F25" s="205"/>
      <c r="G25" s="213"/>
      <c r="H25" s="206"/>
    </row>
    <row r="26" spans="1:8" ht="12.75" customHeight="1">
      <c r="A26" s="157"/>
      <c r="B26" s="272" t="s">
        <v>71</v>
      </c>
      <c r="C26" s="272"/>
      <c r="D26" s="272"/>
      <c r="E26" s="272"/>
      <c r="F26" s="156"/>
      <c r="G26" s="156"/>
      <c r="H26" s="156"/>
    </row>
    <row r="27" spans="2:8" ht="15.75" customHeight="1">
      <c r="B27" s="267"/>
      <c r="C27" s="267"/>
      <c r="D27" s="267"/>
      <c r="E27" s="267"/>
      <c r="F27" s="267"/>
      <c r="G27" s="267"/>
      <c r="H27" s="267"/>
    </row>
    <row r="28" ht="15">
      <c r="B28" s="227" t="s">
        <v>126</v>
      </c>
    </row>
    <row r="29" ht="60">
      <c r="B29" s="226" t="s">
        <v>127</v>
      </c>
    </row>
    <row r="30" ht="60">
      <c r="B30" s="226" t="s">
        <v>128</v>
      </c>
    </row>
    <row r="31" ht="45">
      <c r="B31" s="226" t="s">
        <v>129</v>
      </c>
    </row>
    <row r="32" ht="60">
      <c r="B32" s="212" t="s">
        <v>97</v>
      </c>
    </row>
    <row r="33" ht="120">
      <c r="B33" s="212" t="s">
        <v>98</v>
      </c>
    </row>
  </sheetData>
  <sheetProtection/>
  <mergeCells count="5">
    <mergeCell ref="A1:B1"/>
    <mergeCell ref="E1:F1"/>
    <mergeCell ref="G1:H2"/>
    <mergeCell ref="B27:H27"/>
    <mergeCell ref="B26:E26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8" sqref="H28"/>
    </sheetView>
  </sheetViews>
  <sheetFormatPr defaultColWidth="10.00390625" defaultRowHeight="14.25"/>
  <cols>
    <col min="1" max="1" width="4.625" style="67" customWidth="1"/>
    <col min="2" max="2" width="62.25390625" style="67" customWidth="1"/>
    <col min="3" max="3" width="11.25390625" style="81" customWidth="1"/>
    <col min="4" max="4" width="8.125" style="82" customWidth="1"/>
    <col min="5" max="5" width="15.875" style="67" customWidth="1"/>
    <col min="6" max="6" width="14.50390625" style="67" customWidth="1"/>
    <col min="7" max="7" width="11.75390625" style="67" customWidth="1"/>
    <col min="8" max="8" width="12.625" style="67" customWidth="1"/>
    <col min="9" max="10" width="12.50390625" style="67" customWidth="1"/>
    <col min="11" max="16384" width="10.00390625" style="67" customWidth="1"/>
  </cols>
  <sheetData>
    <row r="1" spans="1:8" ht="15" customHeight="1">
      <c r="A1" s="277" t="str">
        <f>formularz_oferty!C4</f>
        <v>DFP.271.129.2021.ADB</v>
      </c>
      <c r="B1" s="277"/>
      <c r="C1" s="65"/>
      <c r="D1" s="66"/>
      <c r="E1" s="267"/>
      <c r="F1" s="267"/>
      <c r="G1" s="278" t="s">
        <v>51</v>
      </c>
      <c r="H1" s="278"/>
    </row>
    <row r="2" spans="1:8" ht="15">
      <c r="A2" s="64"/>
      <c r="B2" s="64"/>
      <c r="C2" s="65"/>
      <c r="D2" s="66"/>
      <c r="E2" s="64"/>
      <c r="F2" s="64"/>
      <c r="G2" s="278"/>
      <c r="H2" s="278"/>
    </row>
    <row r="3" spans="1:8" ht="15">
      <c r="A3" s="64"/>
      <c r="B3" s="68" t="s">
        <v>52</v>
      </c>
      <c r="C3" s="69">
        <v>5</v>
      </c>
      <c r="D3" s="66"/>
      <c r="E3" s="70" t="s">
        <v>53</v>
      </c>
      <c r="F3" s="68"/>
      <c r="G3" s="64"/>
      <c r="H3" s="64"/>
    </row>
    <row r="4" spans="1:8" ht="15">
      <c r="A4" s="64"/>
      <c r="B4" s="68"/>
      <c r="C4" s="65"/>
      <c r="D4" s="66"/>
      <c r="E4" s="70"/>
      <c r="F4" s="68"/>
      <c r="G4" s="64"/>
      <c r="H4" s="64"/>
    </row>
    <row r="5" spans="1:8" ht="15">
      <c r="A5" s="71"/>
      <c r="B5" s="71"/>
      <c r="C5" s="72"/>
      <c r="D5" s="73"/>
      <c r="E5" s="74" t="s">
        <v>70</v>
      </c>
      <c r="F5" s="75">
        <f>SUM(H8:H9)</f>
        <v>0</v>
      </c>
      <c r="G5" s="76"/>
      <c r="H5" s="76"/>
    </row>
    <row r="6" spans="1:8" ht="15">
      <c r="A6" s="76"/>
      <c r="B6" s="71"/>
      <c r="C6" s="72"/>
      <c r="D6" s="73"/>
      <c r="E6" s="76"/>
      <c r="F6" s="76"/>
      <c r="G6" s="76"/>
      <c r="H6" s="76"/>
    </row>
    <row r="7" spans="1:8" s="80" customFormat="1" ht="38.25">
      <c r="A7" s="77" t="s">
        <v>54</v>
      </c>
      <c r="B7" s="77" t="s">
        <v>55</v>
      </c>
      <c r="C7" s="78" t="s">
        <v>56</v>
      </c>
      <c r="D7" s="79" t="s">
        <v>57</v>
      </c>
      <c r="E7" s="77" t="s">
        <v>58</v>
      </c>
      <c r="F7" s="77" t="s">
        <v>64</v>
      </c>
      <c r="G7" s="77" t="s">
        <v>74</v>
      </c>
      <c r="H7" s="77" t="s">
        <v>75</v>
      </c>
    </row>
    <row r="8" spans="1:8" s="80" customFormat="1" ht="78" customHeight="1">
      <c r="A8" s="228" t="s">
        <v>13</v>
      </c>
      <c r="B8" s="197" t="s">
        <v>130</v>
      </c>
      <c r="C8" s="229">
        <v>20</v>
      </c>
      <c r="D8" s="230" t="s">
        <v>73</v>
      </c>
      <c r="E8" s="140"/>
      <c r="F8" s="140"/>
      <c r="G8" s="141">
        <v>0</v>
      </c>
      <c r="H8" s="142">
        <f>ROUND(ROUND(C8,2)*ROUND(G8,2),2)</f>
        <v>0</v>
      </c>
    </row>
    <row r="9" spans="1:8" ht="72" customHeight="1">
      <c r="A9" s="144" t="s">
        <v>24</v>
      </c>
      <c r="B9" s="197" t="s">
        <v>131</v>
      </c>
      <c r="C9" s="229">
        <v>20</v>
      </c>
      <c r="D9" s="230" t="s">
        <v>73</v>
      </c>
      <c r="E9" s="143"/>
      <c r="F9" s="143"/>
      <c r="G9" s="160">
        <v>0</v>
      </c>
      <c r="H9" s="161">
        <f>ROUND(ROUND(C9,2)*ROUND(G9,2),2)</f>
        <v>0</v>
      </c>
    </row>
    <row r="10" spans="2:5" ht="15">
      <c r="B10" s="272" t="s">
        <v>71</v>
      </c>
      <c r="C10" s="272"/>
      <c r="D10" s="272"/>
      <c r="E10" s="272"/>
    </row>
  </sheetData>
  <sheetProtection/>
  <mergeCells count="4">
    <mergeCell ref="A1:B1"/>
    <mergeCell ref="E1:F1"/>
    <mergeCell ref="G1:H2"/>
    <mergeCell ref="B10:E10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5" sqref="F5"/>
    </sheetView>
  </sheetViews>
  <sheetFormatPr defaultColWidth="10.00390625" defaultRowHeight="14.25"/>
  <cols>
    <col min="1" max="1" width="4.625" style="86" customWidth="1"/>
    <col min="2" max="2" width="61.75390625" style="86" customWidth="1"/>
    <col min="3" max="3" width="9.875" style="100" customWidth="1"/>
    <col min="4" max="4" width="8.125" style="101" customWidth="1"/>
    <col min="5" max="5" width="16.00390625" style="86" customWidth="1"/>
    <col min="6" max="6" width="15.00390625" style="86" customWidth="1"/>
    <col min="7" max="7" width="12.875" style="86" customWidth="1"/>
    <col min="8" max="8" width="13.75390625" style="86" customWidth="1"/>
    <col min="9" max="10" width="12.50390625" style="86" customWidth="1"/>
    <col min="11" max="16384" width="10.00390625" style="86" customWidth="1"/>
  </cols>
  <sheetData>
    <row r="1" spans="1:8" ht="15" customHeight="1">
      <c r="A1" s="279"/>
      <c r="B1" s="279"/>
      <c r="C1" s="84"/>
      <c r="D1" s="85"/>
      <c r="E1" s="267"/>
      <c r="F1" s="267"/>
      <c r="G1" s="280" t="s">
        <v>51</v>
      </c>
      <c r="H1" s="280"/>
    </row>
    <row r="2" spans="1:8" ht="15">
      <c r="A2" s="83"/>
      <c r="B2" s="83"/>
      <c r="C2" s="84"/>
      <c r="D2" s="85"/>
      <c r="E2" s="83"/>
      <c r="F2" s="83"/>
      <c r="G2" s="280"/>
      <c r="H2" s="280"/>
    </row>
    <row r="3" spans="1:8" ht="15">
      <c r="A3" s="83"/>
      <c r="B3" s="87" t="s">
        <v>52</v>
      </c>
      <c r="C3" s="88">
        <v>6</v>
      </c>
      <c r="D3" s="85"/>
      <c r="E3" s="89" t="s">
        <v>53</v>
      </c>
      <c r="F3" s="87"/>
      <c r="G3" s="83"/>
      <c r="H3" s="83"/>
    </row>
    <row r="4" spans="1:8" ht="15">
      <c r="A4" s="83"/>
      <c r="B4" s="87"/>
      <c r="C4" s="84"/>
      <c r="D4" s="85"/>
      <c r="E4" s="89"/>
      <c r="F4" s="87"/>
      <c r="G4" s="83"/>
      <c r="H4" s="83"/>
    </row>
    <row r="5" spans="1:8" ht="15">
      <c r="A5" s="90"/>
      <c r="B5" s="90"/>
      <c r="C5" s="91"/>
      <c r="D5" s="92"/>
      <c r="E5" s="93" t="s">
        <v>70</v>
      </c>
      <c r="F5" s="94">
        <f>SUM(H9:H10)</f>
        <v>0</v>
      </c>
      <c r="G5" s="95"/>
      <c r="H5" s="95"/>
    </row>
    <row r="6" spans="1:8" ht="15">
      <c r="A6" s="95"/>
      <c r="B6" s="90"/>
      <c r="C6" s="91"/>
      <c r="D6" s="92"/>
      <c r="E6" s="95"/>
      <c r="F6" s="95"/>
      <c r="G6" s="95"/>
      <c r="H6" s="95"/>
    </row>
    <row r="7" spans="1:8" s="98" customFormat="1" ht="38.25">
      <c r="A7" s="96" t="s">
        <v>54</v>
      </c>
      <c r="B7" s="96" t="s">
        <v>55</v>
      </c>
      <c r="C7" s="78" t="s">
        <v>56</v>
      </c>
      <c r="D7" s="97" t="s">
        <v>57</v>
      </c>
      <c r="E7" s="96" t="s">
        <v>58</v>
      </c>
      <c r="F7" s="96" t="s">
        <v>64</v>
      </c>
      <c r="G7" s="96" t="s">
        <v>74</v>
      </c>
      <c r="H7" s="96" t="s">
        <v>75</v>
      </c>
    </row>
    <row r="8" spans="1:8" s="99" customFormat="1" ht="195" customHeight="1">
      <c r="A8" s="231" t="s">
        <v>83</v>
      </c>
      <c r="B8" s="232" t="s">
        <v>132</v>
      </c>
      <c r="C8" s="233" t="s">
        <v>83</v>
      </c>
      <c r="D8" s="234" t="s">
        <v>83</v>
      </c>
      <c r="E8" s="235" t="s">
        <v>83</v>
      </c>
      <c r="F8" s="235" t="s">
        <v>83</v>
      </c>
      <c r="G8" s="236" t="s">
        <v>83</v>
      </c>
      <c r="H8" s="237" t="s">
        <v>83</v>
      </c>
    </row>
    <row r="9" spans="1:8" s="99" customFormat="1" ht="36.75" customHeight="1">
      <c r="A9" s="163" t="s">
        <v>13</v>
      </c>
      <c r="B9" s="238" t="s">
        <v>133</v>
      </c>
      <c r="C9" s="239">
        <v>7</v>
      </c>
      <c r="D9" s="240" t="s">
        <v>73</v>
      </c>
      <c r="E9" s="162"/>
      <c r="F9" s="162"/>
      <c r="G9" s="128">
        <v>0</v>
      </c>
      <c r="H9" s="129">
        <f>ROUND(ROUND(C9,2)*ROUND(G9,2),2)</f>
        <v>0</v>
      </c>
    </row>
    <row r="10" spans="1:8" ht="23.25" customHeight="1">
      <c r="A10" s="132" t="s">
        <v>24</v>
      </c>
      <c r="B10" s="238" t="s">
        <v>134</v>
      </c>
      <c r="C10" s="239">
        <v>32</v>
      </c>
      <c r="D10" s="240" t="s">
        <v>73</v>
      </c>
      <c r="E10" s="127"/>
      <c r="F10" s="127"/>
      <c r="G10" s="130">
        <v>0</v>
      </c>
      <c r="H10" s="131">
        <f>ROUND(ROUND(C10,2)*ROUND(G10,2),2)</f>
        <v>0</v>
      </c>
    </row>
    <row r="11" spans="2:5" ht="15">
      <c r="B11" s="272" t="s">
        <v>71</v>
      </c>
      <c r="C11" s="272"/>
      <c r="D11" s="272"/>
      <c r="E11" s="272"/>
    </row>
  </sheetData>
  <sheetProtection/>
  <mergeCells count="4">
    <mergeCell ref="A1:B1"/>
    <mergeCell ref="E1:F1"/>
    <mergeCell ref="G1:H2"/>
    <mergeCell ref="B11:E1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2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.625" style="105" customWidth="1"/>
    <col min="2" max="2" width="65.50390625" style="105" customWidth="1"/>
    <col min="3" max="3" width="8.50390625" style="119" customWidth="1"/>
    <col min="4" max="4" width="11.25390625" style="120" customWidth="1"/>
    <col min="5" max="5" width="16.125" style="105" customWidth="1"/>
    <col min="6" max="6" width="14.375" style="105" customWidth="1"/>
    <col min="7" max="7" width="13.25390625" style="105" customWidth="1"/>
    <col min="8" max="8" width="11.75390625" style="105" customWidth="1"/>
    <col min="9" max="10" width="12.50390625" style="105" customWidth="1"/>
    <col min="11" max="16384" width="9.00390625" style="105" customWidth="1"/>
  </cols>
  <sheetData>
    <row r="1" spans="1:8" ht="15">
      <c r="A1" s="281" t="str">
        <f>formularz_oferty!C4</f>
        <v>DFP.271.129.2021.ADB</v>
      </c>
      <c r="B1" s="281"/>
      <c r="C1" s="103"/>
      <c r="D1" s="104"/>
      <c r="E1" s="267"/>
      <c r="F1" s="267"/>
      <c r="G1" s="282" t="s">
        <v>51</v>
      </c>
      <c r="H1" s="282"/>
    </row>
    <row r="2" spans="1:8" ht="15">
      <c r="A2" s="102"/>
      <c r="B2" s="102"/>
      <c r="C2" s="103"/>
      <c r="D2" s="104"/>
      <c r="E2" s="102"/>
      <c r="F2" s="102"/>
      <c r="G2" s="282"/>
      <c r="H2" s="282"/>
    </row>
    <row r="3" spans="1:8" ht="15">
      <c r="A3" s="102"/>
      <c r="B3" s="106" t="s">
        <v>52</v>
      </c>
      <c r="C3" s="107">
        <v>7</v>
      </c>
      <c r="D3" s="104"/>
      <c r="E3" s="108" t="s">
        <v>53</v>
      </c>
      <c r="F3" s="106"/>
      <c r="G3" s="102"/>
      <c r="H3" s="102"/>
    </row>
    <row r="4" spans="1:8" ht="15">
      <c r="A4" s="102"/>
      <c r="B4" s="106"/>
      <c r="C4" s="103"/>
      <c r="D4" s="104"/>
      <c r="E4" s="108"/>
      <c r="F4" s="106"/>
      <c r="G4" s="102"/>
      <c r="H4" s="102"/>
    </row>
    <row r="5" spans="1:8" ht="15">
      <c r="A5" s="109"/>
      <c r="B5" s="109"/>
      <c r="C5" s="110"/>
      <c r="D5" s="105"/>
      <c r="E5" s="111" t="s">
        <v>70</v>
      </c>
      <c r="F5" s="112">
        <f>SUM(H9:H19)</f>
        <v>0</v>
      </c>
      <c r="G5" s="113"/>
      <c r="H5" s="113"/>
    </row>
    <row r="6" spans="1:8" ht="15">
      <c r="A6" s="113"/>
      <c r="B6" s="109"/>
      <c r="C6" s="110"/>
      <c r="D6" s="114"/>
      <c r="E6" s="113"/>
      <c r="F6" s="113"/>
      <c r="G6" s="113"/>
      <c r="H6" s="113"/>
    </row>
    <row r="7" spans="1:8" s="118" customFormat="1" ht="38.25">
      <c r="A7" s="115" t="s">
        <v>54</v>
      </c>
      <c r="B7" s="115" t="s">
        <v>55</v>
      </c>
      <c r="C7" s="116" t="s">
        <v>56</v>
      </c>
      <c r="D7" s="117" t="s">
        <v>57</v>
      </c>
      <c r="E7" s="115" t="s">
        <v>58</v>
      </c>
      <c r="F7" s="115" t="s">
        <v>64</v>
      </c>
      <c r="G7" s="115" t="s">
        <v>74</v>
      </c>
      <c r="H7" s="115" t="s">
        <v>75</v>
      </c>
    </row>
    <row r="8" spans="1:8" s="118" customFormat="1" ht="409.5" customHeight="1">
      <c r="A8" s="245" t="s">
        <v>83</v>
      </c>
      <c r="B8" s="244" t="s">
        <v>135</v>
      </c>
      <c r="C8" s="246" t="s">
        <v>83</v>
      </c>
      <c r="D8" s="247" t="s">
        <v>83</v>
      </c>
      <c r="E8" s="248" t="s">
        <v>83</v>
      </c>
      <c r="F8" s="248" t="s">
        <v>83</v>
      </c>
      <c r="G8" s="249" t="s">
        <v>83</v>
      </c>
      <c r="H8" s="250" t="s">
        <v>83</v>
      </c>
    </row>
    <row r="9" spans="1:8" s="118" customFormat="1" ht="53.25" customHeight="1">
      <c r="A9" s="170" t="s">
        <v>13</v>
      </c>
      <c r="B9" s="220" t="s">
        <v>136</v>
      </c>
      <c r="C9" s="255">
        <v>38</v>
      </c>
      <c r="D9" s="240" t="s">
        <v>95</v>
      </c>
      <c r="E9" s="171"/>
      <c r="F9" s="171"/>
      <c r="G9" s="241">
        <v>0</v>
      </c>
      <c r="H9" s="241">
        <f aca="true" t="shared" si="0" ref="H9:H19">ROUND(ROUND(C9,2)*ROUND(G9,2),2)</f>
        <v>0</v>
      </c>
    </row>
    <row r="10" spans="1:8" s="118" customFormat="1" ht="57" customHeight="1">
      <c r="A10" s="170" t="s">
        <v>24</v>
      </c>
      <c r="B10" s="252" t="s">
        <v>137</v>
      </c>
      <c r="C10" s="253">
        <v>11</v>
      </c>
      <c r="D10" s="251" t="s">
        <v>95</v>
      </c>
      <c r="E10" s="171"/>
      <c r="F10" s="171"/>
      <c r="G10" s="241">
        <v>0</v>
      </c>
      <c r="H10" s="241">
        <f t="shared" si="0"/>
        <v>0</v>
      </c>
    </row>
    <row r="11" spans="1:8" s="118" customFormat="1" ht="33.75" customHeight="1">
      <c r="A11" s="170" t="s">
        <v>25</v>
      </c>
      <c r="B11" s="252" t="s">
        <v>138</v>
      </c>
      <c r="C11" s="253">
        <v>10</v>
      </c>
      <c r="D11" s="254" t="s">
        <v>73</v>
      </c>
      <c r="E11" s="171"/>
      <c r="F11" s="171"/>
      <c r="G11" s="241">
        <v>0</v>
      </c>
      <c r="H11" s="241">
        <f t="shared" si="0"/>
        <v>0</v>
      </c>
    </row>
    <row r="12" spans="1:8" s="118" customFormat="1" ht="30" customHeight="1">
      <c r="A12" s="170" t="s">
        <v>26</v>
      </c>
      <c r="B12" s="252" t="s">
        <v>139</v>
      </c>
      <c r="C12" s="253">
        <v>4</v>
      </c>
      <c r="D12" s="254" t="s">
        <v>73</v>
      </c>
      <c r="E12" s="171"/>
      <c r="F12" s="171"/>
      <c r="G12" s="241">
        <v>0</v>
      </c>
      <c r="H12" s="241">
        <f t="shared" si="0"/>
        <v>0</v>
      </c>
    </row>
    <row r="13" spans="1:8" s="118" customFormat="1" ht="27.75" customHeight="1">
      <c r="A13" s="170" t="s">
        <v>27</v>
      </c>
      <c r="B13" s="252" t="s">
        <v>140</v>
      </c>
      <c r="C13" s="253">
        <v>4</v>
      </c>
      <c r="D13" s="254" t="s">
        <v>73</v>
      </c>
      <c r="E13" s="171"/>
      <c r="F13" s="171"/>
      <c r="G13" s="241">
        <v>0</v>
      </c>
      <c r="H13" s="241">
        <f t="shared" si="0"/>
        <v>0</v>
      </c>
    </row>
    <row r="14" spans="1:8" s="118" customFormat="1" ht="22.5" customHeight="1">
      <c r="A14" s="170" t="s">
        <v>29</v>
      </c>
      <c r="B14" s="252" t="s">
        <v>141</v>
      </c>
      <c r="C14" s="253">
        <v>4</v>
      </c>
      <c r="D14" s="254" t="s">
        <v>73</v>
      </c>
      <c r="E14" s="171"/>
      <c r="F14" s="171"/>
      <c r="G14" s="241">
        <v>0</v>
      </c>
      <c r="H14" s="241">
        <f t="shared" si="0"/>
        <v>0</v>
      </c>
    </row>
    <row r="15" spans="1:8" s="118" customFormat="1" ht="27.75" customHeight="1">
      <c r="A15" s="170" t="s">
        <v>30</v>
      </c>
      <c r="B15" s="252" t="s">
        <v>142</v>
      </c>
      <c r="C15" s="253">
        <v>4</v>
      </c>
      <c r="D15" s="254" t="s">
        <v>73</v>
      </c>
      <c r="E15" s="171"/>
      <c r="F15" s="171"/>
      <c r="G15" s="241">
        <v>0</v>
      </c>
      <c r="H15" s="241">
        <f t="shared" si="0"/>
        <v>0</v>
      </c>
    </row>
    <row r="16" spans="1:8" s="118" customFormat="1" ht="32.25" customHeight="1">
      <c r="A16" s="170" t="s">
        <v>32</v>
      </c>
      <c r="B16" s="252" t="s">
        <v>143</v>
      </c>
      <c r="C16" s="253">
        <v>4</v>
      </c>
      <c r="D16" s="254" t="s">
        <v>73</v>
      </c>
      <c r="E16" s="171"/>
      <c r="F16" s="171"/>
      <c r="G16" s="241">
        <v>0</v>
      </c>
      <c r="H16" s="241">
        <f t="shared" si="0"/>
        <v>0</v>
      </c>
    </row>
    <row r="17" spans="1:8" s="118" customFormat="1" ht="30.75" customHeight="1">
      <c r="A17" s="170" t="s">
        <v>34</v>
      </c>
      <c r="B17" s="252" t="s">
        <v>144</v>
      </c>
      <c r="C17" s="253">
        <v>2</v>
      </c>
      <c r="D17" s="254" t="s">
        <v>95</v>
      </c>
      <c r="E17" s="171"/>
      <c r="F17" s="171"/>
      <c r="G17" s="241">
        <v>0</v>
      </c>
      <c r="H17" s="241">
        <f t="shared" si="0"/>
        <v>0</v>
      </c>
    </row>
    <row r="18" spans="1:8" s="118" customFormat="1" ht="27" customHeight="1">
      <c r="A18" s="170" t="s">
        <v>36</v>
      </c>
      <c r="B18" s="252" t="s">
        <v>145</v>
      </c>
      <c r="C18" s="253">
        <v>4</v>
      </c>
      <c r="D18" s="254" t="s">
        <v>73</v>
      </c>
      <c r="E18" s="171"/>
      <c r="F18" s="171"/>
      <c r="G18" s="241">
        <v>0</v>
      </c>
      <c r="H18" s="241">
        <f t="shared" si="0"/>
        <v>0</v>
      </c>
    </row>
    <row r="19" spans="1:8" s="118" customFormat="1" ht="33" customHeight="1">
      <c r="A19" s="170" t="s">
        <v>40</v>
      </c>
      <c r="B19" s="252" t="s">
        <v>146</v>
      </c>
      <c r="C19" s="253">
        <v>6</v>
      </c>
      <c r="D19" s="254" t="s">
        <v>95</v>
      </c>
      <c r="E19" s="171"/>
      <c r="F19" s="171"/>
      <c r="G19" s="242">
        <v>0</v>
      </c>
      <c r="H19" s="243">
        <f t="shared" si="0"/>
        <v>0</v>
      </c>
    </row>
    <row r="20" ht="15">
      <c r="D20" s="105"/>
    </row>
    <row r="21" spans="1:5" ht="15">
      <c r="A21" s="105"/>
      <c r="B21" s="272" t="s">
        <v>71</v>
      </c>
      <c r="C21" s="272"/>
      <c r="D21" s="272"/>
      <c r="E21" s="272"/>
    </row>
    <row r="22" ht="15">
      <c r="D22" s="105"/>
    </row>
    <row r="23" ht="15">
      <c r="D23" s="105"/>
    </row>
    <row r="24" ht="15">
      <c r="D24" s="105"/>
    </row>
    <row r="25" ht="15">
      <c r="D25" s="105"/>
    </row>
    <row r="26" ht="15">
      <c r="D26" s="105"/>
    </row>
    <row r="27" ht="15">
      <c r="D27" s="105"/>
    </row>
    <row r="28" ht="15">
      <c r="D28" s="105"/>
    </row>
    <row r="29" ht="15">
      <c r="D29" s="105"/>
    </row>
    <row r="30" ht="15">
      <c r="D30" s="105"/>
    </row>
    <row r="31" ht="15">
      <c r="D31" s="105"/>
    </row>
    <row r="32" ht="15">
      <c r="D32" s="105"/>
    </row>
    <row r="33" ht="15">
      <c r="D33" s="105"/>
    </row>
    <row r="34" ht="15">
      <c r="D34" s="105"/>
    </row>
    <row r="35" ht="15">
      <c r="D35" s="105"/>
    </row>
    <row r="36" ht="15">
      <c r="D36" s="105"/>
    </row>
    <row r="37" ht="15">
      <c r="D37" s="105"/>
    </row>
    <row r="38" ht="15">
      <c r="D38" s="105"/>
    </row>
    <row r="39" ht="15">
      <c r="D39" s="105"/>
    </row>
    <row r="40" ht="15">
      <c r="D40" s="105"/>
    </row>
    <row r="41" ht="15">
      <c r="D41" s="105"/>
    </row>
    <row r="42" ht="15">
      <c r="D42" s="105"/>
    </row>
    <row r="43" ht="15">
      <c r="D43" s="105"/>
    </row>
    <row r="44" ht="15">
      <c r="D44" s="105"/>
    </row>
    <row r="45" ht="15">
      <c r="D45" s="105"/>
    </row>
    <row r="46" ht="15">
      <c r="D46" s="105"/>
    </row>
    <row r="47" ht="15">
      <c r="D47" s="105"/>
    </row>
    <row r="48" ht="15">
      <c r="D48" s="105"/>
    </row>
    <row r="49" ht="15">
      <c r="D49" s="105"/>
    </row>
    <row r="50" ht="15">
      <c r="D50" s="105"/>
    </row>
    <row r="51" ht="15">
      <c r="D51" s="105"/>
    </row>
    <row r="52" ht="15">
      <c r="D52" s="105"/>
    </row>
    <row r="53" ht="15">
      <c r="D53" s="105"/>
    </row>
    <row r="54" ht="15">
      <c r="D54" s="105"/>
    </row>
    <row r="55" ht="15">
      <c r="D55" s="105"/>
    </row>
    <row r="56" ht="15">
      <c r="D56" s="105"/>
    </row>
    <row r="57" ht="15">
      <c r="D57" s="105"/>
    </row>
    <row r="58" ht="15">
      <c r="D58" s="105"/>
    </row>
    <row r="59" ht="15">
      <c r="D59" s="105"/>
    </row>
    <row r="60" ht="15">
      <c r="D60" s="105"/>
    </row>
    <row r="61" ht="15">
      <c r="D61" s="105"/>
    </row>
    <row r="62" ht="15">
      <c r="D62" s="105"/>
    </row>
    <row r="63" ht="15">
      <c r="D63" s="105"/>
    </row>
    <row r="64" ht="15">
      <c r="D64" s="105"/>
    </row>
    <row r="65" ht="15">
      <c r="D65" s="105"/>
    </row>
    <row r="66" ht="15">
      <c r="D66" s="105"/>
    </row>
    <row r="67" ht="15">
      <c r="D67" s="105"/>
    </row>
    <row r="68" ht="15">
      <c r="D68" s="105"/>
    </row>
    <row r="69" ht="15">
      <c r="D69" s="105"/>
    </row>
    <row r="70" ht="15">
      <c r="D70" s="105"/>
    </row>
    <row r="71" ht="15">
      <c r="D71" s="105"/>
    </row>
    <row r="72" ht="15">
      <c r="D72" s="105"/>
    </row>
    <row r="73" ht="15">
      <c r="D73" s="105"/>
    </row>
    <row r="74" ht="15">
      <c r="D74" s="105"/>
    </row>
    <row r="75" ht="15">
      <c r="D75" s="105"/>
    </row>
    <row r="76" ht="15">
      <c r="D76" s="105"/>
    </row>
    <row r="77" ht="15">
      <c r="D77" s="105"/>
    </row>
    <row r="78" ht="15">
      <c r="D78" s="105"/>
    </row>
    <row r="79" ht="15">
      <c r="D79" s="105"/>
    </row>
    <row r="80" ht="15">
      <c r="D80" s="105"/>
    </row>
    <row r="81" ht="15">
      <c r="D81" s="105"/>
    </row>
    <row r="82" ht="15">
      <c r="D82" s="105"/>
    </row>
    <row r="83" ht="15">
      <c r="D83" s="105"/>
    </row>
    <row r="84" ht="15">
      <c r="D84" s="105"/>
    </row>
    <row r="85" ht="15">
      <c r="D85" s="105"/>
    </row>
    <row r="86" ht="15">
      <c r="D86" s="105"/>
    </row>
    <row r="87" ht="15">
      <c r="D87" s="105"/>
    </row>
    <row r="88" ht="15">
      <c r="D88" s="105"/>
    </row>
    <row r="89" ht="15">
      <c r="D89" s="105"/>
    </row>
    <row r="90" ht="15">
      <c r="D90" s="105"/>
    </row>
    <row r="91" ht="15">
      <c r="D91" s="105"/>
    </row>
    <row r="92" ht="15">
      <c r="D92" s="105"/>
    </row>
    <row r="93" ht="15">
      <c r="D93" s="105"/>
    </row>
    <row r="94" ht="15">
      <c r="D94" s="105"/>
    </row>
    <row r="95" ht="15">
      <c r="D95" s="105"/>
    </row>
    <row r="96" ht="15">
      <c r="D96" s="105"/>
    </row>
    <row r="97" ht="15">
      <c r="D97" s="105"/>
    </row>
    <row r="98" ht="15">
      <c r="D98" s="105"/>
    </row>
    <row r="99" ht="15">
      <c r="D99" s="105"/>
    </row>
    <row r="100" ht="15">
      <c r="D100" s="105"/>
    </row>
    <row r="101" ht="15">
      <c r="D101" s="105"/>
    </row>
    <row r="102" ht="15">
      <c r="D102" s="105"/>
    </row>
    <row r="103" ht="15">
      <c r="D103" s="105"/>
    </row>
    <row r="104" ht="15">
      <c r="D104" s="105"/>
    </row>
    <row r="105" ht="15">
      <c r="D105" s="105"/>
    </row>
    <row r="106" ht="15">
      <c r="D106" s="105"/>
    </row>
    <row r="107" ht="15">
      <c r="D107" s="105"/>
    </row>
    <row r="108" ht="15">
      <c r="D108" s="105"/>
    </row>
    <row r="109" ht="15">
      <c r="D109" s="105"/>
    </row>
    <row r="110" ht="15">
      <c r="D110" s="105"/>
    </row>
    <row r="111" ht="15">
      <c r="D111" s="105"/>
    </row>
    <row r="112" ht="15">
      <c r="D112" s="105"/>
    </row>
    <row r="113" ht="15">
      <c r="D113" s="105"/>
    </row>
    <row r="114" ht="15">
      <c r="D114" s="105"/>
    </row>
    <row r="115" ht="15">
      <c r="D115" s="105"/>
    </row>
    <row r="116" ht="15">
      <c r="D116" s="105"/>
    </row>
    <row r="117" ht="15">
      <c r="D117" s="105"/>
    </row>
    <row r="118" ht="15">
      <c r="D118" s="105"/>
    </row>
    <row r="119" ht="15">
      <c r="D119" s="105"/>
    </row>
    <row r="120" ht="15">
      <c r="D120" s="105"/>
    </row>
    <row r="121" ht="15">
      <c r="D121" s="105"/>
    </row>
    <row r="122" ht="15">
      <c r="D122" s="105"/>
    </row>
    <row r="123" ht="15">
      <c r="D123" s="105"/>
    </row>
    <row r="124" ht="15">
      <c r="D124" s="105"/>
    </row>
    <row r="125" ht="15">
      <c r="D125" s="105"/>
    </row>
    <row r="126" ht="15">
      <c r="D126" s="105"/>
    </row>
    <row r="127" ht="15">
      <c r="D127" s="105"/>
    </row>
    <row r="128" ht="15">
      <c r="D128" s="105"/>
    </row>
    <row r="129" ht="15">
      <c r="D129" s="105"/>
    </row>
    <row r="130" ht="15">
      <c r="D130" s="105"/>
    </row>
    <row r="131" ht="15">
      <c r="D131" s="105"/>
    </row>
    <row r="132" ht="15">
      <c r="D132" s="105"/>
    </row>
    <row r="133" ht="15">
      <c r="D133" s="105"/>
    </row>
    <row r="134" ht="15">
      <c r="D134" s="105"/>
    </row>
    <row r="135" ht="15">
      <c r="D135" s="105"/>
    </row>
    <row r="136" ht="15">
      <c r="D136" s="105"/>
    </row>
    <row r="137" ht="15">
      <c r="D137" s="105"/>
    </row>
    <row r="138" ht="15">
      <c r="D138" s="105"/>
    </row>
    <row r="139" ht="15">
      <c r="D139" s="105"/>
    </row>
    <row r="140" ht="15">
      <c r="D140" s="105"/>
    </row>
    <row r="141" ht="15">
      <c r="D141" s="105"/>
    </row>
    <row r="142" ht="15">
      <c r="D142" s="105"/>
    </row>
    <row r="143" ht="15">
      <c r="D143" s="105"/>
    </row>
    <row r="144" ht="15">
      <c r="D144" s="105"/>
    </row>
    <row r="145" ht="15">
      <c r="D145" s="105"/>
    </row>
    <row r="146" ht="15">
      <c r="D146" s="105"/>
    </row>
    <row r="147" ht="15">
      <c r="D147" s="105"/>
    </row>
    <row r="148" ht="15">
      <c r="D148" s="105"/>
    </row>
    <row r="149" ht="15">
      <c r="D149" s="105"/>
    </row>
    <row r="150" ht="15">
      <c r="D150" s="105"/>
    </row>
    <row r="151" ht="15">
      <c r="D151" s="105"/>
    </row>
    <row r="152" ht="15">
      <c r="D152" s="105"/>
    </row>
    <row r="153" ht="15">
      <c r="D153" s="105"/>
    </row>
    <row r="154" ht="15">
      <c r="D154" s="105"/>
    </row>
    <row r="155" ht="15">
      <c r="D155" s="105"/>
    </row>
    <row r="156" ht="15">
      <c r="D156" s="105"/>
    </row>
    <row r="157" ht="15">
      <c r="D157" s="105"/>
    </row>
    <row r="158" ht="15">
      <c r="D158" s="105"/>
    </row>
    <row r="159" ht="15">
      <c r="D159" s="105"/>
    </row>
    <row r="160" ht="15">
      <c r="D160" s="105"/>
    </row>
    <row r="161" ht="15">
      <c r="D161" s="105"/>
    </row>
    <row r="162" ht="15">
      <c r="D162" s="105"/>
    </row>
    <row r="163" ht="15">
      <c r="D163" s="105"/>
    </row>
    <row r="164" ht="15">
      <c r="D164" s="105"/>
    </row>
    <row r="165" ht="15">
      <c r="D165" s="105"/>
    </row>
    <row r="166" ht="15">
      <c r="D166" s="105"/>
    </row>
    <row r="167" ht="15">
      <c r="D167" s="105"/>
    </row>
    <row r="168" ht="15">
      <c r="D168" s="105"/>
    </row>
    <row r="169" ht="15">
      <c r="D169" s="105"/>
    </row>
    <row r="170" ht="15">
      <c r="D170" s="105"/>
    </row>
    <row r="171" ht="15">
      <c r="D171" s="105"/>
    </row>
    <row r="172" ht="15">
      <c r="D172" s="105"/>
    </row>
    <row r="173" ht="15">
      <c r="D173" s="105"/>
    </row>
    <row r="174" ht="15">
      <c r="D174" s="105"/>
    </row>
    <row r="175" ht="15">
      <c r="D175" s="105"/>
    </row>
    <row r="176" ht="15">
      <c r="D176" s="105"/>
    </row>
    <row r="177" ht="15">
      <c r="D177" s="105"/>
    </row>
    <row r="178" ht="15">
      <c r="D178" s="105"/>
    </row>
    <row r="179" ht="15">
      <c r="D179" s="105"/>
    </row>
    <row r="180" ht="15">
      <c r="D180" s="105"/>
    </row>
    <row r="181" ht="15">
      <c r="D181" s="105"/>
    </row>
    <row r="182" ht="15">
      <c r="D182" s="105"/>
    </row>
    <row r="183" ht="15">
      <c r="D183" s="105"/>
    </row>
    <row r="184" ht="15">
      <c r="D184" s="105"/>
    </row>
    <row r="185" ht="15">
      <c r="D185" s="105"/>
    </row>
    <row r="186" ht="15">
      <c r="D186" s="105"/>
    </row>
    <row r="187" ht="15">
      <c r="D187" s="105"/>
    </row>
    <row r="188" ht="15">
      <c r="D188" s="105"/>
    </row>
    <row r="189" ht="15">
      <c r="D189" s="105"/>
    </row>
    <row r="190" ht="15">
      <c r="D190" s="105"/>
    </row>
    <row r="191" ht="15">
      <c r="D191" s="105"/>
    </row>
    <row r="192" ht="15">
      <c r="D192" s="105"/>
    </row>
  </sheetData>
  <sheetProtection/>
  <mergeCells count="4">
    <mergeCell ref="A1:B1"/>
    <mergeCell ref="E1:F1"/>
    <mergeCell ref="G1:H2"/>
    <mergeCell ref="B21:E21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horizontalDpi="600" verticalDpi="600" orientation="landscape" paperSize="9" scale="82" r:id="rId1"/>
  <rowBreaks count="1" manualBreakCount="1">
    <brk id="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.625" style="105" customWidth="1"/>
    <col min="2" max="2" width="59.625" style="105" customWidth="1"/>
    <col min="3" max="3" width="7.625" style="119" customWidth="1"/>
    <col min="4" max="4" width="11.375" style="120" customWidth="1"/>
    <col min="5" max="5" width="16.125" style="105" customWidth="1"/>
    <col min="6" max="6" width="14.25390625" style="105" customWidth="1"/>
    <col min="7" max="7" width="13.25390625" style="105" customWidth="1"/>
    <col min="8" max="8" width="13.625" style="105" customWidth="1"/>
    <col min="9" max="10" width="12.50390625" style="105" customWidth="1"/>
    <col min="11" max="16384" width="9.00390625" style="105" customWidth="1"/>
  </cols>
  <sheetData>
    <row r="1" spans="1:8" ht="15">
      <c r="A1" s="281" t="str">
        <f>formularz_oferty!C4</f>
        <v>DFP.271.129.2021.ADB</v>
      </c>
      <c r="B1" s="281"/>
      <c r="C1" s="103"/>
      <c r="D1" s="104"/>
      <c r="E1" s="267"/>
      <c r="F1" s="267"/>
      <c r="G1" s="282" t="s">
        <v>51</v>
      </c>
      <c r="H1" s="282"/>
    </row>
    <row r="2" spans="1:8" ht="15">
      <c r="A2" s="102"/>
      <c r="B2" s="102"/>
      <c r="C2" s="103"/>
      <c r="D2" s="104"/>
      <c r="E2" s="102"/>
      <c r="F2" s="102"/>
      <c r="G2" s="282"/>
      <c r="H2" s="282"/>
    </row>
    <row r="3" spans="1:8" ht="15">
      <c r="A3" s="102"/>
      <c r="B3" s="106" t="s">
        <v>52</v>
      </c>
      <c r="C3" s="107">
        <v>8</v>
      </c>
      <c r="D3" s="104"/>
      <c r="E3" s="108" t="s">
        <v>53</v>
      </c>
      <c r="F3" s="106"/>
      <c r="G3" s="102"/>
      <c r="H3" s="102"/>
    </row>
    <row r="4" spans="1:8" ht="15">
      <c r="A4" s="102"/>
      <c r="B4" s="106"/>
      <c r="C4" s="103"/>
      <c r="D4" s="104"/>
      <c r="E4" s="108"/>
      <c r="F4" s="106"/>
      <c r="G4" s="102"/>
      <c r="H4" s="102"/>
    </row>
    <row r="5" spans="1:8" ht="13.5" customHeight="1">
      <c r="A5" s="109"/>
      <c r="B5" s="109"/>
      <c r="C5" s="110"/>
      <c r="E5" s="111" t="s">
        <v>70</v>
      </c>
      <c r="F5" s="121">
        <f>SUM(H8:H11)</f>
        <v>0</v>
      </c>
      <c r="G5" s="113"/>
      <c r="H5" s="113"/>
    </row>
    <row r="6" spans="1:8" ht="15">
      <c r="A6" s="113"/>
      <c r="B6" s="109"/>
      <c r="C6" s="110"/>
      <c r="D6" s="114"/>
      <c r="E6" s="113"/>
      <c r="F6" s="113"/>
      <c r="G6" s="113"/>
      <c r="H6" s="113"/>
    </row>
    <row r="7" spans="1:8" s="118" customFormat="1" ht="38.25">
      <c r="A7" s="115" t="s">
        <v>54</v>
      </c>
      <c r="B7" s="115" t="s">
        <v>55</v>
      </c>
      <c r="C7" s="122" t="s">
        <v>56</v>
      </c>
      <c r="D7" s="117" t="s">
        <v>57</v>
      </c>
      <c r="E7" s="115" t="s">
        <v>58</v>
      </c>
      <c r="F7" s="115" t="s">
        <v>64</v>
      </c>
      <c r="G7" s="115" t="s">
        <v>74</v>
      </c>
      <c r="H7" s="115" t="s">
        <v>75</v>
      </c>
    </row>
    <row r="8" spans="1:8" s="118" customFormat="1" ht="79.5" customHeight="1">
      <c r="A8" s="164" t="s">
        <v>13</v>
      </c>
      <c r="B8" s="256" t="s">
        <v>147</v>
      </c>
      <c r="C8" s="172">
        <v>25</v>
      </c>
      <c r="D8" s="257" t="s">
        <v>73</v>
      </c>
      <c r="E8" s="165"/>
      <c r="F8" s="165"/>
      <c r="G8" s="166">
        <v>0</v>
      </c>
      <c r="H8" s="167">
        <f>ROUND(ROUND(C8,2)*ROUND(G8,2),2)</f>
        <v>0</v>
      </c>
    </row>
    <row r="9" spans="1:8" s="118" customFormat="1" ht="63" customHeight="1">
      <c r="A9" s="168" t="s">
        <v>24</v>
      </c>
      <c r="B9" s="256" t="s">
        <v>148</v>
      </c>
      <c r="C9" s="172">
        <v>50</v>
      </c>
      <c r="D9" s="257" t="s">
        <v>73</v>
      </c>
      <c r="E9" s="169"/>
      <c r="F9" s="169"/>
      <c r="G9" s="166">
        <v>0</v>
      </c>
      <c r="H9" s="167">
        <f>ROUND(ROUND(C9,2)*ROUND(G9,2),2)</f>
        <v>0</v>
      </c>
    </row>
    <row r="10" spans="1:8" s="118" customFormat="1" ht="70.5" customHeight="1">
      <c r="A10" s="170" t="s">
        <v>25</v>
      </c>
      <c r="B10" s="256" t="s">
        <v>149</v>
      </c>
      <c r="C10" s="172">
        <v>50</v>
      </c>
      <c r="D10" s="257" t="s">
        <v>73</v>
      </c>
      <c r="E10" s="171"/>
      <c r="F10" s="171"/>
      <c r="G10" s="166">
        <v>0</v>
      </c>
      <c r="H10" s="167">
        <f>ROUND(ROUND(C10,2)*ROUND(G10,2),2)</f>
        <v>0</v>
      </c>
    </row>
    <row r="11" spans="1:8" s="118" customFormat="1" ht="85.5" customHeight="1">
      <c r="A11" s="170" t="s">
        <v>26</v>
      </c>
      <c r="B11" s="256" t="s">
        <v>150</v>
      </c>
      <c r="C11" s="172">
        <v>25</v>
      </c>
      <c r="D11" s="257" t="s">
        <v>73</v>
      </c>
      <c r="E11" s="171"/>
      <c r="F11" s="171"/>
      <c r="G11" s="138">
        <v>0</v>
      </c>
      <c r="H11" s="139">
        <f>ROUND(ROUND(C11,2)*ROUND(G11,2),2)</f>
        <v>0</v>
      </c>
    </row>
    <row r="12" spans="1:8" ht="14.25">
      <c r="A12" s="102"/>
      <c r="B12" s="102"/>
      <c r="C12" s="103"/>
      <c r="D12" s="102"/>
      <c r="E12" s="102"/>
      <c r="F12" s="102"/>
      <c r="G12" s="102"/>
      <c r="H12" s="102"/>
    </row>
    <row r="13" spans="1:5" ht="15">
      <c r="A13" s="105"/>
      <c r="B13" s="272" t="s">
        <v>71</v>
      </c>
      <c r="C13" s="272"/>
      <c r="D13" s="272"/>
      <c r="E13" s="272"/>
    </row>
    <row r="14" ht="15">
      <c r="D14" s="105"/>
    </row>
    <row r="15" ht="15">
      <c r="D15" s="105"/>
    </row>
    <row r="16" ht="15">
      <c r="D16" s="105"/>
    </row>
    <row r="17" ht="15">
      <c r="D17" s="105"/>
    </row>
    <row r="18" ht="15">
      <c r="D18" s="105"/>
    </row>
    <row r="19" ht="15">
      <c r="D19" s="105"/>
    </row>
    <row r="20" ht="15">
      <c r="D20" s="105"/>
    </row>
    <row r="21" ht="15">
      <c r="D21" s="105"/>
    </row>
    <row r="22" ht="15">
      <c r="D22" s="105"/>
    </row>
    <row r="23" ht="15">
      <c r="D23" s="105"/>
    </row>
    <row r="24" ht="15">
      <c r="D24" s="105"/>
    </row>
    <row r="25" ht="15">
      <c r="D25" s="105"/>
    </row>
    <row r="26" ht="15">
      <c r="D26" s="105"/>
    </row>
    <row r="27" ht="15">
      <c r="D27" s="105"/>
    </row>
    <row r="28" ht="15">
      <c r="D28" s="105"/>
    </row>
    <row r="29" ht="15">
      <c r="D29" s="105"/>
    </row>
    <row r="30" ht="15">
      <c r="D30" s="105"/>
    </row>
    <row r="31" ht="15">
      <c r="D31" s="105"/>
    </row>
    <row r="32" ht="15">
      <c r="D32" s="105"/>
    </row>
    <row r="33" ht="15">
      <c r="D33" s="105"/>
    </row>
    <row r="34" ht="15">
      <c r="D34" s="105"/>
    </row>
    <row r="35" ht="15">
      <c r="D35" s="105"/>
    </row>
    <row r="36" ht="15">
      <c r="D36" s="105"/>
    </row>
    <row r="37" ht="15">
      <c r="D37" s="105"/>
    </row>
    <row r="38" ht="15">
      <c r="D38" s="105"/>
    </row>
    <row r="39" ht="15">
      <c r="D39" s="105"/>
    </row>
    <row r="40" ht="15">
      <c r="D40" s="105"/>
    </row>
    <row r="41" ht="15">
      <c r="D41" s="105"/>
    </row>
    <row r="42" ht="15">
      <c r="D42" s="105"/>
    </row>
    <row r="43" ht="15">
      <c r="D43" s="105"/>
    </row>
    <row r="44" ht="15">
      <c r="D44" s="105"/>
    </row>
    <row r="45" ht="15">
      <c r="D45" s="105"/>
    </row>
    <row r="46" ht="15">
      <c r="D46" s="105"/>
    </row>
    <row r="47" ht="15">
      <c r="D47" s="105"/>
    </row>
    <row r="48" ht="15">
      <c r="D48" s="105"/>
    </row>
    <row r="49" ht="15">
      <c r="D49" s="105"/>
    </row>
    <row r="50" ht="15">
      <c r="D50" s="105"/>
    </row>
    <row r="51" ht="15">
      <c r="D51" s="105"/>
    </row>
    <row r="52" ht="15">
      <c r="D52" s="105"/>
    </row>
    <row r="53" ht="15">
      <c r="D53" s="105"/>
    </row>
    <row r="54" ht="15">
      <c r="D54" s="105"/>
    </row>
    <row r="55" ht="15">
      <c r="D55" s="105"/>
    </row>
    <row r="56" ht="15">
      <c r="D56" s="105"/>
    </row>
    <row r="57" ht="15">
      <c r="D57" s="105"/>
    </row>
    <row r="58" ht="15">
      <c r="D58" s="105"/>
    </row>
    <row r="59" ht="15">
      <c r="D59" s="105"/>
    </row>
    <row r="60" ht="15">
      <c r="D60" s="105"/>
    </row>
    <row r="61" ht="15">
      <c r="D61" s="105"/>
    </row>
    <row r="62" ht="15">
      <c r="D62" s="105"/>
    </row>
    <row r="63" ht="15">
      <c r="D63" s="105"/>
    </row>
    <row r="64" ht="15">
      <c r="D64" s="105"/>
    </row>
    <row r="65" ht="15">
      <c r="D65" s="105"/>
    </row>
    <row r="66" ht="15">
      <c r="D66" s="105"/>
    </row>
    <row r="67" ht="15">
      <c r="D67" s="105"/>
    </row>
    <row r="68" ht="15">
      <c r="D68" s="105"/>
    </row>
    <row r="69" ht="15">
      <c r="D69" s="105"/>
    </row>
    <row r="70" ht="15">
      <c r="D70" s="105"/>
    </row>
    <row r="71" ht="15">
      <c r="D71" s="105"/>
    </row>
    <row r="72" ht="15">
      <c r="D72" s="105"/>
    </row>
    <row r="73" ht="15">
      <c r="D73" s="105"/>
    </row>
    <row r="74" ht="15">
      <c r="D74" s="105"/>
    </row>
    <row r="75" ht="15">
      <c r="D75" s="105"/>
    </row>
    <row r="76" ht="15">
      <c r="D76" s="105"/>
    </row>
    <row r="77" ht="15">
      <c r="D77" s="105"/>
    </row>
    <row r="78" ht="15">
      <c r="D78" s="105"/>
    </row>
    <row r="79" ht="15">
      <c r="D79" s="105"/>
    </row>
    <row r="80" ht="15">
      <c r="D80" s="105"/>
    </row>
    <row r="81" ht="15">
      <c r="D81" s="105"/>
    </row>
    <row r="82" ht="15">
      <c r="D82" s="105"/>
    </row>
    <row r="83" ht="15">
      <c r="D83" s="105"/>
    </row>
    <row r="84" ht="15">
      <c r="D84" s="105"/>
    </row>
    <row r="85" ht="15">
      <c r="D85" s="105"/>
    </row>
    <row r="86" ht="15">
      <c r="D86" s="105"/>
    </row>
    <row r="87" ht="15">
      <c r="D87" s="105"/>
    </row>
    <row r="88" ht="15">
      <c r="D88" s="105"/>
    </row>
    <row r="89" ht="15">
      <c r="D89" s="105"/>
    </row>
    <row r="90" ht="15">
      <c r="D90" s="105"/>
    </row>
    <row r="91" ht="15">
      <c r="D91" s="105"/>
    </row>
    <row r="92" ht="15">
      <c r="D92" s="105"/>
    </row>
    <row r="93" ht="15">
      <c r="D93" s="105"/>
    </row>
    <row r="94" ht="15">
      <c r="D94" s="105"/>
    </row>
    <row r="95" ht="15">
      <c r="D95" s="105"/>
    </row>
    <row r="96" ht="15">
      <c r="D96" s="105"/>
    </row>
    <row r="97" ht="15">
      <c r="D97" s="105"/>
    </row>
    <row r="98" ht="15">
      <c r="D98" s="105"/>
    </row>
    <row r="99" ht="15">
      <c r="D99" s="105"/>
    </row>
    <row r="100" ht="15">
      <c r="D100" s="105"/>
    </row>
    <row r="101" ht="15">
      <c r="D101" s="105"/>
    </row>
    <row r="102" ht="15">
      <c r="D102" s="105"/>
    </row>
    <row r="103" ht="15">
      <c r="D103" s="105"/>
    </row>
    <row r="104" ht="15">
      <c r="D104" s="105"/>
    </row>
    <row r="105" ht="15">
      <c r="D105" s="105"/>
    </row>
    <row r="106" ht="15">
      <c r="D106" s="105"/>
    </row>
    <row r="107" ht="15">
      <c r="D107" s="105"/>
    </row>
    <row r="108" ht="15">
      <c r="D108" s="105"/>
    </row>
    <row r="109" ht="15">
      <c r="D109" s="105"/>
    </row>
    <row r="110" ht="15">
      <c r="D110" s="105"/>
    </row>
    <row r="111" ht="15">
      <c r="D111" s="105"/>
    </row>
    <row r="112" ht="15">
      <c r="D112" s="105"/>
    </row>
    <row r="113" ht="15">
      <c r="D113" s="105"/>
    </row>
    <row r="114" ht="15">
      <c r="D114" s="105"/>
    </row>
    <row r="115" ht="15">
      <c r="D115" s="105"/>
    </row>
    <row r="116" ht="15">
      <c r="D116" s="105"/>
    </row>
    <row r="117" ht="15">
      <c r="D117" s="105"/>
    </row>
    <row r="118" ht="15">
      <c r="D118" s="105"/>
    </row>
    <row r="119" ht="15">
      <c r="D119" s="105"/>
    </row>
    <row r="120" ht="15">
      <c r="D120" s="105"/>
    </row>
    <row r="121" ht="15">
      <c r="D121" s="105"/>
    </row>
    <row r="122" ht="15">
      <c r="D122" s="105"/>
    </row>
    <row r="123" ht="15">
      <c r="D123" s="105"/>
    </row>
    <row r="124" ht="15">
      <c r="D124" s="105"/>
    </row>
    <row r="125" ht="15">
      <c r="D125" s="105"/>
    </row>
    <row r="126" ht="15">
      <c r="D126" s="105"/>
    </row>
    <row r="127" ht="15">
      <c r="D127" s="105"/>
    </row>
    <row r="128" ht="15">
      <c r="D128" s="105"/>
    </row>
    <row r="129" ht="15">
      <c r="D129" s="105"/>
    </row>
    <row r="130" ht="15">
      <c r="D130" s="105"/>
    </row>
    <row r="131" ht="15">
      <c r="D131" s="105"/>
    </row>
    <row r="132" ht="15">
      <c r="D132" s="105"/>
    </row>
    <row r="133" ht="15">
      <c r="D133" s="105"/>
    </row>
    <row r="134" ht="15">
      <c r="D134" s="105"/>
    </row>
    <row r="135" ht="15">
      <c r="D135" s="105"/>
    </row>
    <row r="136" ht="15">
      <c r="D136" s="105"/>
    </row>
    <row r="137" ht="15">
      <c r="D137" s="105"/>
    </row>
    <row r="138" ht="15">
      <c r="D138" s="105"/>
    </row>
    <row r="139" ht="15">
      <c r="D139" s="105"/>
    </row>
    <row r="140" ht="15">
      <c r="D140" s="105"/>
    </row>
    <row r="141" ht="15">
      <c r="D141" s="105"/>
    </row>
    <row r="142" ht="15">
      <c r="D142" s="105"/>
    </row>
    <row r="143" ht="15">
      <c r="D143" s="105"/>
    </row>
    <row r="144" ht="15">
      <c r="D144" s="105"/>
    </row>
    <row r="145" ht="15">
      <c r="D145" s="105"/>
    </row>
    <row r="146" ht="15">
      <c r="D146" s="105"/>
    </row>
    <row r="147" ht="15">
      <c r="D147" s="105"/>
    </row>
    <row r="148" ht="15">
      <c r="D148" s="105"/>
    </row>
    <row r="149" ht="15">
      <c r="D149" s="105"/>
    </row>
    <row r="150" ht="15">
      <c r="D150" s="105"/>
    </row>
    <row r="151" ht="15">
      <c r="D151" s="105"/>
    </row>
    <row r="152" ht="15">
      <c r="D152" s="105"/>
    </row>
    <row r="153" ht="15">
      <c r="D153" s="105"/>
    </row>
    <row r="154" ht="15">
      <c r="D154" s="105"/>
    </row>
    <row r="155" ht="15">
      <c r="D155" s="105"/>
    </row>
    <row r="156" ht="15">
      <c r="D156" s="105"/>
    </row>
    <row r="157" ht="15">
      <c r="D157" s="105"/>
    </row>
    <row r="158" ht="15">
      <c r="D158" s="105"/>
    </row>
    <row r="159" ht="15">
      <c r="D159" s="105"/>
    </row>
    <row r="160" ht="15">
      <c r="D160" s="105"/>
    </row>
    <row r="161" ht="15">
      <c r="D161" s="105"/>
    </row>
    <row r="162" ht="15">
      <c r="D162" s="105"/>
    </row>
    <row r="163" ht="15">
      <c r="D163" s="105"/>
    </row>
    <row r="164" ht="15">
      <c r="D164" s="105"/>
    </row>
    <row r="165" ht="15">
      <c r="D165" s="105"/>
    </row>
    <row r="166" ht="15">
      <c r="D166" s="105"/>
    </row>
    <row r="167" ht="15">
      <c r="D167" s="105"/>
    </row>
    <row r="168" ht="15">
      <c r="D168" s="105"/>
    </row>
    <row r="169" ht="15">
      <c r="D169" s="105"/>
    </row>
    <row r="170" ht="15">
      <c r="D170" s="105"/>
    </row>
    <row r="171" ht="15">
      <c r="D171" s="105"/>
    </row>
    <row r="172" ht="15">
      <c r="D172" s="105"/>
    </row>
    <row r="173" ht="15">
      <c r="D173" s="105"/>
    </row>
    <row r="174" ht="15">
      <c r="D174" s="105"/>
    </row>
    <row r="175" ht="15">
      <c r="D175" s="105"/>
    </row>
    <row r="176" ht="15">
      <c r="D176" s="105"/>
    </row>
    <row r="177" ht="15">
      <c r="D177" s="105"/>
    </row>
    <row r="178" ht="15">
      <c r="D178" s="105"/>
    </row>
    <row r="179" ht="15">
      <c r="D179" s="105"/>
    </row>
    <row r="180" ht="15">
      <c r="D180" s="105"/>
    </row>
    <row r="181" ht="15">
      <c r="D181" s="105"/>
    </row>
    <row r="182" ht="15">
      <c r="D182" s="105"/>
    </row>
    <row r="183" ht="15">
      <c r="D183" s="105"/>
    </row>
  </sheetData>
  <sheetProtection/>
  <mergeCells count="4">
    <mergeCell ref="A1:B1"/>
    <mergeCell ref="E1:F1"/>
    <mergeCell ref="G1:H2"/>
    <mergeCell ref="B13:E13"/>
  </mergeCells>
  <printOptions horizontalCentered="1"/>
  <pageMargins left="0.19685039370078702" right="0.19685039370078702" top="1.3779527559055122" bottom="0.984251968503937" header="0.511811023622047" footer="0.511811023622047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2021-12-29T09:37:23Z</dcterms:modified>
  <cp:category/>
  <cp:version/>
  <cp:contentType/>
  <cp:contentStatus/>
</cp:coreProperties>
</file>