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</sheets>
  <definedNames>
    <definedName name="_xlnm.Print_Area" localSheetId="1">'część (1)'!$A$1:$N$59</definedName>
    <definedName name="_xlnm.Print_Area" localSheetId="10">'część (10)'!$A$1:$N$14</definedName>
    <definedName name="_xlnm.Print_Area" localSheetId="11">'część (11)'!$A$1:$N$13</definedName>
    <definedName name="_xlnm.Print_Area" localSheetId="12">'część (12)'!$A$1:$N$17</definedName>
    <definedName name="_xlnm.Print_Area" localSheetId="13">'część (13)'!$A$1:$N$13</definedName>
    <definedName name="_xlnm.Print_Area" localSheetId="14">'część (14)'!$A$1:$N$14</definedName>
    <definedName name="_xlnm.Print_Area" localSheetId="15">'część (15)'!$A$1:$N$13</definedName>
    <definedName name="_xlnm.Print_Area" localSheetId="16">'część (16)'!$A$1:$N$13</definedName>
    <definedName name="_xlnm.Print_Area" localSheetId="17">'część (17)'!$A$1:$N$12</definedName>
    <definedName name="_xlnm.Print_Area" localSheetId="18">'część (18)'!$A$1:$N$12</definedName>
    <definedName name="_xlnm.Print_Area" localSheetId="2">'część (2)'!$A$1:$N$54</definedName>
    <definedName name="_xlnm.Print_Area" localSheetId="4">'część (4)'!$A$1:$N$21</definedName>
    <definedName name="_xlnm.Print_Area" localSheetId="5">'część (5)'!$A$1:$N$15</definedName>
    <definedName name="_xlnm.Print_Area" localSheetId="6">'część (6)'!$A$1:$N$16</definedName>
    <definedName name="_xlnm.Print_Area" localSheetId="7">'część (7)'!$A$1:$M$17</definedName>
    <definedName name="_xlnm.Print_Area" localSheetId="9">'część (9)'!$A$1:$N$14</definedName>
    <definedName name="_xlnm.Print_Area" localSheetId="0">'formularz oferty'!$A$1:$E$72</definedName>
  </definedNames>
  <calcPr fullCalcOnLoad="1"/>
</workbook>
</file>

<file path=xl/sharedStrings.xml><?xml version="1.0" encoding="utf-8"?>
<sst xmlns="http://schemas.openxmlformats.org/spreadsheetml/2006/main" count="1046" uniqueCount="341">
  <si>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</si>
  <si>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</si>
  <si>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</si>
  <si>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</si>
  <si>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</si>
  <si>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</si>
  <si>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</si>
  <si>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</si>
  <si>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</si>
  <si>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</si>
  <si>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</si>
  <si>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</si>
  <si>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</si>
  <si>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</si>
  <si>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</si>
  <si>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</si>
  <si>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</si>
  <si>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</si>
  <si>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</si>
  <si>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</si>
  <si>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</si>
  <si>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</si>
  <si>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</si>
  <si>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</si>
  <si>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</si>
  <si>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</si>
  <si>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</si>
  <si>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</si>
  <si>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</si>
  <si>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</si>
  <si>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</si>
  <si>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</si>
  <si>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</si>
  <si>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</si>
  <si>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</si>
  <si>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</si>
  <si>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</si>
  <si>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</si>
  <si>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</si>
  <si>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</si>
  <si>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</si>
  <si>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</si>
  <si>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</si>
  <si>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</si>
  <si>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</si>
  <si>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</si>
  <si>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</si>
  <si>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</si>
  <si>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</si>
  <si>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</si>
  <si>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</si>
  <si>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</si>
  <si>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</si>
  <si>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</si>
  <si>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</si>
  <si>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13.</t>
  </si>
  <si>
    <t>14.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</si>
  <si>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</si>
  <si>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</si>
  <si>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</si>
  <si>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</si>
  <si>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</si>
  <si>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</si>
  <si>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</si>
  <si>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</si>
  <si>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</si>
  <si>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</si>
  <si>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</si>
  <si>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</si>
  <si>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</si>
  <si>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</si>
  <si>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</si>
  <si>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</si>
  <si>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</si>
  <si>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</si>
  <si>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</si>
  <si>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</si>
  <si>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</si>
  <si>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</si>
  <si>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>Oświadczamy, że termin płatności wynosi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</si>
  <si>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</si>
  <si>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</si>
  <si>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</si>
  <si>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 xml:space="preserve">2. </t>
  </si>
  <si>
    <t xml:space="preserve">1. </t>
  </si>
  <si>
    <t xml:space="preserve">3. </t>
  </si>
  <si>
    <t xml:space="preserve">4. </t>
  </si>
  <si>
    <t>DFP.271.120.2020.DB</t>
  </si>
  <si>
    <t>Dostawa substancji pro recepturowych, produktów leczniczych, wyrobów medycznych odczynników oraz utensilia apteczne do Apteki Szpitala Uniwersyteckiego w Krakowie</t>
  </si>
  <si>
    <t>Oświadczamy, że zamówienie będziemy wykonywać do czasu wyczerpania kwoty wynagrodzenia umownego, nie dłużej jednak niż przez 24 miesiące od dnia zawarcia umowy.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</si>
  <si>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</si>
  <si>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</si>
  <si>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</si>
  <si>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</si>
  <si>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</si>
  <si>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</si>
  <si>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</si>
  <si>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</si>
  <si>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</si>
  <si>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</si>
  <si>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</si>
  <si>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</si>
  <si>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</si>
  <si>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</si>
  <si>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</si>
  <si>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</si>
  <si>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</si>
  <si>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</si>
  <si>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</si>
  <si>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</si>
  <si>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</si>
  <si>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</si>
  <si>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</si>
  <si>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</si>
  <si>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</si>
  <si>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</si>
  <si>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</si>
  <si>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</si>
  <si>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</si>
  <si>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</si>
  <si>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</si>
  <si>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op.</t>
  </si>
  <si>
    <t>kg.</t>
  </si>
  <si>
    <t xml:space="preserve">Acidum acetylosalicylicum </t>
  </si>
  <si>
    <t>a 25g</t>
  </si>
  <si>
    <t xml:space="preserve">Acidum tartaricum </t>
  </si>
  <si>
    <t xml:space="preserve">5g </t>
  </si>
  <si>
    <t xml:space="preserve">Acidum lacticum </t>
  </si>
  <si>
    <t>a 100 ml</t>
  </si>
  <si>
    <t>1 kg</t>
  </si>
  <si>
    <t xml:space="preserve"> Tritici amylum </t>
  </si>
  <si>
    <t>a 50 g</t>
  </si>
  <si>
    <t xml:space="preserve">Argentum nitricum </t>
  </si>
  <si>
    <t>a 25 g</t>
  </si>
  <si>
    <t>a 10 g</t>
  </si>
  <si>
    <t xml:space="preserve">Atropinum sulfuricum </t>
  </si>
  <si>
    <t>a 1g</t>
  </si>
  <si>
    <t xml:space="preserve">Jodoformum </t>
  </si>
  <si>
    <t xml:space="preserve">Bismuthum subgallicum (dermatol) </t>
  </si>
  <si>
    <t xml:space="preserve">Bismuthum subnitricum </t>
  </si>
  <si>
    <t xml:space="preserve">Calcium gluconas </t>
  </si>
  <si>
    <t xml:space="preserve">Calcium lactas </t>
  </si>
  <si>
    <t>250 g</t>
  </si>
  <si>
    <t xml:space="preserve">Camphora </t>
  </si>
  <si>
    <t>25 g</t>
  </si>
  <si>
    <t xml:space="preserve">Chloramphenicolum </t>
  </si>
  <si>
    <t xml:space="preserve">Cignolinum (Dithranolum) </t>
  </si>
  <si>
    <t xml:space="preserve">Ephedrinum h/chlor. </t>
  </si>
  <si>
    <t>a 5 g</t>
  </si>
  <si>
    <t xml:space="preserve">Erythromycinum </t>
  </si>
  <si>
    <t xml:space="preserve">Gentamycinum sulfas </t>
  </si>
  <si>
    <t xml:space="preserve">Hydrocortisonum </t>
  </si>
  <si>
    <t xml:space="preserve">Kalii iodidum </t>
  </si>
  <si>
    <t xml:space="preserve">Lidocaini h/chlor. </t>
  </si>
  <si>
    <t xml:space="preserve">Lini Oleum </t>
  </si>
  <si>
    <t>a 250 ml</t>
  </si>
  <si>
    <t xml:space="preserve">Magnesii oxydum </t>
  </si>
  <si>
    <t xml:space="preserve">Magnesii sulfas siccatum </t>
  </si>
  <si>
    <t xml:space="preserve">Lewomentol </t>
  </si>
  <si>
    <t xml:space="preserve">Metamizolum natricum </t>
  </si>
  <si>
    <t>a 250g</t>
  </si>
  <si>
    <t xml:space="preserve">Metronidazolum </t>
  </si>
  <si>
    <t xml:space="preserve">Natrii chloridum </t>
  </si>
  <si>
    <t>a 100 g</t>
  </si>
  <si>
    <t>a 0,005 kg</t>
  </si>
  <si>
    <t xml:space="preserve">Nystatinum </t>
  </si>
  <si>
    <t xml:space="preserve">Papaverinum h/chlor. </t>
  </si>
  <si>
    <t xml:space="preserve">Pilocarpini h/chlor. </t>
  </si>
  <si>
    <t>a 1 g</t>
  </si>
  <si>
    <t xml:space="preserve">Pix liquida Pini </t>
  </si>
  <si>
    <t>a 1000 ml</t>
  </si>
  <si>
    <t>a 800 g</t>
  </si>
  <si>
    <t xml:space="preserve">Resorcinum </t>
  </si>
  <si>
    <t>a  50 g</t>
  </si>
  <si>
    <t xml:space="preserve">Lactosum monohydricum </t>
  </si>
  <si>
    <t xml:space="preserve">Sulfur praecipitatum </t>
  </si>
  <si>
    <t>a 500 g</t>
  </si>
  <si>
    <t xml:space="preserve">Tetracaini hchl. </t>
  </si>
  <si>
    <t xml:space="preserve">Testosteron </t>
  </si>
  <si>
    <t xml:space="preserve"> a 1g</t>
  </si>
  <si>
    <t xml:space="preserve">Ureum purum </t>
  </si>
  <si>
    <t>a 250 g</t>
  </si>
  <si>
    <t xml:space="preserve">Vitaminum A syntheticum densatum oleosum </t>
  </si>
  <si>
    <t>a 5g</t>
  </si>
  <si>
    <t xml:space="preserve">Vit E pro receptura </t>
  </si>
  <si>
    <t xml:space="preserve">Acidum salicylium </t>
  </si>
  <si>
    <t xml:space="preserve">Argentum proteinicum </t>
  </si>
  <si>
    <t>op</t>
  </si>
  <si>
    <t>po</t>
  </si>
  <si>
    <t xml:space="preserve">Acidum citricum </t>
  </si>
  <si>
    <t xml:space="preserve">Adeps suillus </t>
  </si>
  <si>
    <t xml:space="preserve">Adonidis vernalis tinctura </t>
  </si>
  <si>
    <t xml:space="preserve">Acidum ascorbicum </t>
  </si>
  <si>
    <t xml:space="preserve">Benzocainum </t>
  </si>
  <si>
    <t xml:space="preserve">Cacao oleum </t>
  </si>
  <si>
    <t>a 1 kg</t>
  </si>
  <si>
    <t xml:space="preserve">Capsici tinctura </t>
  </si>
  <si>
    <t xml:space="preserve">Carbo aktivatus </t>
  </si>
  <si>
    <t xml:space="preserve">Cera flava </t>
  </si>
  <si>
    <t xml:space="preserve">Chinae tinctura </t>
  </si>
  <si>
    <t>a 0,1 kg</t>
  </si>
  <si>
    <t xml:space="preserve">Clotrimazolum pulvis </t>
  </si>
  <si>
    <t xml:space="preserve"> a 5 g</t>
  </si>
  <si>
    <t xml:space="preserve">Codeinum phosphoricum </t>
  </si>
  <si>
    <t xml:space="preserve">Coffeinum purum </t>
  </si>
  <si>
    <t xml:space="preserve">Convallariae maialis tinctura </t>
  </si>
  <si>
    <t xml:space="preserve">Crataegi tinctura </t>
  </si>
  <si>
    <t>a 400 g</t>
  </si>
  <si>
    <t xml:space="preserve">Cupri sulfas </t>
  </si>
  <si>
    <t xml:space="preserve">Dimethiconum </t>
  </si>
  <si>
    <t xml:space="preserve">Eucalypti oleum </t>
  </si>
  <si>
    <t>a 5 ml</t>
  </si>
  <si>
    <t xml:space="preserve">Homatropini hydrobromidum </t>
  </si>
  <si>
    <t>a 0,5 g</t>
  </si>
  <si>
    <t xml:space="preserve">Ichthammol (Ichtiol) </t>
  </si>
  <si>
    <t xml:space="preserve">Jodum purum </t>
  </si>
  <si>
    <t xml:space="preserve">Lekobaza lux </t>
  </si>
  <si>
    <t xml:space="preserve">Menthae pip. Oleum </t>
  </si>
  <si>
    <t>a 25 ml</t>
  </si>
  <si>
    <t xml:space="preserve">Menthae pip. Tinctura </t>
  </si>
  <si>
    <t xml:space="preserve">Natrii citras </t>
  </si>
  <si>
    <t xml:space="preserve">Natrii dihydrophosphas </t>
  </si>
  <si>
    <t xml:space="preserve">Natrii hydrogenocarbonas </t>
  </si>
  <si>
    <t xml:space="preserve">Natrii tetraboras </t>
  </si>
  <si>
    <t xml:space="preserve">Natrii thiosulfas </t>
  </si>
  <si>
    <t xml:space="preserve">Pentravan </t>
  </si>
  <si>
    <t xml:space="preserve">a 100 g </t>
  </si>
  <si>
    <t xml:space="preserve">Phenobarbitalum natricum </t>
  </si>
  <si>
    <t xml:space="preserve">Saccharum album </t>
  </si>
  <si>
    <t xml:space="preserve">Sapo kalinus </t>
  </si>
  <si>
    <t xml:space="preserve">Valerianae tinctura </t>
  </si>
  <si>
    <t xml:space="preserve">Tanninum </t>
  </si>
  <si>
    <t xml:space="preserve">Zinci sulfas </t>
  </si>
  <si>
    <t xml:space="preserve">Neospasmina </t>
  </si>
  <si>
    <t xml:space="preserve">Spirytus Camphoratus </t>
  </si>
  <si>
    <t xml:space="preserve">Acidum boricum </t>
  </si>
  <si>
    <t xml:space="preserve">Calcii carbonas ppt. </t>
  </si>
  <si>
    <t>a 1kg</t>
  </si>
  <si>
    <t xml:space="preserve">Glucosum pulvis </t>
  </si>
  <si>
    <t>a 5 kg</t>
  </si>
  <si>
    <t xml:space="preserve">Lanolinum anhydricum </t>
  </si>
  <si>
    <t>a 7 kg</t>
  </si>
  <si>
    <t xml:space="preserve">Lekobaza </t>
  </si>
  <si>
    <t xml:space="preserve">Paraffinum liquidum </t>
  </si>
  <si>
    <t>a 4,5 kg</t>
  </si>
  <si>
    <t xml:space="preserve">Parafinum solidum </t>
  </si>
  <si>
    <t xml:space="preserve">Pasta Zinci oxydi </t>
  </si>
  <si>
    <t>a 10 kg</t>
  </si>
  <si>
    <t xml:space="preserve">Talcum venetum </t>
  </si>
  <si>
    <t xml:space="preserve">Unquentum Cholesteroli </t>
  </si>
  <si>
    <t xml:space="preserve">a 7 kg </t>
  </si>
  <si>
    <t xml:space="preserve">Vaselinum album </t>
  </si>
  <si>
    <t xml:space="preserve">Vaselinum flavum </t>
  </si>
  <si>
    <t xml:space="preserve">Vaselinum hydrophylicum </t>
  </si>
  <si>
    <t xml:space="preserve">Zinci oxydum </t>
  </si>
  <si>
    <t xml:space="preserve">Solutio jodi spirituosa </t>
  </si>
  <si>
    <t xml:space="preserve">Spirytus Salicylatus </t>
  </si>
  <si>
    <t xml:space="preserve">Ethanolum 96% </t>
  </si>
  <si>
    <t xml:space="preserve">a 800 g </t>
  </si>
  <si>
    <t xml:space="preserve">Unquentum Eucerini I </t>
  </si>
  <si>
    <t xml:space="preserve"> Hydroxyethylcellulasi mucilago </t>
  </si>
  <si>
    <t>a 50g</t>
  </si>
  <si>
    <t xml:space="preserve">  Gelatum basale hydrophobicum </t>
  </si>
  <si>
    <t xml:space="preserve"> Adeps solidus </t>
  </si>
  <si>
    <t xml:space="preserve">Progesteron </t>
  </si>
  <si>
    <t xml:space="preserve">a 1g </t>
  </si>
  <si>
    <t xml:space="preserve">Glycerolum 85% </t>
  </si>
  <si>
    <t>kg</t>
  </si>
  <si>
    <t>szt</t>
  </si>
  <si>
    <t>1 szt</t>
  </si>
  <si>
    <t xml:space="preserve"> Kapsułki skrobiowe, nr 5, (typu Pelikan)</t>
  </si>
  <si>
    <t xml:space="preserve"> Kapsułki skrobiowe, nr 6, (typu Pelikan), </t>
  </si>
  <si>
    <t>Kapsułki skrobiowe, nr 3, (typu Pelikan)</t>
  </si>
  <si>
    <t>Kapsułki skrobiowe, nr 4, (typu Pelikan)</t>
  </si>
  <si>
    <t>Rp. Kapsułki żelatynowe "00"</t>
  </si>
  <si>
    <t>500 szt</t>
  </si>
  <si>
    <t xml:space="preserve">Rp. Kapsułki żelatynowe nr "2" </t>
  </si>
  <si>
    <t xml:space="preserve">a 100 ml </t>
  </si>
  <si>
    <t>5 LITRÓW</t>
  </si>
  <si>
    <t>100 szt</t>
  </si>
  <si>
    <t xml:space="preserve">1 szt </t>
  </si>
  <si>
    <t xml:space="preserve">Balsamum peruvianum </t>
  </si>
  <si>
    <t xml:space="preserve">Thymolum </t>
  </si>
  <si>
    <t>Belladonnae tinctura</t>
  </si>
  <si>
    <t xml:space="preserve"> a 250 g</t>
  </si>
  <si>
    <t xml:space="preserve">Hydragyrum sulfuratum rubrum </t>
  </si>
  <si>
    <t xml:space="preserve">Hydrogenium peroxydatum 30% (perhydrol) </t>
  </si>
  <si>
    <t xml:space="preserve">Natrii hydrophosphas </t>
  </si>
  <si>
    <r>
      <t xml:space="preserve">Kod EAN </t>
    </r>
    <r>
      <rPr>
        <b/>
        <i/>
        <sz val="11"/>
        <rFont val="Times New Roman"/>
        <family val="1"/>
      </rPr>
      <t>( jeżeli dotyczy)</t>
    </r>
  </si>
  <si>
    <r>
      <t>Kod EAN</t>
    </r>
    <r>
      <rPr>
        <b/>
        <i/>
        <sz val="11"/>
        <rFont val="Times New Roman"/>
        <family val="1"/>
      </rPr>
      <t xml:space="preserve"> ( jeżeli dotyczy)</t>
    </r>
  </si>
  <si>
    <t>Oświadczamy, że oferowane przez nas w części: 9 odczynniki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</si>
  <si>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Oświadczamy, że oferowane przez nas w części: 10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</si>
  <si>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 xml:space="preserve">Rp. Kapsułki żelatynowe nr "3" </t>
  </si>
  <si>
    <t>Rp. Kapsułki żelatynowe "0"</t>
  </si>
  <si>
    <t>Rp. Kapsułki żelatynowe "000"</t>
  </si>
  <si>
    <t>Nazwa Handlowa:
 Opakowanie:</t>
  </si>
  <si>
    <t>Nazwa międzynarodowa</t>
  </si>
  <si>
    <t>Zawartość opakowania jednostkowego</t>
  </si>
  <si>
    <t xml:space="preserve"> Eucerinum  (Unquentum Eucerini II)</t>
  </si>
  <si>
    <t xml:space="preserve"> a 6,5 kg </t>
  </si>
  <si>
    <t>Glycerolum 85 %</t>
  </si>
  <si>
    <t>pojemnik</t>
  </si>
  <si>
    <t>butelka</t>
  </si>
  <si>
    <t>atomizer</t>
  </si>
  <si>
    <t xml:space="preserve"> a 50 g</t>
  </si>
  <si>
    <t xml:space="preserve"> 500g</t>
  </si>
  <si>
    <t>10 szt</t>
  </si>
  <si>
    <t>Oświadczamy, że oferowane przez nas w części: 1, 2 poz. 1 - 38, czesci: 3 poz. 1 - 16, części: 4 - 8 oraz części 13 - 18 substancje pro recepturowe  są dopuszczone do obrotu na zasadach określonych w ustawie prawo farmaceutyczne i spełniają wymagania określane w Farmakopei Polskiej XI. Jednocześnie oświadczamy, że na każdorazowe wezwanie Zamawiającego przedstawimy dokumenty dopuszczające do obrotu na terenie Polski (dotyczy wykonawców oferujących surowce farmaceutyczne czy substancje pro recepturowe)</t>
  </si>
  <si>
    <t>Oświadczamy, że oferowane przez nas w części: 11, 12 utensilia apteczne  są dopuszczone do obrotu na zasadach określonych w Farmakopei Polskiej XI. Jednocześnie oświadczamy, że na każdorazowe wezwanie Zamawiającego przedstawimy dokumenty dopuszczające do obrotu na terenie Polski. (dotyczy wykonawców oferujących urządzenia, sprzęt i opakowania recepturowe)</t>
  </si>
  <si>
    <t>Neomycinum  (fiol. pro receptura)</t>
  </si>
  <si>
    <t>Formalinum  35%</t>
  </si>
  <si>
    <t>Ricini oleum</t>
  </si>
  <si>
    <t xml:space="preserve">Rapae oleum </t>
  </si>
  <si>
    <t>Sildenafil citras (pro receptura )</t>
  </si>
  <si>
    <t>Acidum salicylicum cum vaselini albii  1+1</t>
  </si>
  <si>
    <r>
      <t>a 1,25 kg</t>
    </r>
    <r>
      <rPr>
        <strike/>
        <sz val="11"/>
        <color indexed="10"/>
        <rFont val="Times New Roman"/>
        <family val="1"/>
      </rPr>
      <t xml:space="preserve"> </t>
    </r>
  </si>
  <si>
    <r>
      <t>a 0,8 kg</t>
    </r>
    <r>
      <rPr>
        <strike/>
        <sz val="11"/>
        <color indexed="10"/>
        <rFont val="Times New Roman"/>
        <family val="1"/>
      </rPr>
      <t xml:space="preserve"> </t>
    </r>
  </si>
  <si>
    <t xml:space="preserve">a 0,8 kg </t>
  </si>
  <si>
    <r>
      <t>a 20 kg</t>
    </r>
    <r>
      <rPr>
        <strike/>
        <sz val="11"/>
        <color indexed="10"/>
        <rFont val="Times New Roman"/>
        <family val="1"/>
      </rPr>
      <t xml:space="preserve"> </t>
    </r>
  </si>
  <si>
    <t>Producent</t>
  </si>
  <si>
    <t>Wytwórca</t>
  </si>
  <si>
    <r>
      <t>Rp.Pojemniki na zasypki/puder</t>
    </r>
    <r>
      <rPr>
        <strike/>
        <sz val="11"/>
        <color indexed="10"/>
        <rFont val="Times New Roman"/>
        <family val="1"/>
      </rPr>
      <t xml:space="preserve"> </t>
    </r>
  </si>
  <si>
    <t xml:space="preserve">Rp. Butelka szklana typu "OSTER" 100ml/ 18 do atomizera </t>
  </si>
  <si>
    <t>Rp.Atomizer do butelki typu "OSTER "</t>
  </si>
  <si>
    <t xml:space="preserve"> Producent</t>
  </si>
  <si>
    <t>Rp. Sterylne minimsy a 1 ml a 10 szt</t>
  </si>
  <si>
    <t>5% Sol Acidum aceticum cz.d.a. a 100 ml</t>
  </si>
  <si>
    <t>FORMALINA 10 % BUFOROWANA PH=7,4; 5 litrów</t>
  </si>
  <si>
    <t>Zakraplacz ,,Centrop" wyjałowiony śr.18 mm x 100 szt</t>
  </si>
  <si>
    <t>Nazwa handlowa:
Opakowanie:</t>
  </si>
  <si>
    <r>
      <t xml:space="preserve">Kod EAN </t>
    </r>
    <r>
      <rPr>
        <b/>
        <i/>
        <sz val="10"/>
        <rFont val="Times New Roman"/>
        <family val="1"/>
      </rPr>
      <t>( jeżeli dotyczy)</t>
    </r>
  </si>
  <si>
    <t>Chlorhexidini Diglukonatis Solutio 20% , 500 g</t>
  </si>
  <si>
    <t xml:space="preserve">Nazwa handlowa:
</t>
  </si>
  <si>
    <r>
      <t>Kod EAN</t>
    </r>
    <r>
      <rPr>
        <b/>
        <i/>
        <sz val="10"/>
        <rFont val="Times New Roman"/>
        <family val="1"/>
      </rPr>
      <t xml:space="preserve"> ( jeżeli dotyczy)</t>
    </r>
  </si>
  <si>
    <r>
      <t xml:space="preserve">Kod EAN </t>
    </r>
    <r>
      <rPr>
        <b/>
        <i/>
        <strike/>
        <sz val="10"/>
        <color indexed="10"/>
        <rFont val="Times New Roman"/>
        <family val="1"/>
      </rPr>
      <t>( jeżeli dotyczy)</t>
    </r>
  </si>
  <si>
    <r>
      <rPr>
        <b/>
        <strike/>
        <sz val="10"/>
        <color indexed="10"/>
        <rFont val="Times New Roman"/>
        <family val="1"/>
      </rPr>
      <t xml:space="preserve">Kod EAN </t>
    </r>
    <r>
      <rPr>
        <b/>
        <i/>
        <strike/>
        <sz val="10"/>
        <color indexed="10"/>
        <rFont val="Times New Roman"/>
        <family val="1"/>
      </rPr>
      <t>( jeżeli dotyczy)</t>
    </r>
  </si>
  <si>
    <t>Nazwa handlowa:
Dawka:
Postać/ Opakowanie:</t>
  </si>
  <si>
    <t>Podmiot odpowiedzialny</t>
  </si>
  <si>
    <t>Oświadczamy, że oferowane przez nas w części: 2 poz. 39, 40, części 3 poz. 17 - 18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</t>
  </si>
  <si>
    <r>
      <t>a 7 kg</t>
    </r>
    <r>
      <rPr>
        <b/>
        <sz val="11"/>
        <color indexed="60"/>
        <rFont val="Times New Roman"/>
        <family val="1"/>
      </rPr>
      <t>*</t>
    </r>
    <r>
      <rPr>
        <sz val="11"/>
        <color indexed="60"/>
        <rFont val="Times New Roman"/>
        <family val="1"/>
      </rPr>
      <t xml:space="preserve"> </t>
    </r>
  </si>
  <si>
    <r>
      <rPr>
        <b/>
        <sz val="11"/>
        <color indexed="60"/>
        <rFont val="Times New Roman"/>
        <family val="1"/>
      </rPr>
      <t>*</t>
    </r>
    <r>
      <rPr>
        <sz val="11"/>
        <color indexed="60"/>
        <rFont val="Times New Roman"/>
        <family val="1"/>
      </rPr>
      <t xml:space="preserve">Zamawiający dopuszcza zmianę zawartości opakowania jednostkowego z 7 kg na 1 kg. W przypadku zaoferowania dopuszczonej ilości kilogramów (w ramach odpowiedzi na pytanie nr 15) należy ilość opakowań w kolumnie "ilość" odpowiednio przeliczyć.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</si>
</sst>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  <numFmt numFmtId="185" formatCode="[$-415]dddd\,\ d\ mmmm\ yyyy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9"/>
      <name val="Arial CE"/>
      <family val="2"/>
    </font>
    <font>
      <b/>
      <i/>
      <sz val="11"/>
      <name val="Times New Roman"/>
      <family val="1"/>
    </font>
    <font>
      <strike/>
      <sz val="11"/>
      <color indexed="10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trike/>
      <sz val="10"/>
      <color indexed="10"/>
      <name val="Times New Roman"/>
      <family val="1"/>
    </font>
    <font>
      <b/>
      <strike/>
      <sz val="10"/>
      <color indexed="10"/>
      <name val="Times New Roman"/>
      <family val="1"/>
    </font>
    <font>
      <b/>
      <strike/>
      <sz val="1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trike/>
      <sz val="11"/>
      <color indexed="10"/>
      <name val="Times New Roman"/>
      <family val="1"/>
    </font>
    <font>
      <b/>
      <u val="single"/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trike/>
      <sz val="11"/>
      <color rgb="FFFF0000"/>
      <name val="Times New Roman"/>
      <family val="1"/>
    </font>
    <font>
      <b/>
      <strike/>
      <sz val="11"/>
      <color rgb="FFFF0000"/>
      <name val="Times New Roman"/>
      <family val="1"/>
    </font>
    <font>
      <b/>
      <u val="single"/>
      <strike/>
      <sz val="11"/>
      <color rgb="FFFF0000"/>
      <name val="Times New Roman"/>
      <family val="1"/>
    </font>
    <font>
      <b/>
      <strike/>
      <sz val="10"/>
      <color rgb="FFFF0000"/>
      <name val="Times New Roman"/>
      <family val="1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1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1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58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58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58" fillId="0" borderId="0" xfId="42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>
      <alignment vertical="top" wrapText="1"/>
    </xf>
    <xf numFmtId="3" fontId="4" fillId="0" borderId="13" xfId="42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 applyProtection="1">
      <alignment vertical="top" wrapText="1" shrinkToFit="1"/>
      <protection locked="0"/>
    </xf>
    <xf numFmtId="0" fontId="4" fillId="0" borderId="13" xfId="0" applyNumberFormat="1" applyFont="1" applyFill="1" applyBorder="1" applyAlignment="1" applyProtection="1">
      <alignment vertical="top" wrapText="1" shrinkToFit="1"/>
      <protection locked="0"/>
    </xf>
    <xf numFmtId="44" fontId="4" fillId="0" borderId="13" xfId="0" applyNumberFormat="1" applyFont="1" applyFill="1" applyBorder="1" applyAlignment="1" applyProtection="1">
      <alignment vertical="top" wrapTex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0" borderId="0" xfId="0" applyNumberFormat="1" applyFont="1" applyFill="1" applyBorder="1" applyAlignment="1" applyProtection="1">
      <alignment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3" fontId="4" fillId="0" borderId="0" xfId="4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Fill="1" applyAlignment="1" applyProtection="1">
      <alignment vertical="top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58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58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3" fontId="4" fillId="0" borderId="11" xfId="42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42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175" fontId="4" fillId="33" borderId="10" xfId="46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10" xfId="42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60" fillId="0" borderId="10" xfId="0" applyFont="1" applyFill="1" applyBorder="1" applyAlignment="1" applyProtection="1">
      <alignment horizontal="center" vertical="top" wrapText="1"/>
      <protection locked="0"/>
    </xf>
    <xf numFmtId="3" fontId="5" fillId="0" borderId="11" xfId="42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62" fillId="0" borderId="10" xfId="0" applyFont="1" applyFill="1" applyBorder="1" applyAlignment="1" applyProtection="1">
      <alignment horizontal="left" vertical="top" wrapText="1"/>
      <protection locked="0"/>
    </xf>
    <xf numFmtId="3" fontId="13" fillId="0" borderId="11" xfId="42" applyNumberFormat="1" applyFont="1" applyFill="1" applyBorder="1" applyAlignment="1" applyProtection="1">
      <alignment horizontal="left" vertical="top" wrapText="1"/>
      <protection locked="0"/>
    </xf>
    <xf numFmtId="0" fontId="14" fillId="0" borderId="12" xfId="0" applyFont="1" applyFill="1" applyBorder="1" applyAlignment="1" applyProtection="1">
      <alignment horizontal="left" vertical="top" wrapText="1"/>
      <protection locked="0"/>
    </xf>
    <xf numFmtId="0" fontId="18" fillId="0" borderId="10" xfId="0" applyFont="1" applyFill="1" applyBorder="1" applyAlignment="1" applyProtection="1">
      <alignment horizontal="left" vertical="top" wrapText="1"/>
      <protection locked="0"/>
    </xf>
    <xf numFmtId="4" fontId="1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4 2" xfId="49"/>
    <cellStyle name="Dziesiętny 5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 7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2 2" xfId="74"/>
    <cellStyle name="Walutowy 3" xfId="75"/>
    <cellStyle name="Walutowy 3 2" xfId="76"/>
    <cellStyle name="Walutowy 4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73"/>
  <sheetViews>
    <sheetView showGridLines="0" tabSelected="1" view="pageBreakPreview" zoomScale="93" zoomScaleNormal="93" zoomScaleSheetLayoutView="93" zoomScalePageLayoutView="115" workbookViewId="0" topLeftCell="A1">
      <selection activeCell="C4" sqref="C4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68</v>
      </c>
    </row>
    <row r="2" spans="2:4" ht="15">
      <c r="B2" s="18"/>
      <c r="C2" s="18" t="s">
        <v>66</v>
      </c>
      <c r="D2" s="18"/>
    </row>
    <row r="4" spans="2:3" ht="15">
      <c r="B4" s="9" t="s">
        <v>58</v>
      </c>
      <c r="C4" s="9" t="s">
        <v>87</v>
      </c>
    </row>
    <row r="6" spans="2:4" ht="50.25" customHeight="1">
      <c r="B6" s="9" t="s">
        <v>57</v>
      </c>
      <c r="C6" s="132" t="s">
        <v>88</v>
      </c>
      <c r="D6" s="132"/>
    </row>
    <row r="8" spans="2:4" ht="15">
      <c r="B8" s="21" t="s">
        <v>51</v>
      </c>
      <c r="C8" s="136"/>
      <c r="D8" s="128"/>
    </row>
    <row r="9" spans="2:4" ht="15">
      <c r="B9" s="21" t="s">
        <v>59</v>
      </c>
      <c r="C9" s="139"/>
      <c r="D9" s="140"/>
    </row>
    <row r="10" spans="2:4" ht="15">
      <c r="B10" s="21" t="s">
        <v>50</v>
      </c>
      <c r="C10" s="133"/>
      <c r="D10" s="134"/>
    </row>
    <row r="11" spans="2:4" ht="15">
      <c r="B11" s="21" t="s">
        <v>60</v>
      </c>
      <c r="C11" s="133"/>
      <c r="D11" s="134"/>
    </row>
    <row r="12" spans="2:4" ht="15">
      <c r="B12" s="21" t="s">
        <v>61</v>
      </c>
      <c r="C12" s="133"/>
      <c r="D12" s="134"/>
    </row>
    <row r="13" spans="2:4" ht="15">
      <c r="B13" s="21" t="s">
        <v>62</v>
      </c>
      <c r="C13" s="133"/>
      <c r="D13" s="134"/>
    </row>
    <row r="14" spans="2:4" ht="15">
      <c r="B14" s="21" t="s">
        <v>63</v>
      </c>
      <c r="C14" s="133"/>
      <c r="D14" s="134"/>
    </row>
    <row r="15" spans="2:4" ht="15">
      <c r="B15" s="21" t="s">
        <v>64</v>
      </c>
      <c r="C15" s="133"/>
      <c r="D15" s="134"/>
    </row>
    <row r="16" spans="2:4" ht="15">
      <c r="B16" s="21" t="s">
        <v>65</v>
      </c>
      <c r="C16" s="133"/>
      <c r="D16" s="134"/>
    </row>
    <row r="17" spans="3:4" ht="8.25" customHeight="1">
      <c r="C17" s="6"/>
      <c r="D17" s="22"/>
    </row>
    <row r="18" spans="1:4" ht="15">
      <c r="A18" s="9" t="s">
        <v>3</v>
      </c>
      <c r="B18" s="141" t="s">
        <v>81</v>
      </c>
      <c r="C18" s="141"/>
      <c r="D18" s="141"/>
    </row>
    <row r="19" spans="3:4" ht="6.75" customHeight="1">
      <c r="C19" s="1"/>
      <c r="D19" s="23"/>
    </row>
    <row r="20" spans="2:4" ht="21" customHeight="1">
      <c r="B20" s="5" t="s">
        <v>19</v>
      </c>
      <c r="C20" s="24" t="s">
        <v>2</v>
      </c>
      <c r="D20" s="6"/>
    </row>
    <row r="21" spans="2:4" ht="15">
      <c r="B21" s="21" t="s">
        <v>26</v>
      </c>
      <c r="C21" s="25">
        <f>'część (1)'!H$6</f>
        <v>0</v>
      </c>
      <c r="D21" s="26"/>
    </row>
    <row r="22" spans="2:4" ht="15">
      <c r="B22" s="21" t="s">
        <v>27</v>
      </c>
      <c r="C22" s="25">
        <f>'część (2)'!H$6</f>
        <v>0</v>
      </c>
      <c r="D22" s="26"/>
    </row>
    <row r="23" spans="2:4" ht="15">
      <c r="B23" s="21" t="s">
        <v>28</v>
      </c>
      <c r="C23" s="25">
        <f>'część (3)'!H$6</f>
        <v>0</v>
      </c>
      <c r="D23" s="26"/>
    </row>
    <row r="24" spans="2:4" ht="15">
      <c r="B24" s="21" t="s">
        <v>29</v>
      </c>
      <c r="C24" s="25">
        <f>'część (4)'!H$6</f>
        <v>0</v>
      </c>
      <c r="D24" s="26"/>
    </row>
    <row r="25" spans="2:4" ht="15">
      <c r="B25" s="21" t="s">
        <v>30</v>
      </c>
      <c r="C25" s="25">
        <f>'część (5)'!H$6</f>
        <v>0</v>
      </c>
      <c r="D25" s="26"/>
    </row>
    <row r="26" spans="2:4" ht="15">
      <c r="B26" s="21" t="s">
        <v>31</v>
      </c>
      <c r="C26" s="25">
        <f>'część (6)'!H$6</f>
        <v>0</v>
      </c>
      <c r="D26" s="26"/>
    </row>
    <row r="27" spans="2:4" ht="15">
      <c r="B27" s="21" t="s">
        <v>32</v>
      </c>
      <c r="C27" s="25">
        <f>'część (7)'!H$6</f>
        <v>0</v>
      </c>
      <c r="D27" s="26"/>
    </row>
    <row r="28" spans="2:4" ht="15">
      <c r="B28" s="21" t="s">
        <v>33</v>
      </c>
      <c r="C28" s="25">
        <f>'część (8)'!H$6</f>
        <v>0</v>
      </c>
      <c r="D28" s="26"/>
    </row>
    <row r="29" spans="2:4" ht="15">
      <c r="B29" s="21" t="s">
        <v>34</v>
      </c>
      <c r="C29" s="25">
        <f>'część (9)'!H$6</f>
        <v>0</v>
      </c>
      <c r="D29" s="26"/>
    </row>
    <row r="30" spans="2:4" ht="15">
      <c r="B30" s="21" t="s">
        <v>35</v>
      </c>
      <c r="C30" s="25">
        <f>'część (10)'!H$6</f>
        <v>0</v>
      </c>
      <c r="D30" s="26"/>
    </row>
    <row r="31" spans="2:4" ht="15">
      <c r="B31" s="21" t="s">
        <v>36</v>
      </c>
      <c r="C31" s="25">
        <f>'część (11)'!H$6</f>
        <v>0</v>
      </c>
      <c r="D31" s="26"/>
    </row>
    <row r="32" spans="2:4" ht="15">
      <c r="B32" s="21" t="s">
        <v>37</v>
      </c>
      <c r="C32" s="25">
        <f>'część (12)'!H$6</f>
        <v>0</v>
      </c>
      <c r="D32" s="26"/>
    </row>
    <row r="33" spans="2:4" ht="15">
      <c r="B33" s="21" t="s">
        <v>38</v>
      </c>
      <c r="C33" s="25">
        <f>'część (13)'!H$6</f>
        <v>0</v>
      </c>
      <c r="D33" s="26"/>
    </row>
    <row r="34" spans="2:4" ht="15">
      <c r="B34" s="21" t="s">
        <v>39</v>
      </c>
      <c r="C34" s="25">
        <f>'część (14)'!H$6</f>
        <v>0</v>
      </c>
      <c r="D34" s="26"/>
    </row>
    <row r="35" spans="2:4" ht="15">
      <c r="B35" s="21" t="s">
        <v>40</v>
      </c>
      <c r="C35" s="25">
        <f>'część (15)'!H$6</f>
        <v>0</v>
      </c>
      <c r="D35" s="26"/>
    </row>
    <row r="36" spans="2:4" ht="15">
      <c r="B36" s="21" t="s">
        <v>41</v>
      </c>
      <c r="C36" s="25">
        <f>'część (16)'!H$6</f>
        <v>0</v>
      </c>
      <c r="D36" s="26"/>
    </row>
    <row r="37" spans="2:4" ht="15">
      <c r="B37" s="21" t="s">
        <v>42</v>
      </c>
      <c r="C37" s="25">
        <f>'część (17)'!H$6</f>
        <v>0</v>
      </c>
      <c r="D37" s="26"/>
    </row>
    <row r="38" spans="2:4" ht="15">
      <c r="B38" s="21" t="s">
        <v>43</v>
      </c>
      <c r="C38" s="25">
        <f>'część (18)'!H$6</f>
        <v>0</v>
      </c>
      <c r="D38" s="26"/>
    </row>
    <row r="39" spans="3:4" ht="2.25" customHeight="1">
      <c r="C39" s="39"/>
      <c r="D39" s="26"/>
    </row>
    <row r="40" spans="3:4" ht="2.25" customHeight="1">
      <c r="C40" s="39"/>
      <c r="D40" s="26"/>
    </row>
    <row r="41" spans="3:4" ht="0.75" customHeight="1">
      <c r="C41" s="39"/>
      <c r="D41" s="26"/>
    </row>
    <row r="42" spans="3:4" ht="2.25" customHeight="1">
      <c r="C42" s="39"/>
      <c r="D42" s="26"/>
    </row>
    <row r="43" spans="3:4" ht="5.25" customHeight="1" hidden="1">
      <c r="C43" s="39"/>
      <c r="D43" s="26"/>
    </row>
    <row r="44" spans="1:4" ht="74.25" customHeight="1">
      <c r="A44" s="9" t="s">
        <v>4</v>
      </c>
      <c r="B44" s="141" t="s">
        <v>80</v>
      </c>
      <c r="C44" s="141"/>
      <c r="D44" s="141"/>
    </row>
    <row r="45" spans="1:4" ht="15.75" customHeight="1">
      <c r="A45" s="9" t="s">
        <v>5</v>
      </c>
      <c r="B45" s="138" t="s">
        <v>79</v>
      </c>
      <c r="C45" s="138"/>
      <c r="D45" s="138"/>
    </row>
    <row r="46" spans="1:4" ht="33" customHeight="1">
      <c r="A46" s="9" t="s">
        <v>6</v>
      </c>
      <c r="B46" s="137" t="s">
        <v>89</v>
      </c>
      <c r="C46" s="137"/>
      <c r="D46" s="137"/>
    </row>
    <row r="47" spans="1:4" ht="30" customHeight="1">
      <c r="A47" s="9" t="s">
        <v>47</v>
      </c>
      <c r="B47" s="137" t="s">
        <v>82</v>
      </c>
      <c r="C47" s="137"/>
      <c r="D47" s="137"/>
    </row>
    <row r="48" spans="1:4" s="27" customFormat="1" ht="64.5" customHeight="1">
      <c r="A48" s="9" t="s">
        <v>54</v>
      </c>
      <c r="B48" s="135" t="s">
        <v>338</v>
      </c>
      <c r="C48" s="135"/>
      <c r="D48" s="135"/>
    </row>
    <row r="49" spans="1:4" s="27" customFormat="1" ht="62.25" customHeight="1">
      <c r="A49" s="9" t="s">
        <v>7</v>
      </c>
      <c r="B49" s="135" t="s">
        <v>291</v>
      </c>
      <c r="C49" s="135"/>
      <c r="D49" s="135"/>
    </row>
    <row r="50" spans="1:4" s="27" customFormat="1" ht="60.75" customHeight="1">
      <c r="A50" s="9" t="s">
        <v>8</v>
      </c>
      <c r="B50" s="135" t="s">
        <v>290</v>
      </c>
      <c r="C50" s="135"/>
      <c r="D50" s="135"/>
    </row>
    <row r="51" spans="1:4" s="27" customFormat="1" ht="60.75" customHeight="1">
      <c r="A51" s="9" t="s">
        <v>21</v>
      </c>
      <c r="B51" s="135" t="s">
        <v>307</v>
      </c>
      <c r="C51" s="135"/>
      <c r="D51" s="135"/>
    </row>
    <row r="52" spans="1:4" s="27" customFormat="1" ht="60.75" customHeight="1">
      <c r="A52" s="9" t="s">
        <v>53</v>
      </c>
      <c r="B52" s="135" t="s">
        <v>308</v>
      </c>
      <c r="C52" s="135"/>
      <c r="D52" s="135"/>
    </row>
    <row r="53" spans="1:4" ht="31.5" customHeight="1">
      <c r="A53" s="9" t="s">
        <v>1</v>
      </c>
      <c r="B53" s="135" t="s">
        <v>24</v>
      </c>
      <c r="C53" s="135"/>
      <c r="D53" s="135"/>
    </row>
    <row r="54" spans="1:4" ht="30" customHeight="1">
      <c r="A54" s="9" t="s">
        <v>0</v>
      </c>
      <c r="B54" s="142" t="s">
        <v>48</v>
      </c>
      <c r="C54" s="142"/>
      <c r="D54" s="142"/>
    </row>
    <row r="55" spans="1:4" ht="28.5" customHeight="1">
      <c r="A55" s="9" t="s">
        <v>55</v>
      </c>
      <c r="B55" s="135" t="s">
        <v>49</v>
      </c>
      <c r="C55" s="135"/>
      <c r="D55" s="135"/>
    </row>
    <row r="56" spans="1:4" ht="33.75" customHeight="1">
      <c r="A56" s="9" t="s">
        <v>56</v>
      </c>
      <c r="B56" s="135" t="s">
        <v>73</v>
      </c>
      <c r="C56" s="135"/>
      <c r="D56" s="135"/>
    </row>
    <row r="57" spans="2:4" ht="33.75" customHeight="1">
      <c r="B57" s="135" t="s">
        <v>71</v>
      </c>
      <c r="C57" s="135"/>
      <c r="D57" s="135"/>
    </row>
    <row r="58" spans="2:4" ht="14.25" customHeight="1">
      <c r="B58" s="143" t="s">
        <v>72</v>
      </c>
      <c r="C58" s="143"/>
      <c r="D58" s="143"/>
    </row>
    <row r="59" spans="1:4" ht="18" customHeight="1">
      <c r="A59" s="9" t="s">
        <v>90</v>
      </c>
      <c r="B59" s="4" t="s">
        <v>9</v>
      </c>
      <c r="C59" s="1"/>
      <c r="D59" s="9"/>
    </row>
    <row r="60" spans="1:4" ht="18" customHeight="1">
      <c r="A60" s="29"/>
      <c r="B60" s="126" t="s">
        <v>22</v>
      </c>
      <c r="C60" s="131"/>
      <c r="D60" s="127"/>
    </row>
    <row r="61" spans="2:4" ht="18" customHeight="1">
      <c r="B61" s="126" t="s">
        <v>10</v>
      </c>
      <c r="C61" s="127"/>
      <c r="D61" s="21"/>
    </row>
    <row r="62" spans="2:4" ht="12.75" customHeight="1">
      <c r="B62" s="129"/>
      <c r="C62" s="130"/>
      <c r="D62" s="21"/>
    </row>
    <row r="63" spans="2:4" ht="15.75" customHeight="1">
      <c r="B63" s="129"/>
      <c r="C63" s="130"/>
      <c r="D63" s="21"/>
    </row>
    <row r="64" spans="2:4" ht="9.75" customHeight="1">
      <c r="B64" s="31" t="s">
        <v>12</v>
      </c>
      <c r="C64" s="31"/>
      <c r="D64" s="7"/>
    </row>
    <row r="65" spans="2:4" ht="18" customHeight="1">
      <c r="B65" s="126" t="s">
        <v>23</v>
      </c>
      <c r="C65" s="131"/>
      <c r="D65" s="127"/>
    </row>
    <row r="66" spans="2:4" ht="18" customHeight="1">
      <c r="B66" s="32" t="s">
        <v>10</v>
      </c>
      <c r="C66" s="30" t="s">
        <v>11</v>
      </c>
      <c r="D66" s="33" t="s">
        <v>13</v>
      </c>
    </row>
    <row r="67" spans="2:4" ht="15.75" customHeight="1">
      <c r="B67" s="34"/>
      <c r="C67" s="30"/>
      <c r="D67" s="35"/>
    </row>
    <row r="68" spans="2:4" ht="18" customHeight="1">
      <c r="B68" s="34"/>
      <c r="C68" s="30"/>
      <c r="D68" s="35"/>
    </row>
    <row r="69" spans="2:4" ht="0.75" customHeight="1">
      <c r="B69" s="31"/>
      <c r="C69" s="31"/>
      <c r="D69" s="7"/>
    </row>
    <row r="70" spans="2:4" ht="18" customHeight="1">
      <c r="B70" s="126" t="s">
        <v>25</v>
      </c>
      <c r="C70" s="131"/>
      <c r="D70" s="127"/>
    </row>
    <row r="71" spans="2:4" ht="18" customHeight="1">
      <c r="B71" s="126" t="s">
        <v>14</v>
      </c>
      <c r="C71" s="127"/>
      <c r="D71" s="21"/>
    </row>
    <row r="72" spans="2:4" ht="18" customHeight="1">
      <c r="B72" s="128"/>
      <c r="C72" s="128"/>
      <c r="D72" s="21"/>
    </row>
    <row r="73" spans="2:4" ht="34.5" customHeight="1">
      <c r="B73" s="20"/>
      <c r="C73" s="28"/>
      <c r="D73" s="28"/>
    </row>
  </sheetData>
  <sheetProtection/>
  <mergeCells count="34">
    <mergeCell ref="B55:D55"/>
    <mergeCell ref="B54:D54"/>
    <mergeCell ref="B57:D57"/>
    <mergeCell ref="B56:D56"/>
    <mergeCell ref="B60:D60"/>
    <mergeCell ref="C15:D15"/>
    <mergeCell ref="B53:D53"/>
    <mergeCell ref="B58:D58"/>
    <mergeCell ref="B51:D51"/>
    <mergeCell ref="B52:D52"/>
    <mergeCell ref="C9:D9"/>
    <mergeCell ref="C10:D10"/>
    <mergeCell ref="C12:D12"/>
    <mergeCell ref="B50:D50"/>
    <mergeCell ref="B44:D44"/>
    <mergeCell ref="B18:D18"/>
    <mergeCell ref="B47:D47"/>
    <mergeCell ref="C6:D6"/>
    <mergeCell ref="C13:D13"/>
    <mergeCell ref="B49:D49"/>
    <mergeCell ref="C11:D11"/>
    <mergeCell ref="C14:D14"/>
    <mergeCell ref="C8:D8"/>
    <mergeCell ref="B46:D46"/>
    <mergeCell ref="B45:D45"/>
    <mergeCell ref="B48:D48"/>
    <mergeCell ref="C16:D16"/>
    <mergeCell ref="B61:C61"/>
    <mergeCell ref="B72:C72"/>
    <mergeCell ref="B62:C62"/>
    <mergeCell ref="B63:C63"/>
    <mergeCell ref="B65:D65"/>
    <mergeCell ref="B71:C71"/>
    <mergeCell ref="B70:D70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4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71"/>
  <sheetViews>
    <sheetView showGridLines="0" view="pageBreakPreview" zoomScale="80" zoomScaleNormal="80" zoomScaleSheetLayoutView="80" zoomScalePageLayoutView="85" workbookViewId="0" topLeftCell="A1">
      <selection activeCell="H10" sqref="H10"/>
    </sheetView>
  </sheetViews>
  <sheetFormatPr defaultColWidth="9.00390625" defaultRowHeight="12.75"/>
  <cols>
    <col min="1" max="1" width="5.125" style="1" customWidth="1"/>
    <col min="2" max="2" width="40.125" style="1" customWidth="1"/>
    <col min="3" max="3" width="10.375" style="1" hidden="1" customWidth="1"/>
    <col min="4" max="4" width="20.875" style="1" hidden="1" customWidth="1"/>
    <col min="5" max="5" width="10.625" style="23" customWidth="1"/>
    <col min="6" max="6" width="10.00390625" style="1" customWidth="1"/>
    <col min="7" max="7" width="27.25390625" style="1" customWidth="1"/>
    <col min="8" max="9" width="17.625" style="1" customWidth="1"/>
    <col min="10" max="10" width="16.375" style="1" customWidth="1"/>
    <col min="11" max="11" width="15.375" style="1" customWidth="1"/>
    <col min="12" max="12" width="15.25390625" style="1" customWidth="1"/>
    <col min="13" max="13" width="23.7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8" ht="15">
      <c r="G2" s="144"/>
      <c r="H2" s="144"/>
    </row>
    <row r="3" ht="15">
      <c r="N3" s="38" t="s">
        <v>75</v>
      </c>
    </row>
    <row r="4" spans="2:17" ht="15">
      <c r="B4" s="4" t="s">
        <v>15</v>
      </c>
      <c r="D4" s="6"/>
      <c r="E4" s="19"/>
      <c r="F4" s="9"/>
      <c r="G4" s="8" t="s">
        <v>20</v>
      </c>
      <c r="H4" s="9"/>
      <c r="I4" s="9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9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5">
        <v>9</v>
      </c>
      <c r="F6" s="9"/>
      <c r="G6" s="11" t="s">
        <v>2</v>
      </c>
      <c r="H6" s="70">
        <f>SUM(N11:N11)</f>
        <v>0</v>
      </c>
      <c r="I6" s="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52.5" customHeight="1">
      <c r="A10" s="107" t="s">
        <v>52</v>
      </c>
      <c r="B10" s="107" t="s">
        <v>16</v>
      </c>
      <c r="C10" s="108" t="s">
        <v>17</v>
      </c>
      <c r="D10" s="108" t="s">
        <v>77</v>
      </c>
      <c r="E10" s="109" t="s">
        <v>78</v>
      </c>
      <c r="F10" s="110"/>
      <c r="G10" s="119" t="s">
        <v>295</v>
      </c>
      <c r="H10" s="107" t="s">
        <v>320</v>
      </c>
      <c r="I10" s="107" t="s">
        <v>16</v>
      </c>
      <c r="J10" s="107" t="s">
        <v>288</v>
      </c>
      <c r="K10" s="107" t="s">
        <v>44</v>
      </c>
      <c r="L10" s="107" t="s">
        <v>45</v>
      </c>
      <c r="M10" s="107" t="s">
        <v>46</v>
      </c>
      <c r="N10" s="107" t="s">
        <v>18</v>
      </c>
    </row>
    <row r="11" spans="1:14" ht="48" customHeight="1">
      <c r="A11" s="21" t="s">
        <v>3</v>
      </c>
      <c r="B11" s="99" t="s">
        <v>326</v>
      </c>
      <c r="C11" s="115" t="s">
        <v>277</v>
      </c>
      <c r="D11" s="116"/>
      <c r="E11" s="103" t="s">
        <v>268</v>
      </c>
      <c r="F11" s="104">
        <v>500</v>
      </c>
      <c r="G11" s="15" t="s">
        <v>329</v>
      </c>
      <c r="H11" s="53"/>
      <c r="I11" s="53"/>
      <c r="J11" s="15"/>
      <c r="K11" s="15"/>
      <c r="L11" s="15" t="str">
        <f>IF(K11=0,"0,00",IF(K11&gt;0,ROUND(F11/K11,2)))</f>
        <v>0,00</v>
      </c>
      <c r="M11" s="15"/>
      <c r="N11" s="17">
        <f>ROUND(L11*ROUND(M11,2),2)</f>
        <v>0</v>
      </c>
    </row>
    <row r="12" ht="15">
      <c r="Q12" s="1"/>
    </row>
    <row r="13" spans="2:17" ht="24.75" customHeight="1">
      <c r="B13" s="144"/>
      <c r="C13" s="144"/>
      <c r="D13" s="144"/>
      <c r="E13" s="144"/>
      <c r="F13" s="144"/>
      <c r="G13" s="144"/>
      <c r="Q13" s="1"/>
    </row>
    <row r="14" s="2" customFormat="1" ht="15" hidden="1">
      <c r="E14" s="40"/>
    </row>
    <row r="15" s="2" customFormat="1" ht="15">
      <c r="E15" s="40"/>
    </row>
    <row r="16" s="2" customFormat="1" ht="15">
      <c r="E16" s="40"/>
    </row>
    <row r="17" s="2" customFormat="1" ht="15">
      <c r="E17" s="40"/>
    </row>
    <row r="18" s="2" customFormat="1" ht="15">
      <c r="E18" s="40"/>
    </row>
    <row r="19" s="2" customFormat="1" ht="15">
      <c r="E19" s="40"/>
    </row>
    <row r="20" s="2" customFormat="1" ht="15">
      <c r="E20" s="40"/>
    </row>
    <row r="21" s="2" customFormat="1" ht="15">
      <c r="E21" s="40"/>
    </row>
    <row r="22" s="2" customFormat="1" ht="15">
      <c r="E22" s="40"/>
    </row>
    <row r="23" s="2" customFormat="1" ht="15">
      <c r="E23" s="40"/>
    </row>
    <row r="24" s="2" customFormat="1" ht="15">
      <c r="E24" s="40"/>
    </row>
    <row r="25" s="2" customFormat="1" ht="15">
      <c r="E25" s="40"/>
    </row>
    <row r="26" s="2" customFormat="1" ht="15">
      <c r="E26" s="40"/>
    </row>
    <row r="27" s="2" customFormat="1" ht="15">
      <c r="E27" s="40"/>
    </row>
    <row r="28" s="2" customFormat="1" ht="15">
      <c r="E28" s="40"/>
    </row>
    <row r="29" s="2" customFormat="1" ht="15">
      <c r="E29" s="40"/>
    </row>
    <row r="30" s="2" customFormat="1" ht="15">
      <c r="E30" s="40"/>
    </row>
    <row r="31" s="2" customFormat="1" ht="15">
      <c r="E31" s="40"/>
    </row>
    <row r="32" s="2" customFormat="1" ht="15">
      <c r="E32" s="40"/>
    </row>
    <row r="33" s="2" customFormat="1" ht="15">
      <c r="E33" s="40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2">
    <mergeCell ref="G2:H2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06"/>
  <sheetViews>
    <sheetView showGridLines="0" view="pageBreakPreview" zoomScale="80" zoomScaleNormal="80" zoomScaleSheetLayoutView="80" zoomScalePageLayoutView="80" workbookViewId="0" topLeftCell="A1">
      <selection activeCell="H10" sqref="H10"/>
    </sheetView>
  </sheetViews>
  <sheetFormatPr defaultColWidth="9.00390625" defaultRowHeight="12.75"/>
  <cols>
    <col min="1" max="1" width="5.125" style="1" customWidth="1"/>
    <col min="2" max="2" width="52.25390625" style="1" customWidth="1"/>
    <col min="3" max="3" width="12.375" style="1" hidden="1" customWidth="1"/>
    <col min="4" max="4" width="19.75390625" style="1" hidden="1" customWidth="1"/>
    <col min="5" max="5" width="8.00390625" style="23" customWidth="1"/>
    <col min="6" max="6" width="9.1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2" width="15.25390625" style="1" customWidth="1"/>
    <col min="13" max="13" width="20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D4" s="6"/>
      <c r="E4" s="5">
        <v>10</v>
      </c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SUM(N11:N11)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6.5" customHeight="1">
      <c r="A10" s="119" t="s">
        <v>52</v>
      </c>
      <c r="B10" s="119" t="s">
        <v>16</v>
      </c>
      <c r="C10" s="120" t="s">
        <v>17</v>
      </c>
      <c r="D10" s="120" t="s">
        <v>76</v>
      </c>
      <c r="E10" s="121" t="s">
        <v>78</v>
      </c>
      <c r="F10" s="122"/>
      <c r="G10" s="119" t="s">
        <v>295</v>
      </c>
      <c r="H10" s="119" t="s">
        <v>320</v>
      </c>
      <c r="I10" s="119" t="str">
        <f>B10</f>
        <v>Skład</v>
      </c>
      <c r="J10" s="119" t="s">
        <v>333</v>
      </c>
      <c r="K10" s="119" t="s">
        <v>44</v>
      </c>
      <c r="L10" s="119" t="s">
        <v>45</v>
      </c>
      <c r="M10" s="119" t="s">
        <v>46</v>
      </c>
      <c r="N10" s="119" t="s">
        <v>18</v>
      </c>
    </row>
    <row r="11" spans="1:14" s="4" customFormat="1" ht="51.75" customHeight="1">
      <c r="A11" s="21" t="s">
        <v>84</v>
      </c>
      <c r="B11" s="100" t="s">
        <v>327</v>
      </c>
      <c r="C11" s="113" t="s">
        <v>278</v>
      </c>
      <c r="D11" s="114"/>
      <c r="E11" s="93" t="s">
        <v>187</v>
      </c>
      <c r="F11" s="92">
        <v>4000</v>
      </c>
      <c r="G11" s="15" t="s">
        <v>329</v>
      </c>
      <c r="H11" s="5"/>
      <c r="I11" s="5"/>
      <c r="J11" s="5"/>
      <c r="K11" s="94"/>
      <c r="L11" s="15" t="str">
        <f>IF(K11=0,"0,00",IF(K11&gt;0,ROUND(F11/K11,2)))</f>
        <v>0,00</v>
      </c>
      <c r="M11" s="94"/>
      <c r="N11" s="17">
        <f>ROUND(L11*ROUND(M11,2),2)</f>
        <v>0</v>
      </c>
    </row>
    <row r="12" spans="1:14" ht="15">
      <c r="A12" s="9"/>
      <c r="B12" s="42"/>
      <c r="C12" s="42"/>
      <c r="D12" s="42"/>
      <c r="E12" s="66"/>
      <c r="F12" s="9"/>
      <c r="G12" s="44"/>
      <c r="H12" s="44"/>
      <c r="I12" s="44"/>
      <c r="J12" s="45"/>
      <c r="K12" s="44"/>
      <c r="L12" s="44"/>
      <c r="M12" s="44"/>
      <c r="N12" s="46"/>
    </row>
    <row r="13" spans="1:14" ht="15">
      <c r="A13" s="9"/>
      <c r="B13" s="152"/>
      <c r="C13" s="152"/>
      <c r="D13" s="152"/>
      <c r="E13" s="152"/>
      <c r="F13" s="152"/>
      <c r="G13" s="152"/>
      <c r="H13" s="152"/>
      <c r="I13" s="44"/>
      <c r="J13" s="45"/>
      <c r="K13" s="44"/>
      <c r="L13" s="44"/>
      <c r="M13" s="44"/>
      <c r="N13" s="46"/>
    </row>
    <row r="14" spans="2:17" ht="21" customHeight="1">
      <c r="B14" s="148"/>
      <c r="C14" s="148"/>
      <c r="D14" s="148"/>
      <c r="E14" s="148"/>
      <c r="F14" s="148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</sheetData>
  <sheetProtection/>
  <mergeCells count="4">
    <mergeCell ref="G2:I2"/>
    <mergeCell ref="H6:I6"/>
    <mergeCell ref="B14:F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68"/>
  <sheetViews>
    <sheetView showGridLines="0" view="pageBreakPreview" zoomScale="80" zoomScaleNormal="80" zoomScaleSheetLayoutView="80" zoomScalePageLayoutView="80" workbookViewId="0" topLeftCell="A1">
      <selection activeCell="L39" sqref="L39"/>
    </sheetView>
  </sheetViews>
  <sheetFormatPr defaultColWidth="9.00390625" defaultRowHeight="12.75"/>
  <cols>
    <col min="1" max="1" width="5.125" style="1" customWidth="1"/>
    <col min="2" max="2" width="53.125" style="1" customWidth="1"/>
    <col min="3" max="3" width="9.875" style="1" hidden="1" customWidth="1"/>
    <col min="4" max="4" width="20.875" style="1" hidden="1" customWidth="1"/>
    <col min="5" max="5" width="7.875" style="23" customWidth="1"/>
    <col min="6" max="6" width="7.2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hidden="1" customWidth="1"/>
    <col min="11" max="12" width="15.25390625" style="1" customWidth="1"/>
    <col min="13" max="13" width="22.87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5">
        <v>11</v>
      </c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SUM(N11:N11)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8" customHeight="1">
      <c r="A10" s="119" t="s">
        <v>52</v>
      </c>
      <c r="B10" s="119" t="s">
        <v>16</v>
      </c>
      <c r="C10" s="120" t="s">
        <v>17</v>
      </c>
      <c r="D10" s="120" t="s">
        <v>76</v>
      </c>
      <c r="E10" s="121" t="s">
        <v>74</v>
      </c>
      <c r="F10" s="122"/>
      <c r="G10" s="119" t="s">
        <v>295</v>
      </c>
      <c r="H10" s="119" t="s">
        <v>319</v>
      </c>
      <c r="I10" s="119" t="str">
        <f>B10</f>
        <v>Skład</v>
      </c>
      <c r="J10" s="120" t="s">
        <v>334</v>
      </c>
      <c r="K10" s="119" t="s">
        <v>44</v>
      </c>
      <c r="L10" s="119" t="s">
        <v>45</v>
      </c>
      <c r="M10" s="119" t="s">
        <v>46</v>
      </c>
      <c r="N10" s="119" t="s">
        <v>18</v>
      </c>
    </row>
    <row r="11" spans="1:14" ht="30">
      <c r="A11" s="21" t="s">
        <v>3</v>
      </c>
      <c r="B11" s="99" t="s">
        <v>328</v>
      </c>
      <c r="C11" s="117" t="s">
        <v>279</v>
      </c>
      <c r="D11" s="118"/>
      <c r="E11" s="95" t="s">
        <v>268</v>
      </c>
      <c r="F11" s="96">
        <v>50</v>
      </c>
      <c r="G11" s="15" t="s">
        <v>329</v>
      </c>
      <c r="H11" s="53"/>
      <c r="I11" s="53"/>
      <c r="J11" s="16"/>
      <c r="K11" s="15"/>
      <c r="L11" s="15" t="str">
        <f>IF(K11=0,"0,00",IF(K11&gt;0,ROUND(F11/K11,2)))</f>
        <v>0,00</v>
      </c>
      <c r="M11" s="15"/>
      <c r="N11" s="17">
        <f>ROUND(L11*ROUND(M11,2),2)</f>
        <v>0</v>
      </c>
    </row>
    <row r="12" ht="15">
      <c r="Q12" s="1"/>
    </row>
    <row r="13" spans="2:17" ht="17.25" customHeight="1">
      <c r="B13" s="144"/>
      <c r="C13" s="144"/>
      <c r="D13" s="144"/>
      <c r="E13" s="144"/>
      <c r="F13" s="144"/>
      <c r="G13" s="14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68"/>
  <sheetViews>
    <sheetView showGridLines="0" view="pageBreakPreview" zoomScale="80" zoomScaleNormal="80" zoomScaleSheetLayoutView="80" zoomScalePageLayoutView="80" workbookViewId="0" topLeftCell="A1">
      <selection activeCell="K11" sqref="K11"/>
    </sheetView>
  </sheetViews>
  <sheetFormatPr defaultColWidth="9.00390625" defaultRowHeight="12.75"/>
  <cols>
    <col min="1" max="1" width="5.125" style="1" customWidth="1"/>
    <col min="2" max="2" width="54.25390625" style="1" customWidth="1"/>
    <col min="3" max="3" width="10.625" style="1" hidden="1" customWidth="1"/>
    <col min="4" max="4" width="19.125" style="1" customWidth="1"/>
    <col min="5" max="5" width="7.875" style="23" customWidth="1"/>
    <col min="6" max="6" width="7.7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hidden="1" customWidth="1"/>
    <col min="11" max="12" width="15.25390625" style="1" customWidth="1"/>
    <col min="13" max="13" width="19.75390625" style="1" customWidth="1"/>
    <col min="14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D4" s="5">
        <v>12</v>
      </c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SUM(N11:N13)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54.75" customHeight="1">
      <c r="A10" s="119" t="s">
        <v>52</v>
      </c>
      <c r="B10" s="119" t="s">
        <v>16</v>
      </c>
      <c r="C10" s="120" t="s">
        <v>17</v>
      </c>
      <c r="D10" s="119" t="s">
        <v>77</v>
      </c>
      <c r="E10" s="121" t="s">
        <v>78</v>
      </c>
      <c r="F10" s="122"/>
      <c r="G10" s="119" t="s">
        <v>295</v>
      </c>
      <c r="H10" s="119" t="s">
        <v>324</v>
      </c>
      <c r="I10" s="119" t="str">
        <f>B10</f>
        <v>Skład</v>
      </c>
      <c r="J10" s="120" t="s">
        <v>335</v>
      </c>
      <c r="K10" s="119" t="s">
        <v>44</v>
      </c>
      <c r="L10" s="119" t="s">
        <v>45</v>
      </c>
      <c r="M10" s="119" t="s">
        <v>46</v>
      </c>
      <c r="N10" s="119" t="s">
        <v>18</v>
      </c>
    </row>
    <row r="11" spans="1:14" s="4" customFormat="1" ht="39.75" customHeight="1">
      <c r="A11" s="67" t="s">
        <v>3</v>
      </c>
      <c r="B11" s="98" t="s">
        <v>321</v>
      </c>
      <c r="C11" s="106" t="s">
        <v>269</v>
      </c>
      <c r="D11" s="92" t="s">
        <v>301</v>
      </c>
      <c r="E11" s="91" t="s">
        <v>268</v>
      </c>
      <c r="F11" s="97">
        <v>20</v>
      </c>
      <c r="G11" s="15" t="s">
        <v>329</v>
      </c>
      <c r="H11" s="5"/>
      <c r="I11" s="5"/>
      <c r="J11" s="5"/>
      <c r="K11" s="94"/>
      <c r="L11" s="15" t="str">
        <f>IF(K11=0,"0,00",IF(K11&gt;0,ROUND(F11/K11,2)))</f>
        <v>0,00</v>
      </c>
      <c r="M11" s="94"/>
      <c r="N11" s="17">
        <f>ROUND(L11*ROUND(M11,2),2)</f>
        <v>0</v>
      </c>
    </row>
    <row r="12" spans="1:14" s="4" customFormat="1" ht="35.25" customHeight="1">
      <c r="A12" s="67" t="s">
        <v>4</v>
      </c>
      <c r="B12" s="98" t="s">
        <v>322</v>
      </c>
      <c r="C12" s="106" t="s">
        <v>280</v>
      </c>
      <c r="D12" s="92" t="s">
        <v>302</v>
      </c>
      <c r="E12" s="91" t="s">
        <v>268</v>
      </c>
      <c r="F12" s="97">
        <v>100</v>
      </c>
      <c r="G12" s="15" t="s">
        <v>329</v>
      </c>
      <c r="H12" s="5"/>
      <c r="I12" s="5"/>
      <c r="J12" s="5"/>
      <c r="K12" s="94"/>
      <c r="L12" s="15" t="str">
        <f>IF(K12=0,"0,00",IF(K12&gt;0,ROUND(F12/K12,2)))</f>
        <v>0,00</v>
      </c>
      <c r="M12" s="94"/>
      <c r="N12" s="17">
        <f>ROUND(L12*ROUND(M12,2),2)</f>
        <v>0</v>
      </c>
    </row>
    <row r="13" spans="1:14" s="4" customFormat="1" ht="35.25" customHeight="1">
      <c r="A13" s="67" t="s">
        <v>5</v>
      </c>
      <c r="B13" s="98" t="s">
        <v>323</v>
      </c>
      <c r="C13" s="106" t="s">
        <v>269</v>
      </c>
      <c r="D13" s="92" t="s">
        <v>303</v>
      </c>
      <c r="E13" s="91" t="s">
        <v>268</v>
      </c>
      <c r="F13" s="97">
        <v>100</v>
      </c>
      <c r="G13" s="15" t="s">
        <v>329</v>
      </c>
      <c r="H13" s="5"/>
      <c r="I13" s="5"/>
      <c r="J13" s="5"/>
      <c r="K13" s="94"/>
      <c r="L13" s="15" t="str">
        <f>IF(K13=0,"0,00",IF(K13&gt;0,ROUND(F13/K13,2)))</f>
        <v>0,00</v>
      </c>
      <c r="M13" s="94"/>
      <c r="N13" s="17">
        <f>ROUND(L13*ROUND(M13,2),2)</f>
        <v>0</v>
      </c>
    </row>
    <row r="14" ht="15">
      <c r="Q14" s="1"/>
    </row>
    <row r="15" spans="2:17" ht="15">
      <c r="B15" s="144"/>
      <c r="C15" s="144"/>
      <c r="D15" s="144"/>
      <c r="E15" s="144"/>
      <c r="F15" s="144"/>
      <c r="G15" s="144"/>
      <c r="Q15" s="1"/>
    </row>
    <row r="16" spans="2:17" ht="15">
      <c r="B16" s="144"/>
      <c r="C16" s="144"/>
      <c r="D16" s="144"/>
      <c r="E16" s="144"/>
      <c r="F16" s="144"/>
      <c r="G16" s="144"/>
      <c r="Q16" s="1"/>
    </row>
    <row r="17" spans="2:17" ht="15">
      <c r="B17" s="144"/>
      <c r="C17" s="144"/>
      <c r="D17" s="144"/>
      <c r="E17" s="144"/>
      <c r="F17" s="144"/>
      <c r="G17" s="144"/>
      <c r="Q17" s="1"/>
    </row>
    <row r="18" spans="2:17" ht="15">
      <c r="B18" s="2"/>
      <c r="Q18" s="1"/>
    </row>
    <row r="19" spans="2:17" ht="15">
      <c r="B19" s="2"/>
      <c r="Q19" s="1"/>
    </row>
    <row r="20" spans="2:17" ht="15">
      <c r="B20" s="2"/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66" ht="15">
      <c r="Q66" s="1"/>
    </row>
    <row r="67" ht="15">
      <c r="Q67" s="1"/>
    </row>
    <row r="68" ht="15">
      <c r="Q68" s="1"/>
    </row>
  </sheetData>
  <sheetProtection/>
  <mergeCells count="5">
    <mergeCell ref="G2:I2"/>
    <mergeCell ref="H6:I6"/>
    <mergeCell ref="B17:G17"/>
    <mergeCell ref="B15:G15"/>
    <mergeCell ref="B16:G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J43" sqref="J43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8.75390625" style="1" customWidth="1"/>
    <col min="4" max="4" width="11.00390625" style="1" hidden="1" customWidth="1"/>
    <col min="5" max="5" width="6.875" style="23" customWidth="1"/>
    <col min="6" max="6" width="7.875" style="1" customWidth="1"/>
    <col min="7" max="7" width="27.25390625" style="1" customWidth="1"/>
    <col min="8" max="8" width="18.625" style="1" customWidth="1"/>
    <col min="9" max="9" width="15.125" style="1" hidden="1" customWidth="1"/>
    <col min="10" max="10" width="20.375" style="1" customWidth="1"/>
    <col min="11" max="12" width="15.25390625" style="1" customWidth="1"/>
    <col min="13" max="13" width="22.00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13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4">
        <f>SUM(N11:N11)</f>
        <v>0</v>
      </c>
      <c r="I6" s="154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55.5" customHeight="1">
      <c r="A10" s="119" t="s">
        <v>52</v>
      </c>
      <c r="B10" s="119" t="s">
        <v>296</v>
      </c>
      <c r="C10" s="119" t="s">
        <v>297</v>
      </c>
      <c r="D10" s="123" t="s">
        <v>67</v>
      </c>
      <c r="E10" s="121" t="s">
        <v>78</v>
      </c>
      <c r="F10" s="122"/>
      <c r="G10" s="119" t="s">
        <v>295</v>
      </c>
      <c r="H10" s="119" t="s">
        <v>70</v>
      </c>
      <c r="I10" s="123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ht="30">
      <c r="A11" s="21" t="s">
        <v>3</v>
      </c>
      <c r="B11" s="99" t="s">
        <v>281</v>
      </c>
      <c r="C11" s="81" t="s">
        <v>181</v>
      </c>
      <c r="D11" s="37"/>
      <c r="E11" s="95" t="s">
        <v>187</v>
      </c>
      <c r="F11" s="96">
        <v>30</v>
      </c>
      <c r="G11" s="15" t="s">
        <v>329</v>
      </c>
      <c r="H11" s="53"/>
      <c r="I11" s="53"/>
      <c r="J11" s="16"/>
      <c r="K11" s="15"/>
      <c r="L11" s="15" t="str">
        <f>IF(K11=0,"0,00",IF(K11&gt;0,ROUND(F11/K11,2)))</f>
        <v>0,00</v>
      </c>
      <c r="M11" s="15"/>
      <c r="N11" s="17">
        <f>ROUND(L11*ROUND(M11,2),2)</f>
        <v>0</v>
      </c>
    </row>
    <row r="12" ht="15">
      <c r="Q12" s="1"/>
    </row>
    <row r="13" spans="2:17" ht="21" customHeight="1">
      <c r="B13" s="144"/>
      <c r="C13" s="144"/>
      <c r="D13" s="144"/>
      <c r="E13" s="144"/>
      <c r="F13" s="144"/>
      <c r="G13" s="144"/>
      <c r="Q13" s="1"/>
    </row>
    <row r="14" spans="2:17" ht="21" customHeight="1">
      <c r="B14" s="144"/>
      <c r="C14" s="144"/>
      <c r="D14" s="144"/>
      <c r="E14" s="144"/>
      <c r="F14" s="144"/>
      <c r="G14" s="144"/>
      <c r="Q14" s="1"/>
    </row>
    <row r="15" spans="2:17" ht="20.25" customHeight="1">
      <c r="B15" s="144"/>
      <c r="C15" s="144"/>
      <c r="D15" s="144"/>
      <c r="E15" s="144"/>
      <c r="F15" s="144"/>
      <c r="G15" s="14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5">
    <mergeCell ref="G2:I2"/>
    <mergeCell ref="H6:I6"/>
    <mergeCell ref="B13:G13"/>
    <mergeCell ref="B14:G14"/>
    <mergeCell ref="B15:G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88"/>
  <sheetViews>
    <sheetView showGridLines="0" view="pageBreakPreview" zoomScale="90" zoomScaleNormal="80" zoomScaleSheetLayoutView="90" zoomScalePageLayoutView="80" workbookViewId="0" topLeftCell="A1">
      <selection activeCell="G10" sqref="G10:G11"/>
    </sheetView>
  </sheetViews>
  <sheetFormatPr defaultColWidth="9.00390625" defaultRowHeight="12.75"/>
  <cols>
    <col min="1" max="1" width="5.125" style="1" customWidth="1"/>
    <col min="2" max="2" width="22.875" style="1" customWidth="1"/>
    <col min="3" max="3" width="13.75390625" style="1" customWidth="1"/>
    <col min="4" max="4" width="12.75390625" style="1" hidden="1" customWidth="1"/>
    <col min="5" max="5" width="5.75390625" style="23" customWidth="1"/>
    <col min="6" max="6" width="6.625" style="1" customWidth="1"/>
    <col min="7" max="7" width="27.25390625" style="1" customWidth="1"/>
    <col min="8" max="8" width="17.625" style="1" customWidth="1"/>
    <col min="9" max="9" width="15.125" style="1" hidden="1" customWidth="1"/>
    <col min="10" max="10" width="20.375" style="1" customWidth="1"/>
    <col min="11" max="12" width="15.25390625" style="1" customWidth="1"/>
    <col min="13" max="13" width="20.00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14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SUM(N11:N11)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7.25" customHeight="1">
      <c r="A10" s="119" t="s">
        <v>52</v>
      </c>
      <c r="B10" s="119" t="s">
        <v>296</v>
      </c>
      <c r="C10" s="119" t="s">
        <v>297</v>
      </c>
      <c r="D10" s="123" t="s">
        <v>67</v>
      </c>
      <c r="E10" s="121" t="s">
        <v>78</v>
      </c>
      <c r="F10" s="122"/>
      <c r="G10" s="119" t="s">
        <v>295</v>
      </c>
      <c r="H10" s="119" t="s">
        <v>70</v>
      </c>
      <c r="I10" s="123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s="4" customFormat="1" ht="51" customHeight="1">
      <c r="A11" s="21" t="s">
        <v>84</v>
      </c>
      <c r="B11" s="105" t="s">
        <v>282</v>
      </c>
      <c r="C11" s="92" t="s">
        <v>134</v>
      </c>
      <c r="D11" s="21"/>
      <c r="E11" s="93" t="s">
        <v>187</v>
      </c>
      <c r="F11" s="92">
        <v>5</v>
      </c>
      <c r="G11" s="15" t="s">
        <v>329</v>
      </c>
      <c r="H11" s="5"/>
      <c r="I11" s="5"/>
      <c r="J11" s="5"/>
      <c r="K11" s="94"/>
      <c r="L11" s="15" t="str">
        <f>IF(K11=0,"0,00",IF(K11&gt;0,ROUND(F11/K11,2)))</f>
        <v>0,00</v>
      </c>
      <c r="M11" s="94"/>
      <c r="N11" s="17">
        <f>ROUND(L11*ROUND(M11,2),2)</f>
        <v>0</v>
      </c>
    </row>
    <row r="12" ht="15">
      <c r="Q12" s="1"/>
    </row>
    <row r="13" spans="2:17" ht="17.25" customHeight="1">
      <c r="B13" s="144"/>
      <c r="C13" s="144"/>
      <c r="D13" s="144"/>
      <c r="E13" s="144"/>
      <c r="F13" s="144"/>
      <c r="G13" s="144"/>
      <c r="H13" s="14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93"/>
  <sheetViews>
    <sheetView showGridLines="0" view="pageBreakPreview" zoomScale="90" zoomScaleNormal="80" zoomScaleSheetLayoutView="90" zoomScalePageLayoutView="80" workbookViewId="0" topLeftCell="A1">
      <selection activeCell="E11" sqref="E11"/>
    </sheetView>
  </sheetViews>
  <sheetFormatPr defaultColWidth="9.00390625" defaultRowHeight="12.75"/>
  <cols>
    <col min="1" max="1" width="5.125" style="1" customWidth="1"/>
    <col min="2" max="2" width="24.125" style="1" customWidth="1"/>
    <col min="3" max="3" width="20.625" style="1" customWidth="1"/>
    <col min="4" max="4" width="10.125" style="1" hidden="1" customWidth="1"/>
    <col min="5" max="5" width="7.00390625" style="23" customWidth="1"/>
    <col min="6" max="6" width="7.375" style="1" customWidth="1"/>
    <col min="7" max="7" width="27.25390625" style="1" customWidth="1"/>
    <col min="8" max="8" width="17.625" style="1" customWidth="1"/>
    <col min="9" max="9" width="15.125" style="1" hidden="1" customWidth="1"/>
    <col min="10" max="10" width="20.375" style="1" customWidth="1"/>
    <col min="11" max="12" width="15.25390625" style="1" customWidth="1"/>
    <col min="13" max="13" width="22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SUM(N11:N11)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5" customHeight="1">
      <c r="A10" s="119" t="s">
        <v>52</v>
      </c>
      <c r="B10" s="119" t="s">
        <v>296</v>
      </c>
      <c r="C10" s="119" t="s">
        <v>297</v>
      </c>
      <c r="D10" s="123" t="s">
        <v>67</v>
      </c>
      <c r="E10" s="121" t="s">
        <v>78</v>
      </c>
      <c r="F10" s="122"/>
      <c r="G10" s="119" t="s">
        <v>295</v>
      </c>
      <c r="H10" s="119" t="s">
        <v>70</v>
      </c>
      <c r="I10" s="123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s="4" customFormat="1" ht="48" customHeight="1">
      <c r="A11" s="21" t="s">
        <v>84</v>
      </c>
      <c r="B11" s="105" t="s">
        <v>283</v>
      </c>
      <c r="C11" s="92" t="s">
        <v>284</v>
      </c>
      <c r="D11" s="92"/>
      <c r="E11" s="93" t="s">
        <v>187</v>
      </c>
      <c r="F11" s="92">
        <v>4</v>
      </c>
      <c r="G11" s="15" t="s">
        <v>329</v>
      </c>
      <c r="H11" s="5"/>
      <c r="I11" s="5"/>
      <c r="J11" s="5"/>
      <c r="K11" s="94"/>
      <c r="L11" s="15" t="str">
        <f>IF(K11=0,"0,00",IF(K11&gt;0,ROUND(F11/K11,2)))</f>
        <v>0,00</v>
      </c>
      <c r="M11" s="94"/>
      <c r="N11" s="17">
        <f>ROUND(L11*ROUND(M11,2),2)</f>
        <v>0</v>
      </c>
    </row>
    <row r="12" ht="15">
      <c r="Q12" s="1"/>
    </row>
    <row r="13" spans="2:17" ht="20.25" customHeight="1">
      <c r="B13" s="144"/>
      <c r="C13" s="144"/>
      <c r="D13" s="144"/>
      <c r="E13" s="144"/>
      <c r="F13" s="144"/>
      <c r="G13" s="144"/>
      <c r="H13" s="144"/>
      <c r="Q13" s="1"/>
    </row>
    <row r="14" spans="2:17" ht="22.5" customHeight="1">
      <c r="B14" s="144"/>
      <c r="C14" s="144"/>
      <c r="D14" s="144"/>
      <c r="E14" s="144"/>
      <c r="F14" s="144"/>
      <c r="G14" s="144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</sheetData>
  <sheetProtection/>
  <mergeCells count="4">
    <mergeCell ref="G2:I2"/>
    <mergeCell ref="H6:I6"/>
    <mergeCell ref="B14:G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G10" sqref="G10:G11"/>
    </sheetView>
  </sheetViews>
  <sheetFormatPr defaultColWidth="9.00390625" defaultRowHeight="12.75"/>
  <cols>
    <col min="1" max="1" width="5.125" style="1" customWidth="1"/>
    <col min="2" max="2" width="31.625" style="1" customWidth="1"/>
    <col min="3" max="3" width="14.25390625" style="1" customWidth="1"/>
    <col min="4" max="4" width="13.75390625" style="1" hidden="1" customWidth="1"/>
    <col min="5" max="5" width="8.125" style="23" customWidth="1"/>
    <col min="6" max="6" width="8.00390625" style="1" customWidth="1"/>
    <col min="7" max="7" width="27.25390625" style="1" customWidth="1"/>
    <col min="8" max="8" width="17.625" style="1" customWidth="1"/>
    <col min="9" max="9" width="11.25390625" style="1" hidden="1" customWidth="1"/>
    <col min="10" max="10" width="20.375" style="1" customWidth="1"/>
    <col min="11" max="12" width="15.25390625" style="1" customWidth="1"/>
    <col min="13" max="13" width="22.7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16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SUM(N11:N11)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7.25" customHeight="1">
      <c r="A10" s="119" t="s">
        <v>52</v>
      </c>
      <c r="B10" s="119" t="s">
        <v>296</v>
      </c>
      <c r="C10" s="119" t="s">
        <v>297</v>
      </c>
      <c r="D10" s="123" t="s">
        <v>67</v>
      </c>
      <c r="E10" s="121" t="s">
        <v>78</v>
      </c>
      <c r="F10" s="122"/>
      <c r="G10" s="119" t="s">
        <v>295</v>
      </c>
      <c r="H10" s="119" t="s">
        <v>70</v>
      </c>
      <c r="I10" s="123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ht="51" customHeight="1">
      <c r="A11" s="21" t="s">
        <v>3</v>
      </c>
      <c r="B11" s="99" t="s">
        <v>285</v>
      </c>
      <c r="C11" s="81" t="s">
        <v>148</v>
      </c>
      <c r="D11" s="81"/>
      <c r="E11" s="95" t="s">
        <v>187</v>
      </c>
      <c r="F11" s="96">
        <v>70</v>
      </c>
      <c r="G11" s="15" t="s">
        <v>329</v>
      </c>
      <c r="H11" s="53"/>
      <c r="I11" s="53"/>
      <c r="J11" s="16"/>
      <c r="K11" s="15"/>
      <c r="L11" s="15" t="str">
        <f>IF(K11=0,"0,00",IF(K11&gt;0,ROUND(F11/K11,2)))</f>
        <v>0,00</v>
      </c>
      <c r="M11" s="15"/>
      <c r="N11" s="17">
        <f>ROUND(L11*ROUND(M11,2),2)</f>
        <v>0</v>
      </c>
    </row>
    <row r="12" ht="15">
      <c r="Q12" s="1"/>
    </row>
    <row r="13" spans="2:17" ht="16.5" customHeight="1">
      <c r="B13" s="144"/>
      <c r="C13" s="144"/>
      <c r="D13" s="144"/>
      <c r="E13" s="144"/>
      <c r="F13" s="144"/>
      <c r="G13" s="14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3">
    <mergeCell ref="G2:I2"/>
    <mergeCell ref="H6:I6"/>
    <mergeCell ref="B13:G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69"/>
  <sheetViews>
    <sheetView showGridLines="0" view="pageBreakPreview" zoomScale="80" zoomScaleNormal="80" zoomScaleSheetLayoutView="80" zoomScalePageLayoutView="80" workbookViewId="0" topLeftCell="A1">
      <selection activeCell="G10" sqref="G10:G11"/>
    </sheetView>
  </sheetViews>
  <sheetFormatPr defaultColWidth="9.00390625" defaultRowHeight="12.75"/>
  <cols>
    <col min="1" max="1" width="5.125" style="1" customWidth="1"/>
    <col min="2" max="2" width="41.375" style="1" customWidth="1"/>
    <col min="3" max="3" width="18.125" style="1" customWidth="1"/>
    <col min="4" max="4" width="12.625" style="1" hidden="1" customWidth="1"/>
    <col min="5" max="5" width="8.125" style="23" customWidth="1"/>
    <col min="6" max="6" width="7.375" style="1" customWidth="1"/>
    <col min="7" max="7" width="27.25390625" style="1" customWidth="1"/>
    <col min="8" max="8" width="17.625" style="1" customWidth="1"/>
    <col min="9" max="9" width="15.125" style="1" hidden="1" customWidth="1"/>
    <col min="10" max="10" width="20.375" style="1" customWidth="1"/>
    <col min="11" max="12" width="15.25390625" style="1" customWidth="1"/>
    <col min="13" max="13" width="19.00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17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SUM(N11:N11)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4.25" customHeight="1">
      <c r="A10" s="119" t="s">
        <v>52</v>
      </c>
      <c r="B10" s="119" t="s">
        <v>296</v>
      </c>
      <c r="C10" s="119" t="s">
        <v>297</v>
      </c>
      <c r="D10" s="123" t="s">
        <v>67</v>
      </c>
      <c r="E10" s="121" t="s">
        <v>78</v>
      </c>
      <c r="F10" s="122"/>
      <c r="G10" s="119" t="s">
        <v>295</v>
      </c>
      <c r="H10" s="119" t="s">
        <v>70</v>
      </c>
      <c r="I10" s="123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ht="48" customHeight="1">
      <c r="A11" s="21" t="s">
        <v>3</v>
      </c>
      <c r="B11" s="99" t="s">
        <v>286</v>
      </c>
      <c r="C11" s="81" t="s">
        <v>237</v>
      </c>
      <c r="D11" s="81"/>
      <c r="E11" s="95" t="s">
        <v>187</v>
      </c>
      <c r="F11" s="96">
        <v>20</v>
      </c>
      <c r="G11" s="15" t="s">
        <v>329</v>
      </c>
      <c r="H11" s="53"/>
      <c r="I11" s="53"/>
      <c r="J11" s="16"/>
      <c r="K11" s="15"/>
      <c r="L11" s="15" t="str">
        <f>IF(K11=0,"0,00",IF(K11&gt;0,ROUND(F11/K11,2)))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G11" sqref="G11"/>
    </sheetView>
  </sheetViews>
  <sheetFormatPr defaultColWidth="9.00390625" defaultRowHeight="12.75"/>
  <cols>
    <col min="1" max="1" width="5.125" style="1" customWidth="1"/>
    <col min="2" max="2" width="22.25390625" style="1" customWidth="1"/>
    <col min="3" max="3" width="16.625" style="1" customWidth="1"/>
    <col min="4" max="4" width="20.125" style="1" hidden="1" customWidth="1"/>
    <col min="5" max="5" width="8.75390625" style="23" customWidth="1"/>
    <col min="6" max="6" width="8.875" style="1" customWidth="1"/>
    <col min="7" max="7" width="27.25390625" style="1" customWidth="1"/>
    <col min="8" max="8" width="17.625" style="1" customWidth="1"/>
    <col min="9" max="9" width="15.125" style="1" hidden="1" customWidth="1"/>
    <col min="10" max="10" width="20.375" style="1" customWidth="1"/>
    <col min="11" max="12" width="15.25390625" style="1" customWidth="1"/>
    <col min="13" max="13" width="23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18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SUM(N11:N11)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7.25" customHeight="1">
      <c r="A10" s="119" t="s">
        <v>52</v>
      </c>
      <c r="B10" s="119" t="s">
        <v>296</v>
      </c>
      <c r="C10" s="119" t="s">
        <v>297</v>
      </c>
      <c r="D10" s="123" t="s">
        <v>67</v>
      </c>
      <c r="E10" s="121" t="s">
        <v>78</v>
      </c>
      <c r="F10" s="122"/>
      <c r="G10" s="119" t="s">
        <v>295</v>
      </c>
      <c r="H10" s="119" t="s">
        <v>70</v>
      </c>
      <c r="I10" s="123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s="4" customFormat="1" ht="56.25" customHeight="1">
      <c r="A11" s="21" t="s">
        <v>3</v>
      </c>
      <c r="B11" s="100" t="s">
        <v>287</v>
      </c>
      <c r="C11" s="92" t="s">
        <v>195</v>
      </c>
      <c r="D11" s="92"/>
      <c r="E11" s="93" t="s">
        <v>187</v>
      </c>
      <c r="F11" s="92">
        <v>30</v>
      </c>
      <c r="G11" s="15" t="s">
        <v>329</v>
      </c>
      <c r="H11" s="5"/>
      <c r="I11" s="5"/>
      <c r="J11" s="5"/>
      <c r="K11" s="94"/>
      <c r="L11" s="15" t="str">
        <f>IF(K11=0,"0,00",IF(K11&gt;0,ROUND(F11/K11,2)))</f>
        <v>0,00</v>
      </c>
      <c r="M11" s="94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63" ht="15">
      <c r="Q6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09"/>
  <sheetViews>
    <sheetView showGridLines="0" view="pageBreakPreview" zoomScale="90" zoomScaleNormal="80" zoomScaleSheetLayoutView="90" zoomScalePageLayoutView="85" workbookViewId="0" topLeftCell="A37">
      <selection activeCell="B55" sqref="B55"/>
    </sheetView>
  </sheetViews>
  <sheetFormatPr defaultColWidth="9.00390625" defaultRowHeight="12.75"/>
  <cols>
    <col min="1" max="1" width="5.125" style="1" customWidth="1"/>
    <col min="2" max="2" width="26.625" style="1" customWidth="1"/>
    <col min="3" max="3" width="16.00390625" style="1" customWidth="1"/>
    <col min="4" max="4" width="19.125" style="1" hidden="1" customWidth="1"/>
    <col min="5" max="5" width="7.875" style="23" customWidth="1"/>
    <col min="6" max="6" width="8.00390625" style="1" customWidth="1"/>
    <col min="7" max="7" width="27.25390625" style="1" customWidth="1"/>
    <col min="8" max="8" width="17.125" style="1" customWidth="1"/>
    <col min="9" max="9" width="0.2421875" style="1" hidden="1" customWidth="1"/>
    <col min="10" max="10" width="16.875" style="1" customWidth="1"/>
    <col min="11" max="11" width="14.625" style="1" customWidth="1"/>
    <col min="12" max="12" width="14.1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SUM(N11:N55)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5" customHeight="1">
      <c r="A10" s="119" t="s">
        <v>52</v>
      </c>
      <c r="B10" s="119" t="s">
        <v>296</v>
      </c>
      <c r="C10" s="119" t="s">
        <v>297</v>
      </c>
      <c r="D10" s="120" t="s">
        <v>67</v>
      </c>
      <c r="E10" s="121" t="s">
        <v>78</v>
      </c>
      <c r="F10" s="122"/>
      <c r="G10" s="119" t="s">
        <v>295</v>
      </c>
      <c r="H10" s="119" t="s">
        <v>70</v>
      </c>
      <c r="I10" s="120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ht="36" customHeight="1">
      <c r="A11" s="21" t="s">
        <v>3</v>
      </c>
      <c r="B11" s="78" t="s">
        <v>123</v>
      </c>
      <c r="C11" s="81" t="s">
        <v>124</v>
      </c>
      <c r="D11" s="41"/>
      <c r="E11" s="74" t="s">
        <v>121</v>
      </c>
      <c r="F11" s="71">
        <v>6</v>
      </c>
      <c r="G11" s="15" t="s">
        <v>329</v>
      </c>
      <c r="H11" s="53"/>
      <c r="I11" s="53"/>
      <c r="J11" s="16"/>
      <c r="K11" s="15"/>
      <c r="L11" s="82" t="str">
        <f>IF(K11=0,"0,00",IF(K11&gt;0,ROUND(F11/K11,2)))</f>
        <v>0,00</v>
      </c>
      <c r="M11" s="15"/>
      <c r="N11" s="17">
        <f>ROUND(L11*ROUND(M11,2),2)</f>
        <v>0</v>
      </c>
    </row>
    <row r="12" spans="1:14" ht="29.25" customHeight="1">
      <c r="A12" s="21" t="s">
        <v>4</v>
      </c>
      <c r="B12" s="79" t="s">
        <v>125</v>
      </c>
      <c r="C12" s="81" t="s">
        <v>126</v>
      </c>
      <c r="D12" s="41"/>
      <c r="E12" s="74" t="s">
        <v>121</v>
      </c>
      <c r="F12" s="71">
        <v>10</v>
      </c>
      <c r="G12" s="15" t="s">
        <v>329</v>
      </c>
      <c r="H12" s="53"/>
      <c r="I12" s="53"/>
      <c r="J12" s="16"/>
      <c r="K12" s="15"/>
      <c r="L12" s="82" t="str">
        <f aca="true" t="shared" si="0" ref="L12:L55">IF(K12=0,"0,00",IF(K12&gt;0,ROUND(F12/K12,2)))</f>
        <v>0,00</v>
      </c>
      <c r="M12" s="15"/>
      <c r="N12" s="17">
        <f aca="true" t="shared" si="1" ref="N12:N55">ROUND(L12*ROUND(M12,2),2)</f>
        <v>0</v>
      </c>
    </row>
    <row r="13" spans="1:14" ht="30" customHeight="1">
      <c r="A13" s="21" t="s">
        <v>5</v>
      </c>
      <c r="B13" s="78" t="s">
        <v>127</v>
      </c>
      <c r="C13" s="81" t="s">
        <v>128</v>
      </c>
      <c r="D13" s="41"/>
      <c r="E13" s="74" t="s">
        <v>121</v>
      </c>
      <c r="F13" s="71">
        <v>30</v>
      </c>
      <c r="G13" s="15" t="s">
        <v>329</v>
      </c>
      <c r="H13" s="53"/>
      <c r="I13" s="53"/>
      <c r="J13" s="16"/>
      <c r="K13" s="15"/>
      <c r="L13" s="82" t="str">
        <f t="shared" si="0"/>
        <v>0,00</v>
      </c>
      <c r="M13" s="15"/>
      <c r="N13" s="17">
        <f t="shared" si="1"/>
        <v>0</v>
      </c>
    </row>
    <row r="14" spans="1:14" ht="29.25" customHeight="1">
      <c r="A14" s="21" t="s">
        <v>6</v>
      </c>
      <c r="B14" s="79" t="s">
        <v>185</v>
      </c>
      <c r="C14" s="81" t="s">
        <v>129</v>
      </c>
      <c r="D14" s="41"/>
      <c r="E14" s="74" t="s">
        <v>122</v>
      </c>
      <c r="F14" s="71">
        <v>4</v>
      </c>
      <c r="G14" s="15" t="s">
        <v>329</v>
      </c>
      <c r="H14" s="53"/>
      <c r="I14" s="53"/>
      <c r="J14" s="16"/>
      <c r="K14" s="15"/>
      <c r="L14" s="82" t="str">
        <f t="shared" si="0"/>
        <v>0,00</v>
      </c>
      <c r="M14" s="15"/>
      <c r="N14" s="17">
        <f t="shared" si="1"/>
        <v>0</v>
      </c>
    </row>
    <row r="15" spans="1:14" ht="29.25" customHeight="1">
      <c r="A15" s="21" t="s">
        <v>47</v>
      </c>
      <c r="B15" s="80" t="s">
        <v>130</v>
      </c>
      <c r="C15" s="81" t="s">
        <v>131</v>
      </c>
      <c r="D15" s="41"/>
      <c r="E15" s="75" t="s">
        <v>121</v>
      </c>
      <c r="F15" s="71">
        <v>50</v>
      </c>
      <c r="G15" s="15" t="s">
        <v>329</v>
      </c>
      <c r="H15" s="53"/>
      <c r="I15" s="53"/>
      <c r="J15" s="16"/>
      <c r="K15" s="15"/>
      <c r="L15" s="82" t="str">
        <f t="shared" si="0"/>
        <v>0,00</v>
      </c>
      <c r="M15" s="15"/>
      <c r="N15" s="17">
        <f t="shared" si="1"/>
        <v>0</v>
      </c>
    </row>
    <row r="16" spans="1:14" ht="30.75" customHeight="1">
      <c r="A16" s="21" t="s">
        <v>54</v>
      </c>
      <c r="B16" s="79" t="s">
        <v>132</v>
      </c>
      <c r="C16" s="81" t="s">
        <v>133</v>
      </c>
      <c r="D16" s="41"/>
      <c r="E16" s="74" t="s">
        <v>121</v>
      </c>
      <c r="F16" s="71">
        <v>40</v>
      </c>
      <c r="G16" s="15" t="s">
        <v>329</v>
      </c>
      <c r="H16" s="53"/>
      <c r="I16" s="53"/>
      <c r="J16" s="16"/>
      <c r="K16" s="15"/>
      <c r="L16" s="82" t="str">
        <f t="shared" si="0"/>
        <v>0,00</v>
      </c>
      <c r="M16" s="15"/>
      <c r="N16" s="17">
        <f t="shared" si="1"/>
        <v>0</v>
      </c>
    </row>
    <row r="17" spans="1:14" ht="30.75" customHeight="1">
      <c r="A17" s="21" t="s">
        <v>7</v>
      </c>
      <c r="B17" s="78" t="s">
        <v>186</v>
      </c>
      <c r="C17" s="81" t="s">
        <v>134</v>
      </c>
      <c r="D17" s="41"/>
      <c r="E17" s="76" t="s">
        <v>121</v>
      </c>
      <c r="F17" s="71">
        <v>50</v>
      </c>
      <c r="G17" s="15" t="s">
        <v>329</v>
      </c>
      <c r="H17" s="53"/>
      <c r="I17" s="53"/>
      <c r="J17" s="16"/>
      <c r="K17" s="15"/>
      <c r="L17" s="82" t="str">
        <f t="shared" si="0"/>
        <v>0,00</v>
      </c>
      <c r="M17" s="15"/>
      <c r="N17" s="17">
        <f t="shared" si="1"/>
        <v>0</v>
      </c>
    </row>
    <row r="18" spans="1:14" ht="31.5" customHeight="1">
      <c r="A18" s="21" t="s">
        <v>8</v>
      </c>
      <c r="B18" s="78" t="s">
        <v>135</v>
      </c>
      <c r="C18" s="81" t="s">
        <v>136</v>
      </c>
      <c r="D18" s="41"/>
      <c r="E18" s="76" t="s">
        <v>121</v>
      </c>
      <c r="F18" s="71">
        <v>3</v>
      </c>
      <c r="G18" s="15" t="s">
        <v>329</v>
      </c>
      <c r="H18" s="53"/>
      <c r="I18" s="53"/>
      <c r="J18" s="16"/>
      <c r="K18" s="15"/>
      <c r="L18" s="82" t="str">
        <f t="shared" si="0"/>
        <v>0,00</v>
      </c>
      <c r="M18" s="15"/>
      <c r="N18" s="17">
        <f t="shared" si="1"/>
        <v>0</v>
      </c>
    </row>
    <row r="19" spans="1:14" ht="30" customHeight="1">
      <c r="A19" s="21" t="s">
        <v>21</v>
      </c>
      <c r="B19" s="80" t="s">
        <v>137</v>
      </c>
      <c r="C19" s="81" t="s">
        <v>133</v>
      </c>
      <c r="D19" s="41"/>
      <c r="E19" s="77" t="s">
        <v>121</v>
      </c>
      <c r="F19" s="72">
        <v>20</v>
      </c>
      <c r="G19" s="15" t="s">
        <v>329</v>
      </c>
      <c r="H19" s="53"/>
      <c r="I19" s="53"/>
      <c r="J19" s="16"/>
      <c r="K19" s="15"/>
      <c r="L19" s="82" t="str">
        <f t="shared" si="0"/>
        <v>0,00</v>
      </c>
      <c r="M19" s="15"/>
      <c r="N19" s="17">
        <f t="shared" si="1"/>
        <v>0</v>
      </c>
    </row>
    <row r="20" spans="1:14" ht="31.5" customHeight="1">
      <c r="A20" s="21" t="s">
        <v>53</v>
      </c>
      <c r="B20" s="78" t="s">
        <v>138</v>
      </c>
      <c r="C20" s="81" t="s">
        <v>131</v>
      </c>
      <c r="D20" s="41"/>
      <c r="E20" s="76" t="s">
        <v>121</v>
      </c>
      <c r="F20" s="71">
        <v>20</v>
      </c>
      <c r="G20" s="15" t="s">
        <v>329</v>
      </c>
      <c r="H20" s="53"/>
      <c r="I20" s="53"/>
      <c r="J20" s="16"/>
      <c r="K20" s="15"/>
      <c r="L20" s="82" t="str">
        <f t="shared" si="0"/>
        <v>0,00</v>
      </c>
      <c r="M20" s="15"/>
      <c r="N20" s="17">
        <f t="shared" si="1"/>
        <v>0</v>
      </c>
    </row>
    <row r="21" spans="1:14" ht="29.25" customHeight="1">
      <c r="A21" s="21" t="s">
        <v>1</v>
      </c>
      <c r="B21" s="78" t="s">
        <v>139</v>
      </c>
      <c r="C21" s="81" t="s">
        <v>131</v>
      </c>
      <c r="D21" s="41"/>
      <c r="E21" s="76" t="s">
        <v>121</v>
      </c>
      <c r="F21" s="71">
        <v>8</v>
      </c>
      <c r="G21" s="15" t="s">
        <v>329</v>
      </c>
      <c r="H21" s="53"/>
      <c r="I21" s="53"/>
      <c r="J21" s="16"/>
      <c r="K21" s="15"/>
      <c r="L21" s="82" t="str">
        <f t="shared" si="0"/>
        <v>0,00</v>
      </c>
      <c r="M21" s="15"/>
      <c r="N21" s="17">
        <f t="shared" si="1"/>
        <v>0</v>
      </c>
    </row>
    <row r="22" spans="1:14" ht="29.25" customHeight="1">
      <c r="A22" s="21" t="s">
        <v>0</v>
      </c>
      <c r="B22" s="78" t="s">
        <v>140</v>
      </c>
      <c r="C22" s="81" t="s">
        <v>131</v>
      </c>
      <c r="D22" s="41"/>
      <c r="E22" s="76" t="s">
        <v>121</v>
      </c>
      <c r="F22" s="71">
        <v>240</v>
      </c>
      <c r="G22" s="15" t="s">
        <v>329</v>
      </c>
      <c r="H22" s="53"/>
      <c r="I22" s="53"/>
      <c r="J22" s="16"/>
      <c r="K22" s="15"/>
      <c r="L22" s="82" t="str">
        <f t="shared" si="0"/>
        <v>0,00</v>
      </c>
      <c r="M22" s="15"/>
      <c r="N22" s="17">
        <f t="shared" si="1"/>
        <v>0</v>
      </c>
    </row>
    <row r="23" spans="1:14" ht="30" customHeight="1">
      <c r="A23" s="21" t="s">
        <v>55</v>
      </c>
      <c r="B23" s="79" t="s">
        <v>141</v>
      </c>
      <c r="C23" s="81" t="s">
        <v>142</v>
      </c>
      <c r="D23" s="41"/>
      <c r="E23" s="74" t="s">
        <v>121</v>
      </c>
      <c r="F23" s="71">
        <v>4</v>
      </c>
      <c r="G23" s="15" t="s">
        <v>329</v>
      </c>
      <c r="H23" s="53"/>
      <c r="I23" s="53"/>
      <c r="J23" s="16"/>
      <c r="K23" s="15"/>
      <c r="L23" s="82" t="str">
        <f t="shared" si="0"/>
        <v>0,00</v>
      </c>
      <c r="M23" s="15"/>
      <c r="N23" s="17">
        <f t="shared" si="1"/>
        <v>0</v>
      </c>
    </row>
    <row r="24" spans="1:14" ht="31.5" customHeight="1">
      <c r="A24" s="21" t="s">
        <v>56</v>
      </c>
      <c r="B24" s="79" t="s">
        <v>143</v>
      </c>
      <c r="C24" s="81" t="s">
        <v>144</v>
      </c>
      <c r="D24" s="41"/>
      <c r="E24" s="74" t="s">
        <v>121</v>
      </c>
      <c r="F24" s="71">
        <v>5</v>
      </c>
      <c r="G24" s="15" t="s">
        <v>329</v>
      </c>
      <c r="H24" s="53"/>
      <c r="I24" s="53"/>
      <c r="J24" s="16"/>
      <c r="K24" s="15"/>
      <c r="L24" s="82" t="str">
        <f t="shared" si="0"/>
        <v>0,00</v>
      </c>
      <c r="M24" s="15"/>
      <c r="N24" s="17">
        <f t="shared" si="1"/>
        <v>0</v>
      </c>
    </row>
    <row r="25" spans="1:14" ht="30" customHeight="1">
      <c r="A25" s="21" t="s">
        <v>90</v>
      </c>
      <c r="B25" s="79" t="s">
        <v>145</v>
      </c>
      <c r="C25" s="81" t="s">
        <v>134</v>
      </c>
      <c r="D25" s="41"/>
      <c r="E25" s="74" t="s">
        <v>121</v>
      </c>
      <c r="F25" s="71">
        <v>120</v>
      </c>
      <c r="G25" s="15" t="s">
        <v>329</v>
      </c>
      <c r="H25" s="53"/>
      <c r="I25" s="53"/>
      <c r="J25" s="16"/>
      <c r="K25" s="15"/>
      <c r="L25" s="82" t="str">
        <f t="shared" si="0"/>
        <v>0,00</v>
      </c>
      <c r="M25" s="15"/>
      <c r="N25" s="17">
        <f t="shared" si="1"/>
        <v>0</v>
      </c>
    </row>
    <row r="26" spans="1:14" ht="27.75" customHeight="1">
      <c r="A26" s="21" t="s">
        <v>91</v>
      </c>
      <c r="B26" s="79" t="s">
        <v>146</v>
      </c>
      <c r="C26" s="81" t="s">
        <v>134</v>
      </c>
      <c r="D26" s="41"/>
      <c r="E26" s="74" t="s">
        <v>121</v>
      </c>
      <c r="F26" s="71">
        <v>10</v>
      </c>
      <c r="G26" s="15" t="s">
        <v>329</v>
      </c>
      <c r="H26" s="53"/>
      <c r="I26" s="53"/>
      <c r="J26" s="16"/>
      <c r="K26" s="15"/>
      <c r="L26" s="82" t="str">
        <f t="shared" si="0"/>
        <v>0,00</v>
      </c>
      <c r="M26" s="15"/>
      <c r="N26" s="17">
        <f t="shared" si="1"/>
        <v>0</v>
      </c>
    </row>
    <row r="27" spans="1:14" ht="31.5" customHeight="1">
      <c r="A27" s="21" t="s">
        <v>92</v>
      </c>
      <c r="B27" s="79" t="s">
        <v>147</v>
      </c>
      <c r="C27" s="81" t="s">
        <v>148</v>
      </c>
      <c r="D27" s="41"/>
      <c r="E27" s="74" t="s">
        <v>121</v>
      </c>
      <c r="F27" s="71">
        <v>15</v>
      </c>
      <c r="G27" s="15" t="s">
        <v>329</v>
      </c>
      <c r="H27" s="53"/>
      <c r="I27" s="53"/>
      <c r="J27" s="16"/>
      <c r="K27" s="15"/>
      <c r="L27" s="82" t="str">
        <f t="shared" si="0"/>
        <v>0,00</v>
      </c>
      <c r="M27" s="15"/>
      <c r="N27" s="17">
        <f t="shared" si="1"/>
        <v>0</v>
      </c>
    </row>
    <row r="28" spans="1:14" ht="32.25" customHeight="1">
      <c r="A28" s="21" t="s">
        <v>93</v>
      </c>
      <c r="B28" s="79" t="s">
        <v>149</v>
      </c>
      <c r="C28" s="81" t="s">
        <v>148</v>
      </c>
      <c r="D28" s="41"/>
      <c r="E28" s="74" t="s">
        <v>121</v>
      </c>
      <c r="F28" s="71">
        <v>5</v>
      </c>
      <c r="G28" s="15" t="s">
        <v>329</v>
      </c>
      <c r="H28" s="53"/>
      <c r="I28" s="53"/>
      <c r="J28" s="16"/>
      <c r="K28" s="15"/>
      <c r="L28" s="82" t="str">
        <f t="shared" si="0"/>
        <v>0,00</v>
      </c>
      <c r="M28" s="15"/>
      <c r="N28" s="17">
        <f t="shared" si="1"/>
        <v>0</v>
      </c>
    </row>
    <row r="29" spans="1:14" ht="29.25" customHeight="1">
      <c r="A29" s="21" t="s">
        <v>94</v>
      </c>
      <c r="B29" s="79" t="s">
        <v>310</v>
      </c>
      <c r="C29" s="81" t="s">
        <v>195</v>
      </c>
      <c r="D29" s="41"/>
      <c r="E29" s="74" t="s">
        <v>121</v>
      </c>
      <c r="F29" s="71">
        <v>10</v>
      </c>
      <c r="G29" s="15" t="s">
        <v>329</v>
      </c>
      <c r="H29" s="53"/>
      <c r="I29" s="53"/>
      <c r="J29" s="16"/>
      <c r="K29" s="15"/>
      <c r="L29" s="82" t="str">
        <f t="shared" si="0"/>
        <v>0,00</v>
      </c>
      <c r="M29" s="15"/>
      <c r="N29" s="17">
        <f t="shared" si="1"/>
        <v>0</v>
      </c>
    </row>
    <row r="30" spans="1:14" ht="29.25" customHeight="1">
      <c r="A30" s="21" t="s">
        <v>95</v>
      </c>
      <c r="B30" s="79" t="s">
        <v>150</v>
      </c>
      <c r="C30" s="81" t="s">
        <v>148</v>
      </c>
      <c r="D30" s="41"/>
      <c r="E30" s="74" t="s">
        <v>121</v>
      </c>
      <c r="F30" s="71">
        <v>10</v>
      </c>
      <c r="G30" s="15" t="s">
        <v>329</v>
      </c>
      <c r="H30" s="53"/>
      <c r="I30" s="53"/>
      <c r="J30" s="16"/>
      <c r="K30" s="15"/>
      <c r="L30" s="82" t="str">
        <f t="shared" si="0"/>
        <v>0,00</v>
      </c>
      <c r="M30" s="15"/>
      <c r="N30" s="17">
        <f t="shared" si="1"/>
        <v>0</v>
      </c>
    </row>
    <row r="31" spans="1:14" ht="33.75" customHeight="1">
      <c r="A31" s="21" t="s">
        <v>96</v>
      </c>
      <c r="B31" s="79" t="s">
        <v>151</v>
      </c>
      <c r="C31" s="81" t="s">
        <v>134</v>
      </c>
      <c r="D31" s="41"/>
      <c r="E31" s="74" t="s">
        <v>121</v>
      </c>
      <c r="F31" s="71">
        <v>500</v>
      </c>
      <c r="G31" s="15" t="s">
        <v>329</v>
      </c>
      <c r="H31" s="53"/>
      <c r="I31" s="53"/>
      <c r="J31" s="16"/>
      <c r="K31" s="15"/>
      <c r="L31" s="82" t="str">
        <f t="shared" si="0"/>
        <v>0,00</v>
      </c>
      <c r="M31" s="15"/>
      <c r="N31" s="17">
        <f t="shared" si="1"/>
        <v>0</v>
      </c>
    </row>
    <row r="32" spans="1:14" ht="30.75" customHeight="1">
      <c r="A32" s="21" t="s">
        <v>97</v>
      </c>
      <c r="B32" s="79" t="s">
        <v>152</v>
      </c>
      <c r="C32" s="81" t="s">
        <v>131</v>
      </c>
      <c r="D32" s="41"/>
      <c r="E32" s="74" t="s">
        <v>121</v>
      </c>
      <c r="F32" s="71">
        <v>10</v>
      </c>
      <c r="G32" s="15" t="s">
        <v>329</v>
      </c>
      <c r="H32" s="53"/>
      <c r="I32" s="53"/>
      <c r="J32" s="16"/>
      <c r="K32" s="15"/>
      <c r="L32" s="82" t="str">
        <f t="shared" si="0"/>
        <v>0,00</v>
      </c>
      <c r="M32" s="15"/>
      <c r="N32" s="17">
        <f t="shared" si="1"/>
        <v>0</v>
      </c>
    </row>
    <row r="33" spans="1:14" ht="29.25" customHeight="1">
      <c r="A33" s="21" t="s">
        <v>98</v>
      </c>
      <c r="B33" s="79" t="s">
        <v>153</v>
      </c>
      <c r="C33" s="81" t="s">
        <v>133</v>
      </c>
      <c r="D33" s="41"/>
      <c r="E33" s="74" t="s">
        <v>121</v>
      </c>
      <c r="F33" s="71">
        <v>140</v>
      </c>
      <c r="G33" s="15" t="s">
        <v>329</v>
      </c>
      <c r="H33" s="53"/>
      <c r="I33" s="53"/>
      <c r="J33" s="16"/>
      <c r="K33" s="15"/>
      <c r="L33" s="82" t="str">
        <f t="shared" si="0"/>
        <v>0,00</v>
      </c>
      <c r="M33" s="15"/>
      <c r="N33" s="17">
        <f t="shared" si="1"/>
        <v>0</v>
      </c>
    </row>
    <row r="34" spans="1:14" ht="31.5" customHeight="1">
      <c r="A34" s="21" t="s">
        <v>99</v>
      </c>
      <c r="B34" s="78" t="s">
        <v>154</v>
      </c>
      <c r="C34" s="81" t="s">
        <v>155</v>
      </c>
      <c r="D34" s="41"/>
      <c r="E34" s="74" t="s">
        <v>121</v>
      </c>
      <c r="F34" s="71">
        <v>150</v>
      </c>
      <c r="G34" s="15" t="s">
        <v>329</v>
      </c>
      <c r="H34" s="53"/>
      <c r="I34" s="53"/>
      <c r="J34" s="16"/>
      <c r="K34" s="15"/>
      <c r="L34" s="82" t="str">
        <f t="shared" si="0"/>
        <v>0,00</v>
      </c>
      <c r="M34" s="15"/>
      <c r="N34" s="17">
        <f t="shared" si="1"/>
        <v>0</v>
      </c>
    </row>
    <row r="35" spans="1:14" ht="33" customHeight="1">
      <c r="A35" s="21" t="s">
        <v>100</v>
      </c>
      <c r="B35" s="79" t="s">
        <v>156</v>
      </c>
      <c r="C35" s="81" t="s">
        <v>131</v>
      </c>
      <c r="D35" s="41"/>
      <c r="E35" s="74" t="s">
        <v>121</v>
      </c>
      <c r="F35" s="71">
        <v>2</v>
      </c>
      <c r="G35" s="15" t="s">
        <v>329</v>
      </c>
      <c r="H35" s="53"/>
      <c r="I35" s="53"/>
      <c r="J35" s="16"/>
      <c r="K35" s="15"/>
      <c r="L35" s="82" t="str">
        <f t="shared" si="0"/>
        <v>0,00</v>
      </c>
      <c r="M35" s="15"/>
      <c r="N35" s="17">
        <f t="shared" si="1"/>
        <v>0</v>
      </c>
    </row>
    <row r="36" spans="1:14" ht="30.75" customHeight="1">
      <c r="A36" s="21" t="s">
        <v>101</v>
      </c>
      <c r="B36" s="79" t="s">
        <v>157</v>
      </c>
      <c r="C36" s="81" t="s">
        <v>131</v>
      </c>
      <c r="D36" s="41"/>
      <c r="E36" s="74" t="s">
        <v>121</v>
      </c>
      <c r="F36" s="71">
        <v>4</v>
      </c>
      <c r="G36" s="15" t="s">
        <v>329</v>
      </c>
      <c r="H36" s="53"/>
      <c r="I36" s="53"/>
      <c r="J36" s="16"/>
      <c r="K36" s="15"/>
      <c r="L36" s="82" t="str">
        <f t="shared" si="0"/>
        <v>0,00</v>
      </c>
      <c r="M36" s="15"/>
      <c r="N36" s="17">
        <f t="shared" si="1"/>
        <v>0</v>
      </c>
    </row>
    <row r="37" spans="1:14" ht="30" customHeight="1">
      <c r="A37" s="21" t="s">
        <v>102</v>
      </c>
      <c r="B37" s="79" t="s">
        <v>158</v>
      </c>
      <c r="C37" s="81" t="s">
        <v>133</v>
      </c>
      <c r="D37" s="41"/>
      <c r="E37" s="74" t="s">
        <v>121</v>
      </c>
      <c r="F37" s="71">
        <v>6</v>
      </c>
      <c r="G37" s="15" t="s">
        <v>329</v>
      </c>
      <c r="H37" s="53"/>
      <c r="I37" s="53"/>
      <c r="J37" s="16"/>
      <c r="K37" s="15"/>
      <c r="L37" s="82" t="str">
        <f t="shared" si="0"/>
        <v>0,00</v>
      </c>
      <c r="M37" s="15"/>
      <c r="N37" s="17">
        <f t="shared" si="1"/>
        <v>0</v>
      </c>
    </row>
    <row r="38" spans="1:14" ht="32.25" customHeight="1">
      <c r="A38" s="21" t="s">
        <v>103</v>
      </c>
      <c r="B38" s="79" t="s">
        <v>159</v>
      </c>
      <c r="C38" s="81" t="s">
        <v>160</v>
      </c>
      <c r="D38" s="41"/>
      <c r="E38" s="74" t="s">
        <v>121</v>
      </c>
      <c r="F38" s="71">
        <v>70</v>
      </c>
      <c r="G38" s="15" t="s">
        <v>329</v>
      </c>
      <c r="H38" s="53"/>
      <c r="I38" s="53"/>
      <c r="J38" s="16"/>
      <c r="K38" s="15"/>
      <c r="L38" s="82" t="str">
        <f t="shared" si="0"/>
        <v>0,00</v>
      </c>
      <c r="M38" s="15"/>
      <c r="N38" s="17">
        <f t="shared" si="1"/>
        <v>0</v>
      </c>
    </row>
    <row r="39" spans="1:14" ht="30.75" customHeight="1">
      <c r="A39" s="21" t="s">
        <v>104</v>
      </c>
      <c r="B39" s="79" t="s">
        <v>161</v>
      </c>
      <c r="C39" s="81" t="s">
        <v>134</v>
      </c>
      <c r="D39" s="41"/>
      <c r="E39" s="74" t="s">
        <v>121</v>
      </c>
      <c r="F39" s="71">
        <v>50</v>
      </c>
      <c r="G39" s="15" t="s">
        <v>329</v>
      </c>
      <c r="H39" s="53"/>
      <c r="I39" s="53"/>
      <c r="J39" s="16"/>
      <c r="K39" s="15"/>
      <c r="L39" s="82" t="str">
        <f t="shared" si="0"/>
        <v>0,00</v>
      </c>
      <c r="M39" s="15"/>
      <c r="N39" s="17">
        <f t="shared" si="1"/>
        <v>0</v>
      </c>
    </row>
    <row r="40" spans="1:14" ht="33.75" customHeight="1">
      <c r="A40" s="21" t="s">
        <v>105</v>
      </c>
      <c r="B40" s="79" t="s">
        <v>162</v>
      </c>
      <c r="C40" s="81" t="s">
        <v>163</v>
      </c>
      <c r="D40" s="41"/>
      <c r="E40" s="74" t="s">
        <v>121</v>
      </c>
      <c r="F40" s="71">
        <v>40</v>
      </c>
      <c r="G40" s="15" t="s">
        <v>329</v>
      </c>
      <c r="H40" s="53"/>
      <c r="I40" s="53"/>
      <c r="J40" s="16"/>
      <c r="K40" s="15"/>
      <c r="L40" s="82" t="str">
        <f t="shared" si="0"/>
        <v>0,00</v>
      </c>
      <c r="M40" s="15"/>
      <c r="N40" s="17">
        <f t="shared" si="1"/>
        <v>0</v>
      </c>
    </row>
    <row r="41" spans="1:14" ht="31.5" customHeight="1">
      <c r="A41" s="21" t="s">
        <v>106</v>
      </c>
      <c r="B41" s="79" t="s">
        <v>309</v>
      </c>
      <c r="C41" s="81" t="s">
        <v>164</v>
      </c>
      <c r="D41" s="83"/>
      <c r="E41" s="74" t="s">
        <v>121</v>
      </c>
      <c r="F41" s="71">
        <v>300</v>
      </c>
      <c r="G41" s="15" t="s">
        <v>329</v>
      </c>
      <c r="H41" s="53"/>
      <c r="I41" s="53"/>
      <c r="J41" s="16"/>
      <c r="K41" s="15"/>
      <c r="L41" s="82" t="str">
        <f t="shared" si="0"/>
        <v>0,00</v>
      </c>
      <c r="M41" s="15"/>
      <c r="N41" s="17">
        <f t="shared" si="1"/>
        <v>0</v>
      </c>
    </row>
    <row r="42" spans="1:14" ht="32.25" customHeight="1">
      <c r="A42" s="21" t="s">
        <v>107</v>
      </c>
      <c r="B42" s="79" t="s">
        <v>165</v>
      </c>
      <c r="C42" s="81" t="s">
        <v>134</v>
      </c>
      <c r="D42" s="41"/>
      <c r="E42" s="74" t="s">
        <v>121</v>
      </c>
      <c r="F42" s="71">
        <v>100</v>
      </c>
      <c r="G42" s="15" t="s">
        <v>329</v>
      </c>
      <c r="H42" s="53"/>
      <c r="I42" s="53"/>
      <c r="J42" s="16"/>
      <c r="K42" s="15"/>
      <c r="L42" s="82" t="str">
        <f t="shared" si="0"/>
        <v>0,00</v>
      </c>
      <c r="M42" s="15"/>
      <c r="N42" s="17">
        <f t="shared" si="1"/>
        <v>0</v>
      </c>
    </row>
    <row r="43" spans="1:14" ht="32.25" customHeight="1">
      <c r="A43" s="21" t="s">
        <v>108</v>
      </c>
      <c r="B43" s="79" t="s">
        <v>166</v>
      </c>
      <c r="C43" s="81" t="s">
        <v>134</v>
      </c>
      <c r="D43" s="41"/>
      <c r="E43" s="74" t="s">
        <v>121</v>
      </c>
      <c r="F43" s="71">
        <v>1</v>
      </c>
      <c r="G43" s="15" t="s">
        <v>329</v>
      </c>
      <c r="H43" s="53"/>
      <c r="I43" s="53"/>
      <c r="J43" s="16"/>
      <c r="K43" s="15"/>
      <c r="L43" s="82" t="str">
        <f t="shared" si="0"/>
        <v>0,00</v>
      </c>
      <c r="M43" s="15"/>
      <c r="N43" s="17">
        <f t="shared" si="1"/>
        <v>0</v>
      </c>
    </row>
    <row r="44" spans="1:14" ht="32.25" customHeight="1">
      <c r="A44" s="21" t="s">
        <v>109</v>
      </c>
      <c r="B44" s="79" t="s">
        <v>167</v>
      </c>
      <c r="C44" s="81" t="s">
        <v>168</v>
      </c>
      <c r="D44" s="41"/>
      <c r="E44" s="74" t="s">
        <v>121</v>
      </c>
      <c r="F44" s="71">
        <v>30</v>
      </c>
      <c r="G44" s="15" t="s">
        <v>329</v>
      </c>
      <c r="H44" s="53"/>
      <c r="I44" s="53"/>
      <c r="J44" s="16"/>
      <c r="K44" s="15"/>
      <c r="L44" s="82" t="str">
        <f t="shared" si="0"/>
        <v>0,00</v>
      </c>
      <c r="M44" s="15"/>
      <c r="N44" s="17">
        <f t="shared" si="1"/>
        <v>0</v>
      </c>
    </row>
    <row r="45" spans="1:14" ht="31.5" customHeight="1">
      <c r="A45" s="21" t="s">
        <v>110</v>
      </c>
      <c r="B45" s="80" t="s">
        <v>169</v>
      </c>
      <c r="C45" s="81" t="s">
        <v>131</v>
      </c>
      <c r="D45" s="41"/>
      <c r="E45" s="75" t="s">
        <v>121</v>
      </c>
      <c r="F45" s="71">
        <v>20</v>
      </c>
      <c r="G45" s="15" t="s">
        <v>329</v>
      </c>
      <c r="H45" s="53"/>
      <c r="I45" s="53"/>
      <c r="J45" s="16"/>
      <c r="K45" s="15"/>
      <c r="L45" s="82" t="str">
        <f t="shared" si="0"/>
        <v>0,00</v>
      </c>
      <c r="M45" s="15"/>
      <c r="N45" s="17">
        <f t="shared" si="1"/>
        <v>0</v>
      </c>
    </row>
    <row r="46" spans="1:14" ht="31.5" customHeight="1">
      <c r="A46" s="21" t="s">
        <v>111</v>
      </c>
      <c r="B46" s="79" t="s">
        <v>311</v>
      </c>
      <c r="C46" s="81" t="s">
        <v>170</v>
      </c>
      <c r="D46" s="41"/>
      <c r="E46" s="74" t="s">
        <v>121</v>
      </c>
      <c r="F46" s="71">
        <v>40</v>
      </c>
      <c r="G46" s="15" t="s">
        <v>329</v>
      </c>
      <c r="H46" s="53"/>
      <c r="I46" s="53"/>
      <c r="J46" s="16"/>
      <c r="K46" s="15"/>
      <c r="L46" s="82" t="str">
        <f t="shared" si="0"/>
        <v>0,00</v>
      </c>
      <c r="M46" s="15"/>
      <c r="N46" s="17">
        <f t="shared" si="1"/>
        <v>0</v>
      </c>
    </row>
    <row r="47" spans="1:14" ht="31.5" customHeight="1">
      <c r="A47" s="21" t="s">
        <v>112</v>
      </c>
      <c r="B47" s="79" t="s">
        <v>312</v>
      </c>
      <c r="C47" s="81" t="s">
        <v>171</v>
      </c>
      <c r="D47" s="41"/>
      <c r="E47" s="74" t="s">
        <v>121</v>
      </c>
      <c r="F47" s="71">
        <v>90</v>
      </c>
      <c r="G47" s="15" t="s">
        <v>329</v>
      </c>
      <c r="H47" s="53"/>
      <c r="I47" s="53"/>
      <c r="J47" s="16"/>
      <c r="K47" s="15"/>
      <c r="L47" s="82" t="str">
        <f t="shared" si="0"/>
        <v>0,00</v>
      </c>
      <c r="M47" s="15"/>
      <c r="N47" s="17">
        <f t="shared" si="1"/>
        <v>0</v>
      </c>
    </row>
    <row r="48" spans="1:14" ht="30.75" customHeight="1">
      <c r="A48" s="21" t="s">
        <v>113</v>
      </c>
      <c r="B48" s="79" t="s">
        <v>172</v>
      </c>
      <c r="C48" s="81" t="s">
        <v>173</v>
      </c>
      <c r="D48" s="41"/>
      <c r="E48" s="74" t="s">
        <v>121</v>
      </c>
      <c r="F48" s="71">
        <v>30</v>
      </c>
      <c r="G48" s="15" t="s">
        <v>329</v>
      </c>
      <c r="H48" s="53"/>
      <c r="I48" s="53"/>
      <c r="J48" s="16"/>
      <c r="K48" s="15"/>
      <c r="L48" s="82" t="str">
        <f t="shared" si="0"/>
        <v>0,00</v>
      </c>
      <c r="M48" s="15"/>
      <c r="N48" s="17">
        <f t="shared" si="1"/>
        <v>0</v>
      </c>
    </row>
    <row r="49" spans="1:14" ht="32.25" customHeight="1">
      <c r="A49" s="21" t="s">
        <v>114</v>
      </c>
      <c r="B49" s="79" t="s">
        <v>174</v>
      </c>
      <c r="C49" s="81" t="s">
        <v>142</v>
      </c>
      <c r="D49" s="41"/>
      <c r="E49" s="74" t="s">
        <v>121</v>
      </c>
      <c r="F49" s="73">
        <v>50</v>
      </c>
      <c r="G49" s="15" t="s">
        <v>329</v>
      </c>
      <c r="H49" s="53"/>
      <c r="I49" s="53"/>
      <c r="J49" s="16"/>
      <c r="K49" s="15"/>
      <c r="L49" s="82" t="str">
        <f t="shared" si="0"/>
        <v>0,00</v>
      </c>
      <c r="M49" s="15"/>
      <c r="N49" s="17">
        <f t="shared" si="1"/>
        <v>0</v>
      </c>
    </row>
    <row r="50" spans="1:14" ht="31.5" customHeight="1">
      <c r="A50" s="21" t="s">
        <v>115</v>
      </c>
      <c r="B50" s="79" t="s">
        <v>175</v>
      </c>
      <c r="C50" s="81" t="s">
        <v>176</v>
      </c>
      <c r="D50" s="41"/>
      <c r="E50" s="74" t="s">
        <v>121</v>
      </c>
      <c r="F50" s="71">
        <v>36</v>
      </c>
      <c r="G50" s="15" t="s">
        <v>329</v>
      </c>
      <c r="H50" s="53"/>
      <c r="I50" s="53"/>
      <c r="J50" s="16"/>
      <c r="K50" s="15"/>
      <c r="L50" s="82" t="str">
        <f t="shared" si="0"/>
        <v>0,00</v>
      </c>
      <c r="M50" s="15"/>
      <c r="N50" s="17">
        <f t="shared" si="1"/>
        <v>0</v>
      </c>
    </row>
    <row r="51" spans="1:14" ht="29.25" customHeight="1">
      <c r="A51" s="21" t="s">
        <v>116</v>
      </c>
      <c r="B51" s="79" t="s">
        <v>177</v>
      </c>
      <c r="C51" s="81" t="s">
        <v>134</v>
      </c>
      <c r="D51" s="41"/>
      <c r="E51" s="74" t="s">
        <v>121</v>
      </c>
      <c r="F51" s="73">
        <v>50</v>
      </c>
      <c r="G51" s="15" t="s">
        <v>329</v>
      </c>
      <c r="H51" s="53"/>
      <c r="I51" s="53"/>
      <c r="J51" s="16"/>
      <c r="K51" s="15"/>
      <c r="L51" s="82" t="str">
        <f t="shared" si="0"/>
        <v>0,00</v>
      </c>
      <c r="M51" s="15"/>
      <c r="N51" s="17">
        <f t="shared" si="1"/>
        <v>0</v>
      </c>
    </row>
    <row r="52" spans="1:14" ht="31.5" customHeight="1">
      <c r="A52" s="21" t="s">
        <v>117</v>
      </c>
      <c r="B52" s="80" t="s">
        <v>178</v>
      </c>
      <c r="C52" s="81" t="s">
        <v>179</v>
      </c>
      <c r="D52" s="41"/>
      <c r="E52" s="77" t="s">
        <v>121</v>
      </c>
      <c r="F52" s="72">
        <v>5</v>
      </c>
      <c r="G52" s="15" t="s">
        <v>329</v>
      </c>
      <c r="H52" s="53"/>
      <c r="I52" s="53"/>
      <c r="J52" s="16"/>
      <c r="K52" s="15"/>
      <c r="L52" s="82" t="str">
        <f t="shared" si="0"/>
        <v>0,00</v>
      </c>
      <c r="M52" s="15"/>
      <c r="N52" s="17">
        <f t="shared" si="1"/>
        <v>0</v>
      </c>
    </row>
    <row r="53" spans="1:14" ht="30.75" customHeight="1">
      <c r="A53" s="21" t="s">
        <v>118</v>
      </c>
      <c r="B53" s="79" t="s">
        <v>180</v>
      </c>
      <c r="C53" s="81" t="s">
        <v>181</v>
      </c>
      <c r="D53" s="41"/>
      <c r="E53" s="74" t="s">
        <v>121</v>
      </c>
      <c r="F53" s="71">
        <v>200</v>
      </c>
      <c r="G53" s="15" t="s">
        <v>329</v>
      </c>
      <c r="H53" s="53"/>
      <c r="I53" s="53"/>
      <c r="J53" s="16"/>
      <c r="K53" s="15"/>
      <c r="L53" s="82" t="str">
        <f t="shared" si="0"/>
        <v>0,00</v>
      </c>
      <c r="M53" s="15"/>
      <c r="N53" s="17">
        <f t="shared" si="1"/>
        <v>0</v>
      </c>
    </row>
    <row r="54" spans="1:14" ht="33" customHeight="1">
      <c r="A54" s="21" t="s">
        <v>119</v>
      </c>
      <c r="B54" s="79" t="s">
        <v>182</v>
      </c>
      <c r="C54" s="81" t="s">
        <v>183</v>
      </c>
      <c r="D54" s="41"/>
      <c r="E54" s="74" t="s">
        <v>121</v>
      </c>
      <c r="F54" s="71">
        <v>50</v>
      </c>
      <c r="G54" s="15" t="s">
        <v>329</v>
      </c>
      <c r="H54" s="53"/>
      <c r="I54" s="53"/>
      <c r="J54" s="16"/>
      <c r="K54" s="15"/>
      <c r="L54" s="82" t="str">
        <f t="shared" si="0"/>
        <v>0,00</v>
      </c>
      <c r="M54" s="15"/>
      <c r="N54" s="17">
        <f t="shared" si="1"/>
        <v>0</v>
      </c>
    </row>
    <row r="55" spans="1:14" ht="30" customHeight="1">
      <c r="A55" s="21" t="s">
        <v>120</v>
      </c>
      <c r="B55" s="79" t="s">
        <v>184</v>
      </c>
      <c r="C55" s="81" t="s">
        <v>148</v>
      </c>
      <c r="D55" s="41"/>
      <c r="E55" s="74" t="s">
        <v>121</v>
      </c>
      <c r="F55" s="73">
        <v>10</v>
      </c>
      <c r="G55" s="15" t="s">
        <v>329</v>
      </c>
      <c r="H55" s="53"/>
      <c r="I55" s="53"/>
      <c r="J55" s="16"/>
      <c r="K55" s="15"/>
      <c r="L55" s="82" t="str">
        <f t="shared" si="0"/>
        <v>0,00</v>
      </c>
      <c r="M55" s="15"/>
      <c r="N55" s="17">
        <f t="shared" si="1"/>
        <v>0</v>
      </c>
    </row>
    <row r="56" spans="1:17" ht="15">
      <c r="A56" s="9"/>
      <c r="B56" s="42"/>
      <c r="C56" s="42"/>
      <c r="D56" s="48"/>
      <c r="E56" s="52"/>
      <c r="F56" s="49"/>
      <c r="G56" s="44"/>
      <c r="H56" s="44"/>
      <c r="I56" s="44"/>
      <c r="J56" s="45"/>
      <c r="K56" s="44"/>
      <c r="L56" s="44"/>
      <c r="M56" s="44"/>
      <c r="N56" s="46"/>
      <c r="Q56" s="1"/>
    </row>
    <row r="57" spans="2:17" ht="21" customHeight="1">
      <c r="B57" s="148"/>
      <c r="C57" s="148"/>
      <c r="D57" s="148"/>
      <c r="E57" s="148"/>
      <c r="F57" s="148"/>
      <c r="Q57" s="1"/>
    </row>
    <row r="58" spans="2:17" ht="20.25" customHeight="1">
      <c r="B58" s="148"/>
      <c r="C58" s="148"/>
      <c r="D58" s="148"/>
      <c r="E58" s="148"/>
      <c r="F58" s="148"/>
      <c r="Q58" s="1"/>
    </row>
    <row r="59" spans="2:17" ht="20.25" customHeight="1">
      <c r="B59" s="138"/>
      <c r="C59" s="147"/>
      <c r="D59" s="147"/>
      <c r="E59" s="147"/>
      <c r="F59" s="147"/>
      <c r="Q59" s="1"/>
    </row>
    <row r="60" spans="2:17" ht="15">
      <c r="B60" s="147"/>
      <c r="C60" s="147"/>
      <c r="D60" s="147"/>
      <c r="E60" s="147"/>
      <c r="F60" s="147"/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</sheetData>
  <sheetProtection/>
  <mergeCells count="5">
    <mergeCell ref="G2:I2"/>
    <mergeCell ref="H6:I6"/>
    <mergeCell ref="B59:F60"/>
    <mergeCell ref="B57:F57"/>
    <mergeCell ref="B58:F58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81"/>
  <sheetViews>
    <sheetView showGridLines="0" view="pageBreakPreview" zoomScale="90" zoomScaleNormal="80" zoomScaleSheetLayoutView="90" zoomScalePageLayoutView="80" workbookViewId="0" topLeftCell="A34">
      <selection activeCell="B50" sqref="B50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4.875" style="1" customWidth="1"/>
    <col min="4" max="4" width="20.375" style="1" hidden="1" customWidth="1"/>
    <col min="5" max="5" width="7.75390625" style="23" customWidth="1"/>
    <col min="6" max="6" width="8.125" style="1" customWidth="1"/>
    <col min="7" max="7" width="27.25390625" style="1" customWidth="1"/>
    <col min="8" max="8" width="17.625" style="1" customWidth="1"/>
    <col min="9" max="9" width="2.25390625" style="1" hidden="1" customWidth="1"/>
    <col min="10" max="10" width="20.375" style="1" customWidth="1"/>
    <col min="11" max="11" width="15.25390625" style="1" customWidth="1"/>
    <col min="12" max="12" width="16.125" style="1" customWidth="1"/>
    <col min="13" max="13" width="21.00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SUM(N11:N50)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5" customHeight="1">
      <c r="A10" s="119" t="s">
        <v>52</v>
      </c>
      <c r="B10" s="119" t="s">
        <v>296</v>
      </c>
      <c r="C10" s="119" t="s">
        <v>297</v>
      </c>
      <c r="D10" s="120" t="s">
        <v>67</v>
      </c>
      <c r="E10" s="121" t="s">
        <v>78</v>
      </c>
      <c r="F10" s="122"/>
      <c r="G10" s="119" t="s">
        <v>295</v>
      </c>
      <c r="H10" s="119" t="s">
        <v>70</v>
      </c>
      <c r="I10" s="120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ht="33.75" customHeight="1">
      <c r="A11" s="21" t="s">
        <v>3</v>
      </c>
      <c r="B11" s="80" t="s">
        <v>189</v>
      </c>
      <c r="C11" s="81" t="s">
        <v>163</v>
      </c>
      <c r="D11" s="37"/>
      <c r="E11" s="85" t="s">
        <v>121</v>
      </c>
      <c r="F11" s="88">
        <v>10</v>
      </c>
      <c r="G11" s="15" t="s">
        <v>329</v>
      </c>
      <c r="H11" s="53"/>
      <c r="I11" s="53"/>
      <c r="J11" s="16"/>
      <c r="K11" s="15"/>
      <c r="L11" s="82" t="str">
        <f>IF(K11=0,"0,00",IF(K11&gt;0,ROUND(F11/K11,2)))</f>
        <v>0,00</v>
      </c>
      <c r="M11" s="15"/>
      <c r="N11" s="17">
        <f>ROUND(L11*ROUND(M11,2),2)</f>
        <v>0</v>
      </c>
    </row>
    <row r="12" spans="1:14" ht="32.25" customHeight="1">
      <c r="A12" s="21" t="s">
        <v>4</v>
      </c>
      <c r="B12" s="80" t="s">
        <v>190</v>
      </c>
      <c r="C12" s="81" t="s">
        <v>181</v>
      </c>
      <c r="D12" s="37"/>
      <c r="E12" s="85" t="s">
        <v>121</v>
      </c>
      <c r="F12" s="89">
        <v>200</v>
      </c>
      <c r="G12" s="15" t="s">
        <v>329</v>
      </c>
      <c r="H12" s="53"/>
      <c r="I12" s="53"/>
      <c r="J12" s="16"/>
      <c r="K12" s="15"/>
      <c r="L12" s="82" t="str">
        <f aca="true" t="shared" si="0" ref="L12:L50">IF(K12=0,"0,00",IF(K12&gt;0,ROUND(F12/K12,2)))</f>
        <v>0,00</v>
      </c>
      <c r="M12" s="15"/>
      <c r="N12" s="17">
        <f aca="true" t="shared" si="1" ref="N12:N50">ROUND(L12*ROUND(M12,2),2)</f>
        <v>0</v>
      </c>
    </row>
    <row r="13" spans="1:14" ht="31.5" customHeight="1">
      <c r="A13" s="21" t="s">
        <v>5</v>
      </c>
      <c r="B13" s="80" t="s">
        <v>191</v>
      </c>
      <c r="C13" s="81" t="s">
        <v>142</v>
      </c>
      <c r="D13" s="37"/>
      <c r="E13" s="85" t="s">
        <v>121</v>
      </c>
      <c r="F13" s="89">
        <v>300</v>
      </c>
      <c r="G13" s="15" t="s">
        <v>329</v>
      </c>
      <c r="H13" s="53"/>
      <c r="I13" s="53"/>
      <c r="J13" s="16"/>
      <c r="K13" s="15"/>
      <c r="L13" s="82" t="str">
        <f t="shared" si="0"/>
        <v>0,00</v>
      </c>
      <c r="M13" s="15"/>
      <c r="N13" s="17">
        <f t="shared" si="1"/>
        <v>0</v>
      </c>
    </row>
    <row r="14" spans="1:14" ht="31.5" customHeight="1">
      <c r="A14" s="21" t="s">
        <v>6</v>
      </c>
      <c r="B14" s="80" t="s">
        <v>192</v>
      </c>
      <c r="C14" s="81" t="s">
        <v>133</v>
      </c>
      <c r="D14" s="37"/>
      <c r="E14" s="85" t="s">
        <v>121</v>
      </c>
      <c r="F14" s="89">
        <v>2</v>
      </c>
      <c r="G14" s="15" t="s">
        <v>329</v>
      </c>
      <c r="H14" s="53"/>
      <c r="I14" s="53"/>
      <c r="J14" s="16"/>
      <c r="K14" s="15"/>
      <c r="L14" s="82" t="str">
        <f t="shared" si="0"/>
        <v>0,00</v>
      </c>
      <c r="M14" s="15"/>
      <c r="N14" s="17">
        <f t="shared" si="1"/>
        <v>0</v>
      </c>
    </row>
    <row r="15" spans="1:14" ht="30" customHeight="1">
      <c r="A15" s="21" t="s">
        <v>47</v>
      </c>
      <c r="B15" s="80" t="s">
        <v>193</v>
      </c>
      <c r="C15" s="81" t="s">
        <v>163</v>
      </c>
      <c r="D15" s="37"/>
      <c r="E15" s="85" t="s">
        <v>121</v>
      </c>
      <c r="F15" s="89">
        <v>80</v>
      </c>
      <c r="G15" s="15" t="s">
        <v>329</v>
      </c>
      <c r="H15" s="53"/>
      <c r="I15" s="53"/>
      <c r="J15" s="16"/>
      <c r="K15" s="15"/>
      <c r="L15" s="82" t="str">
        <f t="shared" si="0"/>
        <v>0,00</v>
      </c>
      <c r="M15" s="15"/>
      <c r="N15" s="17">
        <f t="shared" si="1"/>
        <v>0</v>
      </c>
    </row>
    <row r="16" spans="1:14" ht="30.75" customHeight="1">
      <c r="A16" s="21" t="s">
        <v>54</v>
      </c>
      <c r="B16" s="80" t="s">
        <v>194</v>
      </c>
      <c r="C16" s="81" t="s">
        <v>195</v>
      </c>
      <c r="D16" s="37"/>
      <c r="E16" s="85" t="s">
        <v>121</v>
      </c>
      <c r="F16" s="89">
        <v>15</v>
      </c>
      <c r="G16" s="15" t="s">
        <v>329</v>
      </c>
      <c r="H16" s="53"/>
      <c r="I16" s="53"/>
      <c r="J16" s="16"/>
      <c r="K16" s="15"/>
      <c r="L16" s="82" t="str">
        <f t="shared" si="0"/>
        <v>0,00</v>
      </c>
      <c r="M16" s="15"/>
      <c r="N16" s="17">
        <f t="shared" si="1"/>
        <v>0</v>
      </c>
    </row>
    <row r="17" spans="1:14" ht="33" customHeight="1">
      <c r="A17" s="21" t="s">
        <v>7</v>
      </c>
      <c r="B17" s="80" t="s">
        <v>196</v>
      </c>
      <c r="C17" s="81" t="s">
        <v>163</v>
      </c>
      <c r="D17" s="37"/>
      <c r="E17" s="85" t="s">
        <v>121</v>
      </c>
      <c r="F17" s="89">
        <v>2</v>
      </c>
      <c r="G17" s="15" t="s">
        <v>329</v>
      </c>
      <c r="H17" s="53"/>
      <c r="I17" s="53"/>
      <c r="J17" s="16"/>
      <c r="K17" s="15"/>
      <c r="L17" s="82" t="str">
        <f t="shared" si="0"/>
        <v>0,00</v>
      </c>
      <c r="M17" s="15"/>
      <c r="N17" s="17">
        <f t="shared" si="1"/>
        <v>0</v>
      </c>
    </row>
    <row r="18" spans="1:14" ht="33" customHeight="1">
      <c r="A18" s="21" t="s">
        <v>8</v>
      </c>
      <c r="B18" s="78" t="s">
        <v>197</v>
      </c>
      <c r="C18" s="81" t="s">
        <v>181</v>
      </c>
      <c r="D18" s="37"/>
      <c r="E18" s="85" t="s">
        <v>121</v>
      </c>
      <c r="F18" s="89">
        <v>10</v>
      </c>
      <c r="G18" s="15" t="s">
        <v>329</v>
      </c>
      <c r="H18" s="53"/>
      <c r="I18" s="53"/>
      <c r="J18" s="16"/>
      <c r="K18" s="15"/>
      <c r="L18" s="82" t="str">
        <f t="shared" si="0"/>
        <v>0,00</v>
      </c>
      <c r="M18" s="15"/>
      <c r="N18" s="17">
        <f t="shared" si="1"/>
        <v>0</v>
      </c>
    </row>
    <row r="19" spans="1:14" ht="31.5" customHeight="1">
      <c r="A19" s="21" t="s">
        <v>21</v>
      </c>
      <c r="B19" s="80" t="s">
        <v>198</v>
      </c>
      <c r="C19" s="81" t="s">
        <v>163</v>
      </c>
      <c r="D19" s="37"/>
      <c r="E19" s="85" t="s">
        <v>187</v>
      </c>
      <c r="F19" s="89">
        <v>350</v>
      </c>
      <c r="G19" s="15" t="s">
        <v>329</v>
      </c>
      <c r="H19" s="53"/>
      <c r="I19" s="53"/>
      <c r="J19" s="16"/>
      <c r="K19" s="15"/>
      <c r="L19" s="82" t="str">
        <f t="shared" si="0"/>
        <v>0,00</v>
      </c>
      <c r="M19" s="15"/>
      <c r="N19" s="17">
        <f t="shared" si="1"/>
        <v>0</v>
      </c>
    </row>
    <row r="20" spans="1:14" ht="33" customHeight="1">
      <c r="A20" s="21" t="s">
        <v>53</v>
      </c>
      <c r="B20" s="80" t="s">
        <v>199</v>
      </c>
      <c r="C20" s="81" t="s">
        <v>200</v>
      </c>
      <c r="D20" s="37"/>
      <c r="E20" s="85" t="s">
        <v>121</v>
      </c>
      <c r="F20" s="89">
        <v>2</v>
      </c>
      <c r="G20" s="15" t="s">
        <v>329</v>
      </c>
      <c r="H20" s="53"/>
      <c r="I20" s="53"/>
      <c r="J20" s="16"/>
      <c r="K20" s="15"/>
      <c r="L20" s="82" t="str">
        <f t="shared" si="0"/>
        <v>0,00</v>
      </c>
      <c r="M20" s="15"/>
      <c r="N20" s="17">
        <f t="shared" si="1"/>
        <v>0</v>
      </c>
    </row>
    <row r="21" spans="1:14" ht="31.5" customHeight="1">
      <c r="A21" s="21" t="s">
        <v>1</v>
      </c>
      <c r="B21" s="80" t="s">
        <v>201</v>
      </c>
      <c r="C21" s="81" t="s">
        <v>202</v>
      </c>
      <c r="D21" s="37"/>
      <c r="E21" s="85" t="s">
        <v>188</v>
      </c>
      <c r="F21" s="89">
        <v>30</v>
      </c>
      <c r="G21" s="15" t="s">
        <v>329</v>
      </c>
      <c r="H21" s="53"/>
      <c r="I21" s="53"/>
      <c r="J21" s="16"/>
      <c r="K21" s="15"/>
      <c r="L21" s="82" t="str">
        <f t="shared" si="0"/>
        <v>0,00</v>
      </c>
      <c r="M21" s="15"/>
      <c r="N21" s="17">
        <f t="shared" si="1"/>
        <v>0</v>
      </c>
    </row>
    <row r="22" spans="1:14" ht="30" customHeight="1">
      <c r="A22" s="21" t="s">
        <v>0</v>
      </c>
      <c r="B22" s="80" t="s">
        <v>203</v>
      </c>
      <c r="C22" s="81" t="s">
        <v>134</v>
      </c>
      <c r="D22" s="37"/>
      <c r="E22" s="85" t="s">
        <v>121</v>
      </c>
      <c r="F22" s="89">
        <v>45</v>
      </c>
      <c r="G22" s="15" t="s">
        <v>329</v>
      </c>
      <c r="H22" s="53"/>
      <c r="I22" s="53"/>
      <c r="J22" s="16"/>
      <c r="K22" s="15"/>
      <c r="L22" s="82" t="str">
        <f t="shared" si="0"/>
        <v>0,00</v>
      </c>
      <c r="M22" s="15"/>
      <c r="N22" s="17">
        <f t="shared" si="1"/>
        <v>0</v>
      </c>
    </row>
    <row r="23" spans="1:14" ht="34.5" customHeight="1">
      <c r="A23" s="21" t="s">
        <v>55</v>
      </c>
      <c r="B23" s="80" t="s">
        <v>204</v>
      </c>
      <c r="C23" s="81" t="s">
        <v>168</v>
      </c>
      <c r="D23" s="37"/>
      <c r="E23" s="85" t="s">
        <v>121</v>
      </c>
      <c r="F23" s="89">
        <v>600</v>
      </c>
      <c r="G23" s="15" t="s">
        <v>329</v>
      </c>
      <c r="H23" s="53"/>
      <c r="I23" s="53"/>
      <c r="J23" s="16"/>
      <c r="K23" s="15"/>
      <c r="L23" s="82" t="str">
        <f t="shared" si="0"/>
        <v>0,00</v>
      </c>
      <c r="M23" s="15"/>
      <c r="N23" s="17">
        <f t="shared" si="1"/>
        <v>0</v>
      </c>
    </row>
    <row r="24" spans="1:14" ht="31.5" customHeight="1">
      <c r="A24" s="21" t="s">
        <v>56</v>
      </c>
      <c r="B24" s="80" t="s">
        <v>205</v>
      </c>
      <c r="C24" s="81" t="s">
        <v>181</v>
      </c>
      <c r="D24" s="37"/>
      <c r="E24" s="85" t="s">
        <v>121</v>
      </c>
      <c r="F24" s="89">
        <v>300</v>
      </c>
      <c r="G24" s="15" t="s">
        <v>329</v>
      </c>
      <c r="H24" s="53"/>
      <c r="I24" s="53"/>
      <c r="J24" s="16"/>
      <c r="K24" s="15"/>
      <c r="L24" s="82" t="str">
        <f t="shared" si="0"/>
        <v>0,00</v>
      </c>
      <c r="M24" s="15"/>
      <c r="N24" s="17">
        <f t="shared" si="1"/>
        <v>0</v>
      </c>
    </row>
    <row r="25" spans="1:14" ht="36" customHeight="1">
      <c r="A25" s="21" t="s">
        <v>90</v>
      </c>
      <c r="B25" s="80" t="s">
        <v>206</v>
      </c>
      <c r="C25" s="81" t="s">
        <v>207</v>
      </c>
      <c r="D25" s="37"/>
      <c r="E25" s="85" t="s">
        <v>121</v>
      </c>
      <c r="F25" s="89">
        <v>2</v>
      </c>
      <c r="G25" s="15" t="s">
        <v>329</v>
      </c>
      <c r="H25" s="53"/>
      <c r="I25" s="53"/>
      <c r="J25" s="16"/>
      <c r="K25" s="15"/>
      <c r="L25" s="82" t="str">
        <f t="shared" si="0"/>
        <v>0,00</v>
      </c>
      <c r="M25" s="15"/>
      <c r="N25" s="17">
        <f t="shared" si="1"/>
        <v>0</v>
      </c>
    </row>
    <row r="26" spans="1:14" ht="36" customHeight="1">
      <c r="A26" s="21" t="s">
        <v>91</v>
      </c>
      <c r="B26" s="80" t="s">
        <v>208</v>
      </c>
      <c r="C26" s="81" t="s">
        <v>148</v>
      </c>
      <c r="D26" s="37"/>
      <c r="E26" s="85" t="s">
        <v>187</v>
      </c>
      <c r="F26" s="89">
        <v>20</v>
      </c>
      <c r="G26" s="15" t="s">
        <v>329</v>
      </c>
      <c r="H26" s="53"/>
      <c r="I26" s="53"/>
      <c r="J26" s="16"/>
      <c r="K26" s="15"/>
      <c r="L26" s="82" t="str">
        <f t="shared" si="0"/>
        <v>0,00</v>
      </c>
      <c r="M26" s="15"/>
      <c r="N26" s="17">
        <f t="shared" si="1"/>
        <v>0</v>
      </c>
    </row>
    <row r="27" spans="1:14" ht="33.75" customHeight="1">
      <c r="A27" s="21" t="s">
        <v>92</v>
      </c>
      <c r="B27" s="80" t="s">
        <v>209</v>
      </c>
      <c r="C27" s="81" t="s">
        <v>155</v>
      </c>
      <c r="D27" s="37"/>
      <c r="E27" s="85" t="s">
        <v>187</v>
      </c>
      <c r="F27" s="89">
        <v>200</v>
      </c>
      <c r="G27" s="15" t="s">
        <v>329</v>
      </c>
      <c r="H27" s="53"/>
      <c r="I27" s="53"/>
      <c r="J27" s="16"/>
      <c r="K27" s="15"/>
      <c r="L27" s="82" t="str">
        <f t="shared" si="0"/>
        <v>0,00</v>
      </c>
      <c r="M27" s="15"/>
      <c r="N27" s="17">
        <f t="shared" si="1"/>
        <v>0</v>
      </c>
    </row>
    <row r="28" spans="1:14" ht="33" customHeight="1">
      <c r="A28" s="21" t="s">
        <v>93</v>
      </c>
      <c r="B28" s="80" t="s">
        <v>210</v>
      </c>
      <c r="C28" s="81" t="s">
        <v>211</v>
      </c>
      <c r="D28" s="37"/>
      <c r="E28" s="85" t="s">
        <v>121</v>
      </c>
      <c r="F28" s="89">
        <v>200</v>
      </c>
      <c r="G28" s="15" t="s">
        <v>329</v>
      </c>
      <c r="H28" s="53"/>
      <c r="I28" s="53"/>
      <c r="J28" s="16"/>
      <c r="K28" s="15"/>
      <c r="L28" s="82" t="str">
        <f t="shared" si="0"/>
        <v>0,00</v>
      </c>
      <c r="M28" s="15"/>
      <c r="N28" s="17">
        <f t="shared" si="1"/>
        <v>0</v>
      </c>
    </row>
    <row r="29" spans="1:14" ht="34.5" customHeight="1">
      <c r="A29" s="21" t="s">
        <v>94</v>
      </c>
      <c r="B29" s="79" t="s">
        <v>314</v>
      </c>
      <c r="C29" s="81" t="s">
        <v>304</v>
      </c>
      <c r="D29" s="37"/>
      <c r="E29" s="85" t="s">
        <v>121</v>
      </c>
      <c r="F29" s="89">
        <v>10</v>
      </c>
      <c r="G29" s="15" t="s">
        <v>329</v>
      </c>
      <c r="H29" s="53"/>
      <c r="I29" s="53"/>
      <c r="J29" s="16"/>
      <c r="K29" s="15"/>
      <c r="L29" s="82" t="str">
        <f t="shared" si="0"/>
        <v>0,00</v>
      </c>
      <c r="M29" s="15"/>
      <c r="N29" s="17">
        <f t="shared" si="1"/>
        <v>0</v>
      </c>
    </row>
    <row r="30" spans="1:14" ht="33" customHeight="1">
      <c r="A30" s="21" t="s">
        <v>95</v>
      </c>
      <c r="B30" s="80" t="s">
        <v>212</v>
      </c>
      <c r="C30" s="81" t="s">
        <v>213</v>
      </c>
      <c r="D30" s="37"/>
      <c r="E30" s="85" t="s">
        <v>121</v>
      </c>
      <c r="F30" s="89">
        <v>50</v>
      </c>
      <c r="G30" s="15" t="s">
        <v>329</v>
      </c>
      <c r="H30" s="53"/>
      <c r="I30" s="53"/>
      <c r="J30" s="16"/>
      <c r="K30" s="15"/>
      <c r="L30" s="82" t="str">
        <f t="shared" si="0"/>
        <v>0,00</v>
      </c>
      <c r="M30" s="15"/>
      <c r="N30" s="17">
        <f t="shared" si="1"/>
        <v>0</v>
      </c>
    </row>
    <row r="31" spans="1:14" ht="32.25" customHeight="1">
      <c r="A31" s="21" t="s">
        <v>96</v>
      </c>
      <c r="B31" s="80" t="s">
        <v>214</v>
      </c>
      <c r="C31" s="81" t="s">
        <v>163</v>
      </c>
      <c r="D31" s="37"/>
      <c r="E31" s="85" t="s">
        <v>121</v>
      </c>
      <c r="F31" s="89">
        <v>20</v>
      </c>
      <c r="G31" s="15" t="s">
        <v>329</v>
      </c>
      <c r="H31" s="53"/>
      <c r="I31" s="53"/>
      <c r="J31" s="16"/>
      <c r="K31" s="15"/>
      <c r="L31" s="82" t="str">
        <f t="shared" si="0"/>
        <v>0,00</v>
      </c>
      <c r="M31" s="15"/>
      <c r="N31" s="17">
        <f t="shared" si="1"/>
        <v>0</v>
      </c>
    </row>
    <row r="32" spans="1:14" ht="33" customHeight="1">
      <c r="A32" s="21" t="s">
        <v>97</v>
      </c>
      <c r="B32" s="80" t="s">
        <v>215</v>
      </c>
      <c r="C32" s="81" t="s">
        <v>134</v>
      </c>
      <c r="D32" s="37"/>
      <c r="E32" s="85" t="s">
        <v>187</v>
      </c>
      <c r="F32" s="89">
        <v>20</v>
      </c>
      <c r="G32" s="15" t="s">
        <v>329</v>
      </c>
      <c r="H32" s="53"/>
      <c r="I32" s="53"/>
      <c r="J32" s="16"/>
      <c r="K32" s="15"/>
      <c r="L32" s="82" t="str">
        <f t="shared" si="0"/>
        <v>0,00</v>
      </c>
      <c r="M32" s="15"/>
      <c r="N32" s="17">
        <f t="shared" si="1"/>
        <v>0</v>
      </c>
    </row>
    <row r="33" spans="1:14" ht="32.25" customHeight="1">
      <c r="A33" s="21" t="s">
        <v>98</v>
      </c>
      <c r="B33" s="80" t="s">
        <v>216</v>
      </c>
      <c r="C33" s="81" t="s">
        <v>176</v>
      </c>
      <c r="D33" s="37"/>
      <c r="E33" s="85" t="s">
        <v>121</v>
      </c>
      <c r="F33" s="89">
        <v>80</v>
      </c>
      <c r="G33" s="15" t="s">
        <v>329</v>
      </c>
      <c r="H33" s="53"/>
      <c r="I33" s="53"/>
      <c r="J33" s="16"/>
      <c r="K33" s="15"/>
      <c r="L33" s="82" t="str">
        <f t="shared" si="0"/>
        <v>0,00</v>
      </c>
      <c r="M33" s="15"/>
      <c r="N33" s="17">
        <f t="shared" si="1"/>
        <v>0</v>
      </c>
    </row>
    <row r="34" spans="1:14" ht="36.75" customHeight="1">
      <c r="A34" s="21" t="s">
        <v>99</v>
      </c>
      <c r="B34" s="80" t="s">
        <v>217</v>
      </c>
      <c r="C34" s="81" t="s">
        <v>218</v>
      </c>
      <c r="D34" s="37"/>
      <c r="E34" s="85" t="s">
        <v>121</v>
      </c>
      <c r="F34" s="89">
        <v>50</v>
      </c>
      <c r="G34" s="15" t="s">
        <v>329</v>
      </c>
      <c r="H34" s="53"/>
      <c r="I34" s="53"/>
      <c r="J34" s="16"/>
      <c r="K34" s="15"/>
      <c r="L34" s="82" t="str">
        <f t="shared" si="0"/>
        <v>0,00</v>
      </c>
      <c r="M34" s="15"/>
      <c r="N34" s="17">
        <f t="shared" si="1"/>
        <v>0</v>
      </c>
    </row>
    <row r="35" spans="1:14" ht="34.5" customHeight="1">
      <c r="A35" s="21" t="s">
        <v>100</v>
      </c>
      <c r="B35" s="80" t="s">
        <v>219</v>
      </c>
      <c r="C35" s="81" t="s">
        <v>128</v>
      </c>
      <c r="D35" s="37"/>
      <c r="E35" s="85" t="s">
        <v>121</v>
      </c>
      <c r="F35" s="89">
        <v>20</v>
      </c>
      <c r="G35" s="15" t="s">
        <v>329</v>
      </c>
      <c r="H35" s="53"/>
      <c r="I35" s="53"/>
      <c r="J35" s="16"/>
      <c r="K35" s="15"/>
      <c r="L35" s="82" t="str">
        <f t="shared" si="0"/>
        <v>0,00</v>
      </c>
      <c r="M35" s="15"/>
      <c r="N35" s="17">
        <f t="shared" si="1"/>
        <v>0</v>
      </c>
    </row>
    <row r="36" spans="1:14" ht="30.75" customHeight="1">
      <c r="A36" s="21" t="s">
        <v>101</v>
      </c>
      <c r="B36" s="80" t="s">
        <v>220</v>
      </c>
      <c r="C36" s="81" t="s">
        <v>195</v>
      </c>
      <c r="D36" s="37"/>
      <c r="E36" s="85" t="s">
        <v>121</v>
      </c>
      <c r="F36" s="89">
        <v>7</v>
      </c>
      <c r="G36" s="15" t="s">
        <v>329</v>
      </c>
      <c r="H36" s="53"/>
      <c r="I36" s="53"/>
      <c r="J36" s="16"/>
      <c r="K36" s="15"/>
      <c r="L36" s="82" t="str">
        <f t="shared" si="0"/>
        <v>0,00</v>
      </c>
      <c r="M36" s="15"/>
      <c r="N36" s="17">
        <f t="shared" si="1"/>
        <v>0</v>
      </c>
    </row>
    <row r="37" spans="1:14" ht="36" customHeight="1">
      <c r="A37" s="21" t="s">
        <v>102</v>
      </c>
      <c r="B37" s="80" t="s">
        <v>221</v>
      </c>
      <c r="C37" s="81" t="s">
        <v>195</v>
      </c>
      <c r="D37" s="37"/>
      <c r="E37" s="85" t="s">
        <v>121</v>
      </c>
      <c r="F37" s="89">
        <v>15</v>
      </c>
      <c r="G37" s="15" t="s">
        <v>329</v>
      </c>
      <c r="H37" s="53"/>
      <c r="I37" s="53"/>
      <c r="J37" s="16"/>
      <c r="K37" s="15"/>
      <c r="L37" s="82" t="str">
        <f t="shared" si="0"/>
        <v>0,00</v>
      </c>
      <c r="M37" s="15"/>
      <c r="N37" s="17">
        <f t="shared" si="1"/>
        <v>0</v>
      </c>
    </row>
    <row r="38" spans="1:14" ht="30.75" customHeight="1">
      <c r="A38" s="21" t="s">
        <v>103</v>
      </c>
      <c r="B38" s="80" t="s">
        <v>222</v>
      </c>
      <c r="C38" s="81" t="s">
        <v>195</v>
      </c>
      <c r="D38" s="37"/>
      <c r="E38" s="85" t="s">
        <v>121</v>
      </c>
      <c r="F38" s="89">
        <v>20</v>
      </c>
      <c r="G38" s="15" t="s">
        <v>329</v>
      </c>
      <c r="H38" s="53"/>
      <c r="I38" s="53"/>
      <c r="J38" s="16"/>
      <c r="K38" s="15"/>
      <c r="L38" s="82" t="str">
        <f t="shared" si="0"/>
        <v>0,00</v>
      </c>
      <c r="M38" s="15"/>
      <c r="N38" s="17">
        <f t="shared" si="1"/>
        <v>0</v>
      </c>
    </row>
    <row r="39" spans="1:14" ht="33" customHeight="1">
      <c r="A39" s="21" t="s">
        <v>104</v>
      </c>
      <c r="B39" s="80" t="s">
        <v>223</v>
      </c>
      <c r="C39" s="81" t="s">
        <v>195</v>
      </c>
      <c r="D39" s="37"/>
      <c r="E39" s="85" t="s">
        <v>121</v>
      </c>
      <c r="F39" s="89">
        <v>20</v>
      </c>
      <c r="G39" s="15" t="s">
        <v>329</v>
      </c>
      <c r="H39" s="53"/>
      <c r="I39" s="53"/>
      <c r="J39" s="16"/>
      <c r="K39" s="15"/>
      <c r="L39" s="82" t="str">
        <f t="shared" si="0"/>
        <v>0,00</v>
      </c>
      <c r="M39" s="15"/>
      <c r="N39" s="17">
        <f t="shared" si="1"/>
        <v>0</v>
      </c>
    </row>
    <row r="40" spans="1:14" ht="34.5" customHeight="1">
      <c r="A40" s="21" t="s">
        <v>105</v>
      </c>
      <c r="B40" s="80" t="s">
        <v>224</v>
      </c>
      <c r="C40" s="81" t="s">
        <v>163</v>
      </c>
      <c r="D40" s="37"/>
      <c r="E40" s="85" t="s">
        <v>187</v>
      </c>
      <c r="F40" s="89">
        <v>2</v>
      </c>
      <c r="G40" s="15" t="s">
        <v>329</v>
      </c>
      <c r="H40" s="53"/>
      <c r="I40" s="53"/>
      <c r="J40" s="16"/>
      <c r="K40" s="15"/>
      <c r="L40" s="82" t="str">
        <f t="shared" si="0"/>
        <v>0,00</v>
      </c>
      <c r="M40" s="15"/>
      <c r="N40" s="17">
        <f t="shared" si="1"/>
        <v>0</v>
      </c>
    </row>
    <row r="41" spans="1:14" ht="33" customHeight="1">
      <c r="A41" s="21" t="s">
        <v>106</v>
      </c>
      <c r="B41" s="80" t="s">
        <v>225</v>
      </c>
      <c r="C41" s="81" t="s">
        <v>226</v>
      </c>
      <c r="D41" s="37"/>
      <c r="E41" s="85" t="s">
        <v>187</v>
      </c>
      <c r="F41" s="89">
        <v>150</v>
      </c>
      <c r="G41" s="15" t="s">
        <v>329</v>
      </c>
      <c r="H41" s="53"/>
      <c r="I41" s="53"/>
      <c r="J41" s="16"/>
      <c r="K41" s="15"/>
      <c r="L41" s="82" t="str">
        <f t="shared" si="0"/>
        <v>0,00</v>
      </c>
      <c r="M41" s="15"/>
      <c r="N41" s="17">
        <f t="shared" si="1"/>
        <v>0</v>
      </c>
    </row>
    <row r="42" spans="1:14" ht="33" customHeight="1">
      <c r="A42" s="21" t="s">
        <v>107</v>
      </c>
      <c r="B42" s="80" t="s">
        <v>227</v>
      </c>
      <c r="C42" s="81" t="s">
        <v>131</v>
      </c>
      <c r="D42" s="37"/>
      <c r="E42" s="85" t="s">
        <v>121</v>
      </c>
      <c r="F42" s="89">
        <v>50</v>
      </c>
      <c r="G42" s="15" t="s">
        <v>329</v>
      </c>
      <c r="H42" s="53"/>
      <c r="I42" s="53"/>
      <c r="J42" s="16"/>
      <c r="K42" s="15"/>
      <c r="L42" s="82" t="str">
        <f t="shared" si="0"/>
        <v>0,00</v>
      </c>
      <c r="M42" s="15"/>
      <c r="N42" s="17">
        <f t="shared" si="1"/>
        <v>0</v>
      </c>
    </row>
    <row r="43" spans="1:14" ht="31.5" customHeight="1">
      <c r="A43" s="21" t="s">
        <v>108</v>
      </c>
      <c r="B43" s="80" t="s">
        <v>228</v>
      </c>
      <c r="C43" s="81" t="s">
        <v>163</v>
      </c>
      <c r="D43" s="37"/>
      <c r="E43" s="85" t="s">
        <v>121</v>
      </c>
      <c r="F43" s="89">
        <v>300</v>
      </c>
      <c r="G43" s="15" t="s">
        <v>329</v>
      </c>
      <c r="H43" s="53"/>
      <c r="I43" s="53"/>
      <c r="J43" s="16"/>
      <c r="K43" s="15"/>
      <c r="L43" s="82" t="str">
        <f t="shared" si="0"/>
        <v>0,00</v>
      </c>
      <c r="M43" s="15"/>
      <c r="N43" s="17">
        <f t="shared" si="1"/>
        <v>0</v>
      </c>
    </row>
    <row r="44" spans="1:14" ht="29.25" customHeight="1">
      <c r="A44" s="21" t="s">
        <v>109</v>
      </c>
      <c r="B44" s="80" t="s">
        <v>229</v>
      </c>
      <c r="C44" s="81" t="s">
        <v>181</v>
      </c>
      <c r="D44" s="37"/>
      <c r="E44" s="85" t="s">
        <v>187</v>
      </c>
      <c r="F44" s="89">
        <v>8</v>
      </c>
      <c r="G44" s="15" t="s">
        <v>329</v>
      </c>
      <c r="H44" s="53"/>
      <c r="I44" s="53"/>
      <c r="J44" s="16"/>
      <c r="K44" s="15"/>
      <c r="L44" s="82" t="str">
        <f t="shared" si="0"/>
        <v>0,00</v>
      </c>
      <c r="M44" s="15"/>
      <c r="N44" s="17">
        <f t="shared" si="1"/>
        <v>0</v>
      </c>
    </row>
    <row r="45" spans="1:14" ht="36" customHeight="1">
      <c r="A45" s="21" t="s">
        <v>110</v>
      </c>
      <c r="B45" s="86" t="s">
        <v>313</v>
      </c>
      <c r="C45" s="81" t="s">
        <v>168</v>
      </c>
      <c r="D45" s="81"/>
      <c r="E45" s="90" t="s">
        <v>187</v>
      </c>
      <c r="F45" s="87">
        <v>20</v>
      </c>
      <c r="G45" s="15" t="s">
        <v>329</v>
      </c>
      <c r="H45" s="53"/>
      <c r="I45" s="53"/>
      <c r="J45" s="16"/>
      <c r="K45" s="15"/>
      <c r="L45" s="82" t="str">
        <f t="shared" si="0"/>
        <v>0,00</v>
      </c>
      <c r="M45" s="15"/>
      <c r="N45" s="17">
        <f t="shared" si="1"/>
        <v>0</v>
      </c>
    </row>
    <row r="46" spans="1:14" ht="34.5" customHeight="1">
      <c r="A46" s="21" t="s">
        <v>111</v>
      </c>
      <c r="B46" s="80" t="s">
        <v>230</v>
      </c>
      <c r="C46" s="81" t="s">
        <v>170</v>
      </c>
      <c r="D46" s="37"/>
      <c r="E46" s="85" t="s">
        <v>121</v>
      </c>
      <c r="F46" s="89">
        <v>30</v>
      </c>
      <c r="G46" s="15" t="s">
        <v>329</v>
      </c>
      <c r="H46" s="53"/>
      <c r="I46" s="53"/>
      <c r="J46" s="16"/>
      <c r="K46" s="15"/>
      <c r="L46" s="82" t="str">
        <f t="shared" si="0"/>
        <v>0,00</v>
      </c>
      <c r="M46" s="15"/>
      <c r="N46" s="17">
        <f t="shared" si="1"/>
        <v>0</v>
      </c>
    </row>
    <row r="47" spans="1:14" ht="33.75" customHeight="1">
      <c r="A47" s="21" t="s">
        <v>112</v>
      </c>
      <c r="B47" s="80" t="s">
        <v>231</v>
      </c>
      <c r="C47" s="81" t="s">
        <v>163</v>
      </c>
      <c r="D47" s="37"/>
      <c r="E47" s="85" t="s">
        <v>121</v>
      </c>
      <c r="F47" s="89">
        <v>20</v>
      </c>
      <c r="G47" s="15" t="s">
        <v>329</v>
      </c>
      <c r="H47" s="53"/>
      <c r="I47" s="53"/>
      <c r="J47" s="16"/>
      <c r="K47" s="15"/>
      <c r="L47" s="82" t="str">
        <f t="shared" si="0"/>
        <v>0,00</v>
      </c>
      <c r="M47" s="15"/>
      <c r="N47" s="17">
        <f t="shared" si="1"/>
        <v>0</v>
      </c>
    </row>
    <row r="48" spans="1:14" ht="33.75" customHeight="1">
      <c r="A48" s="21" t="s">
        <v>113</v>
      </c>
      <c r="B48" s="78" t="s">
        <v>232</v>
      </c>
      <c r="C48" s="81" t="s">
        <v>168</v>
      </c>
      <c r="D48" s="37"/>
      <c r="E48" s="85" t="s">
        <v>187</v>
      </c>
      <c r="F48" s="89">
        <v>20</v>
      </c>
      <c r="G48" s="15" t="s">
        <v>329</v>
      </c>
      <c r="H48" s="53"/>
      <c r="I48" s="53"/>
      <c r="J48" s="16"/>
      <c r="K48" s="15"/>
      <c r="L48" s="82" t="str">
        <f t="shared" si="0"/>
        <v>0,00</v>
      </c>
      <c r="M48" s="15"/>
      <c r="N48" s="17">
        <f t="shared" si="1"/>
        <v>0</v>
      </c>
    </row>
    <row r="49" spans="1:14" ht="32.25" customHeight="1">
      <c r="A49" s="21" t="s">
        <v>114</v>
      </c>
      <c r="B49" s="80" t="s">
        <v>233</v>
      </c>
      <c r="C49" s="81" t="s">
        <v>315</v>
      </c>
      <c r="D49" s="37"/>
      <c r="E49" s="85" t="s">
        <v>121</v>
      </c>
      <c r="F49" s="89">
        <v>800</v>
      </c>
      <c r="G49" s="15" t="s">
        <v>329</v>
      </c>
      <c r="H49" s="53"/>
      <c r="I49" s="53"/>
      <c r="J49" s="16"/>
      <c r="K49" s="15"/>
      <c r="L49" s="82" t="str">
        <f t="shared" si="0"/>
        <v>0,00</v>
      </c>
      <c r="M49" s="15"/>
      <c r="N49" s="17">
        <f t="shared" si="1"/>
        <v>0</v>
      </c>
    </row>
    <row r="50" spans="1:14" ht="32.25" customHeight="1">
      <c r="A50" s="21" t="s">
        <v>115</v>
      </c>
      <c r="B50" s="84" t="s">
        <v>234</v>
      </c>
      <c r="C50" s="81" t="s">
        <v>316</v>
      </c>
      <c r="D50" s="37"/>
      <c r="E50" s="85" t="s">
        <v>187</v>
      </c>
      <c r="F50" s="89">
        <v>1</v>
      </c>
      <c r="G50" s="15" t="s">
        <v>329</v>
      </c>
      <c r="H50" s="53"/>
      <c r="I50" s="53"/>
      <c r="J50" s="16"/>
      <c r="K50" s="15"/>
      <c r="L50" s="82" t="str">
        <f t="shared" si="0"/>
        <v>0,00</v>
      </c>
      <c r="M50" s="15"/>
      <c r="N50" s="17">
        <f t="shared" si="1"/>
        <v>0</v>
      </c>
    </row>
    <row r="52" spans="2:6" ht="15" customHeight="1">
      <c r="B52" s="144"/>
      <c r="C52" s="144"/>
      <c r="D52" s="144"/>
      <c r="E52" s="144"/>
      <c r="F52" s="144"/>
    </row>
    <row r="53" spans="2:7" ht="16.5" customHeight="1">
      <c r="B53" s="149"/>
      <c r="C53" s="149"/>
      <c r="D53" s="149"/>
      <c r="E53" s="149"/>
      <c r="F53" s="149"/>
      <c r="G53" s="149"/>
    </row>
    <row r="54" spans="2:17" ht="23.25" customHeight="1">
      <c r="B54" s="148"/>
      <c r="C54" s="148"/>
      <c r="D54" s="148"/>
      <c r="E54" s="148"/>
      <c r="F54" s="148"/>
      <c r="Q54" s="1"/>
    </row>
    <row r="55" spans="2:17" ht="20.25" customHeight="1">
      <c r="B55" s="138"/>
      <c r="C55" s="147"/>
      <c r="D55" s="147"/>
      <c r="E55" s="147"/>
      <c r="F55" s="147"/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6">
    <mergeCell ref="G2:I2"/>
    <mergeCell ref="H6:I6"/>
    <mergeCell ref="B55:F55"/>
    <mergeCell ref="B52:F52"/>
    <mergeCell ref="B54:F54"/>
    <mergeCell ref="B53:G5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52"/>
  <sheetViews>
    <sheetView showGridLines="0" view="pageBreakPreview" zoomScale="80" zoomScaleNormal="80" zoomScaleSheetLayoutView="80" zoomScalePageLayoutView="80" workbookViewId="0" topLeftCell="A1">
      <selection activeCell="B30" sqref="B30:L30"/>
    </sheetView>
  </sheetViews>
  <sheetFormatPr defaultColWidth="9.00390625" defaultRowHeight="12.75"/>
  <cols>
    <col min="1" max="1" width="5.125" style="1" customWidth="1"/>
    <col min="2" max="2" width="42.125" style="1" customWidth="1"/>
    <col min="3" max="3" width="15.875" style="1" customWidth="1"/>
    <col min="4" max="4" width="18.625" style="1" hidden="1" customWidth="1"/>
    <col min="5" max="5" width="6.875" style="23" customWidth="1"/>
    <col min="6" max="6" width="8.125" style="1" customWidth="1"/>
    <col min="7" max="7" width="27.25390625" style="1" customWidth="1"/>
    <col min="8" max="8" width="17.625" style="1" customWidth="1"/>
    <col min="9" max="9" width="15.125" style="1" hidden="1" customWidth="1"/>
    <col min="10" max="10" width="20.375" style="1" customWidth="1"/>
    <col min="11" max="12" width="15.25390625" style="1" customWidth="1"/>
    <col min="13" max="13" width="20.00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SUM(N11:N28)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3.5" customHeight="1">
      <c r="A10" s="119" t="s">
        <v>52</v>
      </c>
      <c r="B10" s="119" t="s">
        <v>296</v>
      </c>
      <c r="C10" s="119" t="s">
        <v>297</v>
      </c>
      <c r="D10" s="120" t="s">
        <v>67</v>
      </c>
      <c r="E10" s="121" t="s">
        <v>78</v>
      </c>
      <c r="F10" s="122"/>
      <c r="G10" s="119" t="s">
        <v>295</v>
      </c>
      <c r="H10" s="119" t="s">
        <v>70</v>
      </c>
      <c r="I10" s="120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ht="34.5" customHeight="1">
      <c r="A11" s="21" t="s">
        <v>3</v>
      </c>
      <c r="B11" s="84" t="s">
        <v>235</v>
      </c>
      <c r="C11" s="81" t="s">
        <v>195</v>
      </c>
      <c r="D11" s="37"/>
      <c r="E11" s="91" t="s">
        <v>121</v>
      </c>
      <c r="F11" s="89">
        <v>30</v>
      </c>
      <c r="G11" s="15" t="s">
        <v>329</v>
      </c>
      <c r="H11" s="15"/>
      <c r="I11" s="15"/>
      <c r="J11" s="16"/>
      <c r="K11" s="15"/>
      <c r="L11" s="82" t="str">
        <f>IF(K11=0,"0,00",IF(K11&gt;0,ROUND(F11/K11,2)))</f>
        <v>0,00</v>
      </c>
      <c r="M11" s="15"/>
      <c r="N11" s="17">
        <f>ROUND(L11*ROUND(M11,2),2)</f>
        <v>0</v>
      </c>
    </row>
    <row r="12" spans="1:14" ht="28.5" customHeight="1">
      <c r="A12" s="21" t="s">
        <v>83</v>
      </c>
      <c r="B12" s="84" t="s">
        <v>236</v>
      </c>
      <c r="C12" s="81" t="s">
        <v>237</v>
      </c>
      <c r="D12" s="37"/>
      <c r="E12" s="91" t="s">
        <v>121</v>
      </c>
      <c r="F12" s="89">
        <v>120</v>
      </c>
      <c r="G12" s="15" t="s">
        <v>329</v>
      </c>
      <c r="H12" s="15"/>
      <c r="I12" s="15"/>
      <c r="J12" s="16"/>
      <c r="K12" s="15"/>
      <c r="L12" s="82" t="str">
        <f aca="true" t="shared" si="0" ref="L12:L28">IF(K12=0,"0,00",IF(K12&gt;0,ROUND(F12/K12,2)))</f>
        <v>0,00</v>
      </c>
      <c r="M12" s="15"/>
      <c r="N12" s="17">
        <f aca="true" t="shared" si="1" ref="N12:N28">ROUND(L12*ROUND(M12,2),2)</f>
        <v>0</v>
      </c>
    </row>
    <row r="13" spans="1:14" ht="34.5" customHeight="1">
      <c r="A13" s="21" t="s">
        <v>5</v>
      </c>
      <c r="B13" s="84" t="s">
        <v>298</v>
      </c>
      <c r="C13" s="81" t="s">
        <v>250</v>
      </c>
      <c r="D13" s="37"/>
      <c r="E13" s="91" t="s">
        <v>121</v>
      </c>
      <c r="F13" s="89">
        <v>120</v>
      </c>
      <c r="G13" s="15" t="s">
        <v>329</v>
      </c>
      <c r="H13" s="15"/>
      <c r="I13" s="15"/>
      <c r="J13" s="16"/>
      <c r="K13" s="15"/>
      <c r="L13" s="82" t="str">
        <f t="shared" si="0"/>
        <v>0,00</v>
      </c>
      <c r="M13" s="15"/>
      <c r="N13" s="17">
        <f t="shared" si="1"/>
        <v>0</v>
      </c>
    </row>
    <row r="14" spans="1:14" ht="31.5" customHeight="1">
      <c r="A14" s="21" t="s">
        <v>6</v>
      </c>
      <c r="B14" s="84" t="s">
        <v>238</v>
      </c>
      <c r="C14" s="81" t="s">
        <v>239</v>
      </c>
      <c r="D14" s="37"/>
      <c r="E14" s="91" t="s">
        <v>121</v>
      </c>
      <c r="F14" s="89">
        <v>150</v>
      </c>
      <c r="G14" s="15" t="s">
        <v>329</v>
      </c>
      <c r="H14" s="15"/>
      <c r="I14" s="15"/>
      <c r="J14" s="16"/>
      <c r="K14" s="15"/>
      <c r="L14" s="82" t="str">
        <f t="shared" si="0"/>
        <v>0,00</v>
      </c>
      <c r="M14" s="15"/>
      <c r="N14" s="17">
        <f t="shared" si="1"/>
        <v>0</v>
      </c>
    </row>
    <row r="15" spans="1:14" ht="30.75" customHeight="1">
      <c r="A15" s="21" t="s">
        <v>47</v>
      </c>
      <c r="B15" s="84" t="s">
        <v>300</v>
      </c>
      <c r="C15" s="81" t="s">
        <v>299</v>
      </c>
      <c r="D15" s="37"/>
      <c r="E15" s="91" t="s">
        <v>121</v>
      </c>
      <c r="F15" s="89">
        <v>80</v>
      </c>
      <c r="G15" s="15" t="s">
        <v>329</v>
      </c>
      <c r="H15" s="15"/>
      <c r="I15" s="15"/>
      <c r="J15" s="16"/>
      <c r="K15" s="15"/>
      <c r="L15" s="82" t="str">
        <f t="shared" si="0"/>
        <v>0,00</v>
      </c>
      <c r="M15" s="15"/>
      <c r="N15" s="17">
        <f t="shared" si="1"/>
        <v>0</v>
      </c>
    </row>
    <row r="16" spans="1:14" ht="31.5" customHeight="1">
      <c r="A16" s="21" t="s">
        <v>54</v>
      </c>
      <c r="B16" s="84" t="s">
        <v>240</v>
      </c>
      <c r="C16" s="81" t="s">
        <v>241</v>
      </c>
      <c r="D16" s="37"/>
      <c r="E16" s="91" t="s">
        <v>121</v>
      </c>
      <c r="F16" s="89">
        <v>90</v>
      </c>
      <c r="G16" s="15" t="s">
        <v>329</v>
      </c>
      <c r="H16" s="15"/>
      <c r="I16" s="15"/>
      <c r="J16" s="16"/>
      <c r="K16" s="15"/>
      <c r="L16" s="82" t="str">
        <f t="shared" si="0"/>
        <v>0,00</v>
      </c>
      <c r="M16" s="15"/>
      <c r="N16" s="17">
        <f t="shared" si="1"/>
        <v>0</v>
      </c>
    </row>
    <row r="17" spans="1:14" ht="27.75" customHeight="1">
      <c r="A17" s="21" t="s">
        <v>7</v>
      </c>
      <c r="B17" s="80" t="s">
        <v>242</v>
      </c>
      <c r="C17" s="81" t="s">
        <v>195</v>
      </c>
      <c r="D17" s="37"/>
      <c r="E17" s="85" t="s">
        <v>121</v>
      </c>
      <c r="F17" s="89">
        <v>80</v>
      </c>
      <c r="G17" s="15" t="s">
        <v>329</v>
      </c>
      <c r="H17" s="15"/>
      <c r="I17" s="15"/>
      <c r="J17" s="16"/>
      <c r="K17" s="15"/>
      <c r="L17" s="82" t="str">
        <f t="shared" si="0"/>
        <v>0,00</v>
      </c>
      <c r="M17" s="15"/>
      <c r="N17" s="17">
        <f t="shared" si="1"/>
        <v>0</v>
      </c>
    </row>
    <row r="18" spans="1:14" ht="31.5" customHeight="1">
      <c r="A18" s="21" t="s">
        <v>8</v>
      </c>
      <c r="B18" s="84" t="s">
        <v>243</v>
      </c>
      <c r="C18" s="81" t="s">
        <v>244</v>
      </c>
      <c r="D18" s="37"/>
      <c r="E18" s="91" t="s">
        <v>121</v>
      </c>
      <c r="F18" s="89">
        <v>110</v>
      </c>
      <c r="G18" s="15" t="s">
        <v>329</v>
      </c>
      <c r="H18" s="15"/>
      <c r="I18" s="15"/>
      <c r="J18" s="16"/>
      <c r="K18" s="15"/>
      <c r="L18" s="82" t="str">
        <f t="shared" si="0"/>
        <v>0,00</v>
      </c>
      <c r="M18" s="15"/>
      <c r="N18" s="17">
        <f t="shared" si="1"/>
        <v>0</v>
      </c>
    </row>
    <row r="19" spans="1:14" ht="34.5" customHeight="1">
      <c r="A19" s="21" t="s">
        <v>21</v>
      </c>
      <c r="B19" s="80" t="s">
        <v>245</v>
      </c>
      <c r="C19" s="81" t="s">
        <v>237</v>
      </c>
      <c r="D19" s="37"/>
      <c r="E19" s="91" t="s">
        <v>121</v>
      </c>
      <c r="F19" s="89">
        <v>1</v>
      </c>
      <c r="G19" s="15" t="s">
        <v>329</v>
      </c>
      <c r="H19" s="15"/>
      <c r="I19" s="15"/>
      <c r="J19" s="16"/>
      <c r="K19" s="15"/>
      <c r="L19" s="82" t="str">
        <f t="shared" si="0"/>
        <v>0,00</v>
      </c>
      <c r="M19" s="15"/>
      <c r="N19" s="17">
        <f t="shared" si="1"/>
        <v>0</v>
      </c>
    </row>
    <row r="20" spans="1:14" ht="30" customHeight="1">
      <c r="A20" s="21" t="s">
        <v>53</v>
      </c>
      <c r="B20" s="84" t="s">
        <v>246</v>
      </c>
      <c r="C20" s="81" t="s">
        <v>247</v>
      </c>
      <c r="D20" s="37"/>
      <c r="E20" s="91" t="s">
        <v>121</v>
      </c>
      <c r="F20" s="89">
        <v>220</v>
      </c>
      <c r="G20" s="15" t="s">
        <v>329</v>
      </c>
      <c r="H20" s="15"/>
      <c r="I20" s="15"/>
      <c r="J20" s="16"/>
      <c r="K20" s="15"/>
      <c r="L20" s="82" t="str">
        <f t="shared" si="0"/>
        <v>0,00</v>
      </c>
      <c r="M20" s="15"/>
      <c r="N20" s="17">
        <f t="shared" si="1"/>
        <v>0</v>
      </c>
    </row>
    <row r="21" spans="1:14" ht="30.75" customHeight="1">
      <c r="A21" s="21" t="s">
        <v>1</v>
      </c>
      <c r="B21" s="84" t="s">
        <v>248</v>
      </c>
      <c r="C21" s="81" t="s">
        <v>195</v>
      </c>
      <c r="D21" s="37"/>
      <c r="E21" s="91" t="s">
        <v>121</v>
      </c>
      <c r="F21" s="89">
        <v>30</v>
      </c>
      <c r="G21" s="15" t="s">
        <v>329</v>
      </c>
      <c r="H21" s="15"/>
      <c r="I21" s="15"/>
      <c r="J21" s="16"/>
      <c r="K21" s="15"/>
      <c r="L21" s="82" t="str">
        <f t="shared" si="0"/>
        <v>0,00</v>
      </c>
      <c r="M21" s="15"/>
      <c r="N21" s="17">
        <f t="shared" si="1"/>
        <v>0</v>
      </c>
    </row>
    <row r="22" spans="1:14" ht="30.75" customHeight="1">
      <c r="A22" s="21" t="s">
        <v>0</v>
      </c>
      <c r="B22" s="84" t="s">
        <v>249</v>
      </c>
      <c r="C22" s="81" t="s">
        <v>339</v>
      </c>
      <c r="D22" s="37"/>
      <c r="E22" s="91" t="s">
        <v>121</v>
      </c>
      <c r="F22" s="89">
        <v>50</v>
      </c>
      <c r="G22" s="15" t="s">
        <v>329</v>
      </c>
      <c r="H22" s="15"/>
      <c r="I22" s="15"/>
      <c r="J22" s="16"/>
      <c r="K22" s="15"/>
      <c r="L22" s="82" t="str">
        <f t="shared" si="0"/>
        <v>0,00</v>
      </c>
      <c r="M22" s="15"/>
      <c r="N22" s="17">
        <f t="shared" si="1"/>
        <v>0</v>
      </c>
    </row>
    <row r="23" spans="1:14" ht="30.75" customHeight="1">
      <c r="A23" s="21" t="s">
        <v>55</v>
      </c>
      <c r="B23" s="84" t="s">
        <v>251</v>
      </c>
      <c r="C23" s="81" t="s">
        <v>241</v>
      </c>
      <c r="D23" s="37"/>
      <c r="E23" s="91" t="s">
        <v>121</v>
      </c>
      <c r="F23" s="89">
        <v>100</v>
      </c>
      <c r="G23" s="15" t="s">
        <v>329</v>
      </c>
      <c r="H23" s="15"/>
      <c r="I23" s="15"/>
      <c r="J23" s="16"/>
      <c r="K23" s="15"/>
      <c r="L23" s="82" t="str">
        <f t="shared" si="0"/>
        <v>0,00</v>
      </c>
      <c r="M23" s="15"/>
      <c r="N23" s="17">
        <f t="shared" si="1"/>
        <v>0</v>
      </c>
    </row>
    <row r="24" spans="1:14" ht="30" customHeight="1">
      <c r="A24" s="21" t="s">
        <v>56</v>
      </c>
      <c r="B24" s="84" t="s">
        <v>252</v>
      </c>
      <c r="C24" s="81" t="s">
        <v>241</v>
      </c>
      <c r="D24" s="37"/>
      <c r="E24" s="91" t="s">
        <v>121</v>
      </c>
      <c r="F24" s="89">
        <v>30</v>
      </c>
      <c r="G24" s="15" t="s">
        <v>329</v>
      </c>
      <c r="H24" s="15"/>
      <c r="I24" s="15"/>
      <c r="J24" s="16"/>
      <c r="K24" s="15"/>
      <c r="L24" s="82" t="str">
        <f t="shared" si="0"/>
        <v>0,00</v>
      </c>
      <c r="M24" s="15"/>
      <c r="N24" s="17">
        <f t="shared" si="1"/>
        <v>0</v>
      </c>
    </row>
    <row r="25" spans="1:14" ht="32.25" customHeight="1">
      <c r="A25" s="21" t="s">
        <v>90</v>
      </c>
      <c r="B25" s="84" t="s">
        <v>253</v>
      </c>
      <c r="C25" s="81" t="s">
        <v>241</v>
      </c>
      <c r="D25" s="37"/>
      <c r="E25" s="91" t="s">
        <v>121</v>
      </c>
      <c r="F25" s="89">
        <v>20</v>
      </c>
      <c r="G25" s="15" t="s">
        <v>329</v>
      </c>
      <c r="H25" s="15"/>
      <c r="I25" s="15"/>
      <c r="J25" s="16"/>
      <c r="K25" s="15"/>
      <c r="L25" s="82" t="str">
        <f t="shared" si="0"/>
        <v>0,00</v>
      </c>
      <c r="M25" s="15"/>
      <c r="N25" s="17">
        <f t="shared" si="1"/>
        <v>0</v>
      </c>
    </row>
    <row r="26" spans="1:14" ht="33.75" customHeight="1">
      <c r="A26" s="21" t="s">
        <v>91</v>
      </c>
      <c r="B26" s="84" t="s">
        <v>254</v>
      </c>
      <c r="C26" s="81" t="s">
        <v>195</v>
      </c>
      <c r="D26" s="37"/>
      <c r="E26" s="91" t="s">
        <v>121</v>
      </c>
      <c r="F26" s="89">
        <v>35</v>
      </c>
      <c r="G26" s="15" t="s">
        <v>329</v>
      </c>
      <c r="H26" s="15"/>
      <c r="I26" s="15"/>
      <c r="J26" s="16"/>
      <c r="K26" s="15"/>
      <c r="L26" s="82" t="str">
        <f t="shared" si="0"/>
        <v>0,00</v>
      </c>
      <c r="M26" s="15"/>
      <c r="N26" s="17">
        <f t="shared" si="1"/>
        <v>0</v>
      </c>
    </row>
    <row r="27" spans="1:14" ht="30.75" customHeight="1">
      <c r="A27" s="21" t="s">
        <v>92</v>
      </c>
      <c r="B27" s="84" t="s">
        <v>255</v>
      </c>
      <c r="C27" s="81" t="s">
        <v>317</v>
      </c>
      <c r="D27" s="37"/>
      <c r="E27" s="91" t="s">
        <v>121</v>
      </c>
      <c r="F27" s="89">
        <v>2</v>
      </c>
      <c r="G27" s="15" t="s">
        <v>329</v>
      </c>
      <c r="H27" s="15"/>
      <c r="I27" s="15"/>
      <c r="J27" s="16"/>
      <c r="K27" s="15"/>
      <c r="L27" s="82" t="str">
        <f t="shared" si="0"/>
        <v>0,00</v>
      </c>
      <c r="M27" s="15"/>
      <c r="N27" s="17">
        <f t="shared" si="1"/>
        <v>0</v>
      </c>
    </row>
    <row r="28" spans="1:14" ht="33" customHeight="1">
      <c r="A28" s="21" t="s">
        <v>93</v>
      </c>
      <c r="B28" s="84" t="s">
        <v>256</v>
      </c>
      <c r="C28" s="81" t="s">
        <v>318</v>
      </c>
      <c r="D28" s="37"/>
      <c r="E28" s="91" t="s">
        <v>121</v>
      </c>
      <c r="F28" s="89">
        <v>25</v>
      </c>
      <c r="G28" s="15" t="s">
        <v>329</v>
      </c>
      <c r="H28" s="15"/>
      <c r="I28" s="15"/>
      <c r="J28" s="16"/>
      <c r="K28" s="15"/>
      <c r="L28" s="82" t="str">
        <f t="shared" si="0"/>
        <v>0,00</v>
      </c>
      <c r="M28" s="15"/>
      <c r="N28" s="17">
        <f t="shared" si="1"/>
        <v>0</v>
      </c>
    </row>
    <row r="29" spans="1:14" ht="18.75" customHeight="1">
      <c r="A29" s="9"/>
      <c r="C29" s="42"/>
      <c r="D29" s="42"/>
      <c r="E29" s="43"/>
      <c r="G29" s="44"/>
      <c r="H29" s="44"/>
      <c r="I29" s="44"/>
      <c r="J29" s="45"/>
      <c r="K29" s="44"/>
      <c r="L29" s="44"/>
      <c r="M29" s="44"/>
      <c r="N29" s="46"/>
    </row>
    <row r="30" spans="2:12" s="2" customFormat="1" ht="38.25" customHeight="1">
      <c r="B30" s="150" t="s">
        <v>340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</row>
    <row r="31" spans="2:8" s="2" customFormat="1" ht="14.25" customHeight="1">
      <c r="B31" s="148"/>
      <c r="C31" s="148"/>
      <c r="D31" s="148"/>
      <c r="E31" s="148"/>
      <c r="F31" s="148"/>
      <c r="G31" s="148"/>
      <c r="H31" s="148"/>
    </row>
    <row r="32" spans="2:9" s="2" customFormat="1" ht="14.25" customHeight="1">
      <c r="B32" s="148"/>
      <c r="C32" s="148"/>
      <c r="D32" s="148"/>
      <c r="E32" s="148"/>
      <c r="F32" s="148"/>
      <c r="G32" s="148"/>
      <c r="H32" s="148"/>
      <c r="I32" s="148"/>
    </row>
    <row r="33" spans="2:6" s="2" customFormat="1" ht="18.75" customHeight="1">
      <c r="B33" s="138"/>
      <c r="C33" s="147"/>
      <c r="D33" s="147"/>
      <c r="E33" s="147"/>
      <c r="F33" s="147"/>
    </row>
    <row r="34" s="2" customFormat="1" ht="15">
      <c r="E34" s="40"/>
    </row>
    <row r="35" s="2" customFormat="1" ht="15">
      <c r="E35" s="40"/>
    </row>
    <row r="36" s="2" customFormat="1" ht="15">
      <c r="E36" s="40"/>
    </row>
    <row r="37" s="2" customFormat="1" ht="15">
      <c r="E37" s="40"/>
    </row>
    <row r="38" s="2" customFormat="1" ht="15">
      <c r="E38" s="40"/>
    </row>
    <row r="39" s="2" customFormat="1" ht="15">
      <c r="E39" s="40"/>
    </row>
    <row r="40" s="2" customFormat="1" ht="15">
      <c r="E40" s="40"/>
    </row>
    <row r="41" s="2" customFormat="1" ht="15">
      <c r="E41" s="40"/>
    </row>
    <row r="42" s="2" customFormat="1" ht="15">
      <c r="E42" s="40"/>
    </row>
    <row r="43" s="2" customFormat="1" ht="15">
      <c r="E43" s="40"/>
    </row>
    <row r="44" s="2" customFormat="1" ht="15">
      <c r="E44" s="40"/>
    </row>
    <row r="45" s="2" customFormat="1" ht="15">
      <c r="E45" s="40"/>
    </row>
    <row r="46" s="2" customFormat="1" ht="15">
      <c r="E46" s="40"/>
    </row>
    <row r="47" s="2" customFormat="1" ht="15">
      <c r="E47" s="40"/>
    </row>
    <row r="48" s="2" customFormat="1" ht="15">
      <c r="E48" s="40"/>
    </row>
    <row r="49" s="2" customFormat="1" ht="15">
      <c r="E49" s="40"/>
    </row>
    <row r="50" ht="15">
      <c r="Q50" s="1"/>
    </row>
    <row r="51" ht="15">
      <c r="Q51" s="1"/>
    </row>
    <row r="52" ht="15">
      <c r="Q52" s="1"/>
    </row>
  </sheetData>
  <sheetProtection/>
  <mergeCells count="6">
    <mergeCell ref="G2:I2"/>
    <mergeCell ref="H6:I6"/>
    <mergeCell ref="B33:F33"/>
    <mergeCell ref="B30:L30"/>
    <mergeCell ref="B32:I32"/>
    <mergeCell ref="B31:H3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73"/>
  <sheetViews>
    <sheetView showGridLines="0" view="pageBreakPreview" zoomScale="80" zoomScaleNormal="80" zoomScaleSheetLayoutView="80" zoomScalePageLayoutView="85" workbookViewId="0" topLeftCell="A1">
      <selection activeCell="B15" sqref="B15"/>
    </sheetView>
  </sheetViews>
  <sheetFormatPr defaultColWidth="9.00390625" defaultRowHeight="12.75"/>
  <cols>
    <col min="1" max="1" width="5.125" style="1" customWidth="1"/>
    <col min="2" max="2" width="30.00390625" style="1" customWidth="1"/>
    <col min="3" max="3" width="13.125" style="1" customWidth="1"/>
    <col min="4" max="4" width="14.75390625" style="1" hidden="1" customWidth="1"/>
    <col min="5" max="5" width="7.125" style="23" customWidth="1"/>
    <col min="6" max="6" width="6.625" style="1" customWidth="1"/>
    <col min="7" max="7" width="27.25390625" style="1" customWidth="1"/>
    <col min="8" max="8" width="17.625" style="1" customWidth="1"/>
    <col min="9" max="9" width="15.125" style="1" hidden="1" customWidth="1"/>
    <col min="10" max="10" width="18.375" style="1" customWidth="1"/>
    <col min="11" max="11" width="17.375" style="1" customWidth="1"/>
    <col min="12" max="12" width="15.25390625" style="1" customWidth="1"/>
    <col min="13" max="13" width="18.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SUM(N11:N16)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5" customHeight="1">
      <c r="A10" s="119" t="s">
        <v>52</v>
      </c>
      <c r="B10" s="119" t="s">
        <v>296</v>
      </c>
      <c r="C10" s="119" t="s">
        <v>297</v>
      </c>
      <c r="D10" s="120" t="s">
        <v>67</v>
      </c>
      <c r="E10" s="121" t="s">
        <v>78</v>
      </c>
      <c r="F10" s="122"/>
      <c r="G10" s="119" t="s">
        <v>295</v>
      </c>
      <c r="H10" s="119" t="s">
        <v>70</v>
      </c>
      <c r="I10" s="120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ht="30.75" customHeight="1">
      <c r="A11" s="21" t="s">
        <v>3</v>
      </c>
      <c r="B11" s="101" t="s">
        <v>257</v>
      </c>
      <c r="C11" s="81" t="s">
        <v>258</v>
      </c>
      <c r="D11" s="37"/>
      <c r="E11" s="85" t="s">
        <v>121</v>
      </c>
      <c r="F11" s="88">
        <v>40</v>
      </c>
      <c r="G11" s="15" t="s">
        <v>329</v>
      </c>
      <c r="H11" s="53"/>
      <c r="I11" s="53"/>
      <c r="J11" s="16"/>
      <c r="K11" s="15"/>
      <c r="L11" s="15" t="str">
        <f aca="true" t="shared" si="0" ref="L11:L16">IF(K11=0,"0,00",IF(K11&gt;0,ROUND(F11/K11,2)))</f>
        <v>0,00</v>
      </c>
      <c r="M11" s="15"/>
      <c r="N11" s="17">
        <f aca="true" t="shared" si="1" ref="N11:N16">ROUND(L11*ROUND(M11,2),2)</f>
        <v>0</v>
      </c>
    </row>
    <row r="12" spans="1:14" ht="33.75" customHeight="1">
      <c r="A12" s="21" t="s">
        <v>4</v>
      </c>
      <c r="B12" s="101" t="s">
        <v>259</v>
      </c>
      <c r="C12" s="81" t="s">
        <v>195</v>
      </c>
      <c r="D12" s="37"/>
      <c r="E12" s="85" t="s">
        <v>121</v>
      </c>
      <c r="F12" s="89">
        <v>20</v>
      </c>
      <c r="G12" s="15" t="s">
        <v>329</v>
      </c>
      <c r="H12" s="53"/>
      <c r="I12" s="53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4" ht="30.75" customHeight="1">
      <c r="A13" s="21" t="s">
        <v>5</v>
      </c>
      <c r="B13" s="99" t="s">
        <v>260</v>
      </c>
      <c r="C13" s="81" t="s">
        <v>261</v>
      </c>
      <c r="D13" s="37"/>
      <c r="E13" s="85" t="s">
        <v>121</v>
      </c>
      <c r="F13" s="89">
        <v>500</v>
      </c>
      <c r="G13" s="15" t="s">
        <v>329</v>
      </c>
      <c r="H13" s="53"/>
      <c r="I13" s="53"/>
      <c r="J13" s="16"/>
      <c r="K13" s="15"/>
      <c r="L13" s="15" t="str">
        <f t="shared" si="0"/>
        <v>0,00</v>
      </c>
      <c r="M13" s="15"/>
      <c r="N13" s="17">
        <f t="shared" si="1"/>
        <v>0</v>
      </c>
    </row>
    <row r="14" spans="1:14" ht="28.5" customHeight="1">
      <c r="A14" s="21" t="s">
        <v>6</v>
      </c>
      <c r="B14" s="99" t="s">
        <v>262</v>
      </c>
      <c r="C14" s="81" t="s">
        <v>261</v>
      </c>
      <c r="D14" s="37"/>
      <c r="E14" s="85" t="s">
        <v>121</v>
      </c>
      <c r="F14" s="89">
        <v>500</v>
      </c>
      <c r="G14" s="15" t="s">
        <v>329</v>
      </c>
      <c r="H14" s="53"/>
      <c r="I14" s="53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30.75" customHeight="1">
      <c r="A15" s="21" t="s">
        <v>47</v>
      </c>
      <c r="B15" s="101" t="s">
        <v>263</v>
      </c>
      <c r="C15" s="81" t="s">
        <v>181</v>
      </c>
      <c r="D15" s="37"/>
      <c r="E15" s="85" t="s">
        <v>121</v>
      </c>
      <c r="F15" s="89">
        <v>20</v>
      </c>
      <c r="G15" s="15" t="s">
        <v>329</v>
      </c>
      <c r="H15" s="53"/>
      <c r="I15" s="53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7" ht="33.75" customHeight="1">
      <c r="A16" s="21" t="s">
        <v>54</v>
      </c>
      <c r="B16" s="101" t="s">
        <v>264</v>
      </c>
      <c r="C16" s="92" t="s">
        <v>265</v>
      </c>
      <c r="D16" s="21"/>
      <c r="E16" s="85" t="s">
        <v>121</v>
      </c>
      <c r="F16" s="89">
        <v>5</v>
      </c>
      <c r="G16" s="15" t="s">
        <v>329</v>
      </c>
      <c r="H16" s="54"/>
      <c r="I16" s="54"/>
      <c r="J16" s="21"/>
      <c r="K16" s="21"/>
      <c r="L16" s="15" t="str">
        <f t="shared" si="0"/>
        <v>0,00</v>
      </c>
      <c r="M16" s="15"/>
      <c r="N16" s="17">
        <f t="shared" si="1"/>
        <v>0</v>
      </c>
      <c r="Q16" s="1"/>
    </row>
    <row r="17" ht="15">
      <c r="Q17" s="1"/>
    </row>
    <row r="18" spans="2:17" ht="15.75" customHeight="1">
      <c r="B18" s="138"/>
      <c r="C18" s="147"/>
      <c r="D18" s="147"/>
      <c r="E18" s="147"/>
      <c r="F18" s="147"/>
      <c r="Q18" s="1"/>
    </row>
    <row r="19" spans="2:17" ht="15" customHeight="1">
      <c r="B19" s="148"/>
      <c r="C19" s="148"/>
      <c r="D19" s="148"/>
      <c r="E19" s="148"/>
      <c r="F19" s="148"/>
      <c r="Q19" s="1"/>
    </row>
    <row r="20" spans="2:17" ht="19.5" customHeight="1">
      <c r="B20" s="144"/>
      <c r="C20" s="144"/>
      <c r="D20" s="144"/>
      <c r="E20" s="144"/>
      <c r="F20" s="144"/>
      <c r="G20" s="144"/>
      <c r="Q20" s="1"/>
    </row>
    <row r="21" spans="2:17" ht="15">
      <c r="B21" s="144"/>
      <c r="C21" s="144"/>
      <c r="D21" s="144"/>
      <c r="E21" s="144"/>
      <c r="F21" s="144"/>
      <c r="G21" s="144"/>
      <c r="H21" s="144"/>
      <c r="I21" s="144"/>
      <c r="J21" s="144"/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</sheetData>
  <sheetProtection/>
  <mergeCells count="6">
    <mergeCell ref="B21:J21"/>
    <mergeCell ref="G2:I2"/>
    <mergeCell ref="H6:I6"/>
    <mergeCell ref="B18:F18"/>
    <mergeCell ref="B19:F19"/>
    <mergeCell ref="B20:G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83"/>
  <sheetViews>
    <sheetView showGridLines="0" view="pageBreakPreview" zoomScale="80" zoomScaleNormal="80" zoomScaleSheetLayoutView="80" zoomScalePageLayoutView="85" workbookViewId="0" topLeftCell="A1">
      <selection activeCell="H10" sqref="H10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18.25390625" style="1" customWidth="1"/>
    <col min="4" max="4" width="9.625" style="1" hidden="1" customWidth="1"/>
    <col min="5" max="5" width="8.125" style="23" customWidth="1"/>
    <col min="6" max="6" width="7.00390625" style="1" customWidth="1"/>
    <col min="7" max="7" width="27.25390625" style="1" customWidth="1"/>
    <col min="8" max="8" width="17.625" style="1" customWidth="1"/>
    <col min="9" max="9" width="15.125" style="1" hidden="1" customWidth="1"/>
    <col min="10" max="10" width="19.875" style="1" hidden="1" customWidth="1"/>
    <col min="11" max="12" width="15.25390625" style="1" customWidth="1"/>
    <col min="13" max="13" width="22.87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DFP.271.120.2020.DB</v>
      </c>
      <c r="M1" s="38" t="s">
        <v>69</v>
      </c>
      <c r="R1" s="2"/>
      <c r="S1" s="2"/>
    </row>
    <row r="2" spans="7:9" ht="15">
      <c r="G2" s="144"/>
      <c r="H2" s="144"/>
      <c r="I2" s="144"/>
    </row>
    <row r="3" ht="15">
      <c r="M3" s="38" t="s">
        <v>75</v>
      </c>
    </row>
    <row r="4" spans="2:16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145">
        <f>SUM(N11:N11)</f>
        <v>0</v>
      </c>
      <c r="I6" s="146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4" customFormat="1" ht="53.25" customHeight="1">
      <c r="A10" s="119" t="s">
        <v>52</v>
      </c>
      <c r="B10" s="119" t="s">
        <v>296</v>
      </c>
      <c r="C10" s="119" t="s">
        <v>297</v>
      </c>
      <c r="D10" s="120" t="s">
        <v>67</v>
      </c>
      <c r="E10" s="121" t="s">
        <v>78</v>
      </c>
      <c r="F10" s="122"/>
      <c r="G10" s="124" t="s">
        <v>336</v>
      </c>
      <c r="H10" s="119" t="s">
        <v>337</v>
      </c>
      <c r="I10" s="120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s="4" customFormat="1" ht="52.5" customHeight="1">
      <c r="A11" s="21" t="s">
        <v>84</v>
      </c>
      <c r="B11" s="100" t="s">
        <v>266</v>
      </c>
      <c r="C11" s="92" t="s">
        <v>237</v>
      </c>
      <c r="D11" s="21"/>
      <c r="E11" s="93" t="s">
        <v>267</v>
      </c>
      <c r="F11" s="92">
        <v>480</v>
      </c>
      <c r="G11" s="15" t="s">
        <v>336</v>
      </c>
      <c r="H11" s="5"/>
      <c r="I11" s="5"/>
      <c r="J11" s="5"/>
      <c r="K11" s="94"/>
      <c r="L11" s="50" t="str">
        <f>IF(K11=0,"0,00",IF(K11&gt;0,ROUND(F11/K11,2)))</f>
        <v>0,00</v>
      </c>
      <c r="M11" s="94"/>
      <c r="N11" s="51">
        <f>ROUND(L11*ROUND(M11,2),2)</f>
        <v>0</v>
      </c>
    </row>
    <row r="12" spans="1:16" s="9" customFormat="1" ht="24" customHeight="1">
      <c r="A12" s="55"/>
      <c r="B12" s="56"/>
      <c r="C12" s="56"/>
      <c r="D12" s="56"/>
      <c r="E12" s="57"/>
      <c r="F12" s="55"/>
      <c r="G12" s="58"/>
      <c r="H12" s="59"/>
      <c r="I12" s="59"/>
      <c r="J12" s="58"/>
      <c r="K12" s="47"/>
      <c r="L12" s="58"/>
      <c r="M12" s="58"/>
      <c r="N12" s="60"/>
      <c r="P12" s="61"/>
    </row>
    <row r="13" spans="1:16" s="9" customFormat="1" ht="18" customHeight="1">
      <c r="A13" s="62"/>
      <c r="B13" s="151"/>
      <c r="C13" s="151"/>
      <c r="D13" s="151"/>
      <c r="E13" s="151"/>
      <c r="F13" s="151"/>
      <c r="G13" s="63"/>
      <c r="H13" s="64"/>
      <c r="I13" s="64"/>
      <c r="J13" s="63"/>
      <c r="K13" s="44"/>
      <c r="L13" s="63"/>
      <c r="M13" s="63"/>
      <c r="N13" s="65"/>
      <c r="P13" s="61"/>
    </row>
    <row r="14" spans="1:16" s="9" customFormat="1" ht="17.25" customHeight="1">
      <c r="A14" s="62"/>
      <c r="B14" s="152"/>
      <c r="C14" s="152"/>
      <c r="D14" s="152"/>
      <c r="E14" s="152"/>
      <c r="F14" s="152"/>
      <c r="G14" s="152"/>
      <c r="H14" s="152"/>
      <c r="I14" s="64"/>
      <c r="J14" s="63"/>
      <c r="K14" s="44"/>
      <c r="L14" s="63"/>
      <c r="M14" s="63"/>
      <c r="N14" s="65"/>
      <c r="P14" s="61"/>
    </row>
    <row r="15" s="2" customFormat="1" ht="15">
      <c r="E15" s="40"/>
    </row>
    <row r="16" spans="2:6" s="2" customFormat="1" ht="32.25" customHeight="1">
      <c r="B16" s="138"/>
      <c r="C16" s="138"/>
      <c r="D16" s="138"/>
      <c r="E16" s="138"/>
      <c r="F16" s="138"/>
    </row>
    <row r="17" s="2" customFormat="1" ht="15">
      <c r="E17" s="40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</sheetData>
  <sheetProtection/>
  <mergeCells count="5">
    <mergeCell ref="G2:I2"/>
    <mergeCell ref="H6:I6"/>
    <mergeCell ref="B16:F16"/>
    <mergeCell ref="B13:F13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84"/>
  <sheetViews>
    <sheetView showGridLines="0" view="pageBreakPreview" zoomScale="80" zoomScaleNormal="80" zoomScaleSheetLayoutView="80" zoomScalePageLayoutView="80" workbookViewId="0" topLeftCell="A1">
      <selection activeCell="H46" sqref="H46"/>
    </sheetView>
  </sheetViews>
  <sheetFormatPr defaultColWidth="9.00390625" defaultRowHeight="12.75"/>
  <cols>
    <col min="1" max="1" width="5.125" style="1" customWidth="1"/>
    <col min="2" max="2" width="41.875" style="1" customWidth="1"/>
    <col min="3" max="3" width="10.25390625" style="1" hidden="1" customWidth="1"/>
    <col min="4" max="4" width="8.25390625" style="1" hidden="1" customWidth="1"/>
    <col min="5" max="5" width="10.25390625" style="23" customWidth="1"/>
    <col min="6" max="6" width="10.625" style="1" customWidth="1"/>
    <col min="7" max="7" width="27.25390625" style="1" customWidth="1"/>
    <col min="8" max="8" width="23.875" style="1" customWidth="1"/>
    <col min="9" max="9" width="15.125" style="1" hidden="1" customWidth="1"/>
    <col min="10" max="10" width="20.375" style="1" hidden="1" customWidth="1"/>
    <col min="11" max="11" width="17.25390625" style="1" customWidth="1"/>
    <col min="12" max="12" width="25.875" style="1" customWidth="1"/>
    <col min="13" max="13" width="20.25390625" style="1" customWidth="1"/>
    <col min="14" max="14" width="2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F5" s="1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24">
        <v>6</v>
      </c>
      <c r="F6" s="9"/>
      <c r="G6" s="11" t="s">
        <v>2</v>
      </c>
      <c r="H6" s="145">
        <f>SUM(N11:N11)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7.25" customHeight="1">
      <c r="A10" s="5" t="s">
        <v>52</v>
      </c>
      <c r="B10" s="5" t="s">
        <v>16</v>
      </c>
      <c r="C10" s="5" t="s">
        <v>17</v>
      </c>
      <c r="D10" s="5" t="s">
        <v>67</v>
      </c>
      <c r="E10" s="36" t="s">
        <v>74</v>
      </c>
      <c r="F10" s="14"/>
      <c r="G10" s="5" t="s">
        <v>332</v>
      </c>
      <c r="H10" s="5" t="s">
        <v>337</v>
      </c>
      <c r="I10" s="5" t="str">
        <f>B10</f>
        <v>Skład</v>
      </c>
      <c r="J10" s="5" t="s">
        <v>288</v>
      </c>
      <c r="K10" s="5" t="s">
        <v>44</v>
      </c>
      <c r="L10" s="5" t="s">
        <v>45</v>
      </c>
      <c r="M10" s="5" t="s">
        <v>46</v>
      </c>
      <c r="N10" s="5" t="s">
        <v>18</v>
      </c>
    </row>
    <row r="11" spans="1:14" ht="32.25" customHeight="1">
      <c r="A11" s="21" t="s">
        <v>3</v>
      </c>
      <c r="B11" s="99" t="s">
        <v>331</v>
      </c>
      <c r="C11" s="81" t="s">
        <v>305</v>
      </c>
      <c r="D11" s="81"/>
      <c r="E11" s="95" t="s">
        <v>187</v>
      </c>
      <c r="F11" s="96">
        <v>40</v>
      </c>
      <c r="G11" s="15"/>
      <c r="H11" s="53"/>
      <c r="I11" s="53"/>
      <c r="J11" s="16"/>
      <c r="K11" s="15"/>
      <c r="L11" s="15" t="str">
        <f>IF(K11=0,"0,00",IF(K11&gt;0,ROUND(F11/K11,2)))</f>
        <v>0,00</v>
      </c>
      <c r="M11" s="15"/>
      <c r="N11" s="17">
        <f>ROUND(L11*ROUND(M11,2),2)</f>
        <v>0</v>
      </c>
    </row>
    <row r="12" s="2" customFormat="1" ht="15">
      <c r="E12" s="40"/>
    </row>
    <row r="13" spans="2:6" s="2" customFormat="1" ht="15.75" customHeight="1">
      <c r="B13" s="148"/>
      <c r="C13" s="148"/>
      <c r="D13" s="148"/>
      <c r="E13" s="148"/>
      <c r="F13" s="148"/>
    </row>
    <row r="14" spans="2:14" s="2" customFormat="1" ht="18.75" customHeight="1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2:13" s="2" customFormat="1" ht="15.75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</sheetData>
  <sheetProtection/>
  <mergeCells count="4">
    <mergeCell ref="G2:I2"/>
    <mergeCell ref="H6:I6"/>
    <mergeCell ref="B13:F13"/>
    <mergeCell ref="B15:M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157"/>
  <sheetViews>
    <sheetView showGridLines="0" view="pageBreakPreview" zoomScale="80" zoomScaleNormal="80" zoomScaleSheetLayoutView="80" zoomScalePageLayoutView="80" workbookViewId="0" topLeftCell="A4">
      <selection activeCell="H10" sqref="H10"/>
    </sheetView>
  </sheetViews>
  <sheetFormatPr defaultColWidth="9.00390625" defaultRowHeight="12.75"/>
  <cols>
    <col min="1" max="1" width="5.125" style="1" customWidth="1"/>
    <col min="2" max="2" width="40.25390625" style="1" customWidth="1"/>
    <col min="3" max="3" width="10.875" style="1" hidden="1" customWidth="1"/>
    <col min="4" max="4" width="21.625" style="1" hidden="1" customWidth="1"/>
    <col min="5" max="5" width="9.125" style="23" customWidth="1"/>
    <col min="6" max="6" width="11.375" style="1" customWidth="1"/>
    <col min="7" max="7" width="27.25390625" style="1" customWidth="1"/>
    <col min="8" max="8" width="17.625" style="1" customWidth="1"/>
    <col min="9" max="9" width="20.375" style="1" customWidth="1"/>
    <col min="10" max="11" width="15.25390625" style="1" customWidth="1"/>
    <col min="12" max="12" width="22.625" style="1" customWidth="1"/>
    <col min="13" max="13" width="18.3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DFP.271.120.2020.DB</v>
      </c>
      <c r="M1" s="38" t="s">
        <v>69</v>
      </c>
      <c r="R1" s="2"/>
      <c r="S1" s="2"/>
    </row>
    <row r="2" spans="7:8" ht="15">
      <c r="G2" s="144"/>
      <c r="H2" s="144"/>
    </row>
    <row r="3" ht="15">
      <c r="M3" s="38" t="s">
        <v>75</v>
      </c>
    </row>
    <row r="4" spans="2:16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9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9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24">
        <v>7</v>
      </c>
      <c r="F6" s="9"/>
      <c r="G6" s="11" t="s">
        <v>2</v>
      </c>
      <c r="H6" s="17">
        <f>SUM(M11:M14)</f>
        <v>0</v>
      </c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47.25" customHeight="1">
      <c r="A10" s="5" t="s">
        <v>52</v>
      </c>
      <c r="B10" s="5" t="s">
        <v>16</v>
      </c>
      <c r="C10" s="111" t="s">
        <v>17</v>
      </c>
      <c r="D10" s="111" t="s">
        <v>76</v>
      </c>
      <c r="E10" s="36" t="s">
        <v>74</v>
      </c>
      <c r="F10" s="14"/>
      <c r="G10" s="119" t="s">
        <v>295</v>
      </c>
      <c r="H10" s="5" t="s">
        <v>70</v>
      </c>
      <c r="I10" s="5" t="s">
        <v>289</v>
      </c>
      <c r="J10" s="5" t="s">
        <v>44</v>
      </c>
      <c r="K10" s="5" t="s">
        <v>45</v>
      </c>
      <c r="L10" s="5" t="s">
        <v>46</v>
      </c>
      <c r="M10" s="5" t="s">
        <v>18</v>
      </c>
    </row>
    <row r="11" spans="1:13" s="4" customFormat="1" ht="31.5" customHeight="1">
      <c r="A11" s="5" t="s">
        <v>84</v>
      </c>
      <c r="B11" s="98" t="s">
        <v>272</v>
      </c>
      <c r="C11" s="112" t="s">
        <v>269</v>
      </c>
      <c r="D11" s="112"/>
      <c r="E11" s="91" t="s">
        <v>268</v>
      </c>
      <c r="F11" s="97">
        <v>25000</v>
      </c>
      <c r="G11" s="15" t="s">
        <v>329</v>
      </c>
      <c r="H11" s="5"/>
      <c r="I11" s="5"/>
      <c r="J11" s="94"/>
      <c r="K11" s="15" t="str">
        <f>IF(J11=0,"0,00",IF(J11&gt;0,ROUND(F11/J11,2)))</f>
        <v>0,00</v>
      </c>
      <c r="L11" s="94"/>
      <c r="M11" s="17">
        <f>ROUND(K11*ROUND(L11,2),2)</f>
        <v>0</v>
      </c>
    </row>
    <row r="12" spans="1:13" s="4" customFormat="1" ht="35.25" customHeight="1">
      <c r="A12" s="5" t="s">
        <v>83</v>
      </c>
      <c r="B12" s="98" t="s">
        <v>273</v>
      </c>
      <c r="C12" s="112" t="s">
        <v>269</v>
      </c>
      <c r="D12" s="112"/>
      <c r="E12" s="91" t="s">
        <v>268</v>
      </c>
      <c r="F12" s="97">
        <v>5000</v>
      </c>
      <c r="G12" s="15" t="s">
        <v>329</v>
      </c>
      <c r="H12" s="5"/>
      <c r="I12" s="5"/>
      <c r="J12" s="94"/>
      <c r="K12" s="15" t="str">
        <f>IF(J12=0,"0,00",IF(J12&gt;0,ROUND(F12/J12,2)))</f>
        <v>0,00</v>
      </c>
      <c r="L12" s="94"/>
      <c r="M12" s="17">
        <f>ROUND(K12*ROUND(L12,2),2)</f>
        <v>0</v>
      </c>
    </row>
    <row r="13" spans="1:13" s="4" customFormat="1" ht="33" customHeight="1">
      <c r="A13" s="5" t="s">
        <v>85</v>
      </c>
      <c r="B13" s="98" t="s">
        <v>270</v>
      </c>
      <c r="C13" s="112" t="s">
        <v>269</v>
      </c>
      <c r="D13" s="112"/>
      <c r="E13" s="91" t="s">
        <v>268</v>
      </c>
      <c r="F13" s="97">
        <v>5000</v>
      </c>
      <c r="G13" s="15" t="s">
        <v>329</v>
      </c>
      <c r="H13" s="5"/>
      <c r="I13" s="5"/>
      <c r="J13" s="94"/>
      <c r="K13" s="15" t="str">
        <f>IF(J13=0,"0,00",IF(J13&gt;0,ROUND(F13/J13,2)))</f>
        <v>0,00</v>
      </c>
      <c r="L13" s="94"/>
      <c r="M13" s="17">
        <f>ROUND(K13*ROUND(L13,2),2)</f>
        <v>0</v>
      </c>
    </row>
    <row r="14" spans="1:13" s="4" customFormat="1" ht="37.5" customHeight="1">
      <c r="A14" s="5" t="s">
        <v>86</v>
      </c>
      <c r="B14" s="98" t="s">
        <v>271</v>
      </c>
      <c r="C14" s="112" t="s">
        <v>269</v>
      </c>
      <c r="D14" s="112"/>
      <c r="E14" s="91" t="s">
        <v>268</v>
      </c>
      <c r="F14" s="97">
        <v>25000</v>
      </c>
      <c r="G14" s="15" t="s">
        <v>329</v>
      </c>
      <c r="H14" s="5"/>
      <c r="I14" s="5"/>
      <c r="J14" s="94"/>
      <c r="K14" s="15" t="str">
        <f>IF(J14=0,"0,00",IF(J14&gt;0,ROUND(F14/J14,2)))</f>
        <v>0,00</v>
      </c>
      <c r="L14" s="94"/>
      <c r="M14" s="17">
        <f>ROUND(K14*ROUND(L14,2),2)</f>
        <v>0</v>
      </c>
    </row>
    <row r="15" spans="1:13" ht="15">
      <c r="A15" s="9"/>
      <c r="B15" s="42"/>
      <c r="C15" s="42"/>
      <c r="D15" s="42"/>
      <c r="E15" s="66"/>
      <c r="F15" s="9"/>
      <c r="G15" s="44"/>
      <c r="H15" s="68"/>
      <c r="I15" s="45"/>
      <c r="J15" s="44"/>
      <c r="K15" s="44"/>
      <c r="L15" s="44"/>
      <c r="M15" s="46"/>
    </row>
    <row r="16" spans="1:13" ht="15">
      <c r="A16" s="9"/>
      <c r="B16" s="148"/>
      <c r="C16" s="148"/>
      <c r="D16" s="148"/>
      <c r="E16" s="148"/>
      <c r="F16" s="148"/>
      <c r="G16" s="44"/>
      <c r="H16" s="68"/>
      <c r="I16" s="45"/>
      <c r="J16" s="44"/>
      <c r="K16" s="44"/>
      <c r="L16" s="44"/>
      <c r="M16" s="46"/>
    </row>
    <row r="17" spans="2:16" ht="15">
      <c r="B17" s="144"/>
      <c r="C17" s="144"/>
      <c r="D17" s="144"/>
      <c r="E17" s="144"/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96" ht="15">
      <c r="P96" s="1"/>
    </row>
    <row r="97" ht="15">
      <c r="P97" s="1"/>
    </row>
    <row r="98" ht="15">
      <c r="P98" s="1"/>
    </row>
    <row r="99" ht="15">
      <c r="P99" s="1"/>
    </row>
    <row r="100" ht="15">
      <c r="P100" s="1"/>
    </row>
    <row r="101" ht="15">
      <c r="P101" s="1"/>
    </row>
    <row r="102" ht="15">
      <c r="P102" s="1"/>
    </row>
    <row r="103" ht="15">
      <c r="P103" s="1"/>
    </row>
    <row r="104" ht="15">
      <c r="P104" s="1"/>
    </row>
    <row r="105" ht="15">
      <c r="P105" s="1"/>
    </row>
    <row r="106" ht="15">
      <c r="P106" s="1"/>
    </row>
    <row r="107" ht="15">
      <c r="P107" s="1"/>
    </row>
    <row r="108" ht="15">
      <c r="P108" s="1"/>
    </row>
    <row r="109" ht="15">
      <c r="P109" s="1"/>
    </row>
    <row r="110" ht="15">
      <c r="P110" s="1"/>
    </row>
    <row r="111" ht="15">
      <c r="P111" s="1"/>
    </row>
    <row r="112" ht="15">
      <c r="P112" s="1"/>
    </row>
    <row r="113" ht="15">
      <c r="P113" s="1"/>
    </row>
    <row r="114" ht="15">
      <c r="P114" s="1"/>
    </row>
    <row r="115" ht="15">
      <c r="P115" s="1"/>
    </row>
    <row r="116" ht="15">
      <c r="P116" s="1"/>
    </row>
    <row r="117" ht="15">
      <c r="P117" s="1"/>
    </row>
    <row r="118" ht="15">
      <c r="P118" s="1"/>
    </row>
    <row r="119" ht="15">
      <c r="P119" s="1"/>
    </row>
    <row r="120" ht="15">
      <c r="P120" s="1"/>
    </row>
    <row r="121" ht="15">
      <c r="P121" s="1"/>
    </row>
    <row r="122" ht="15">
      <c r="P122" s="1"/>
    </row>
    <row r="123" ht="15">
      <c r="P123" s="1"/>
    </row>
    <row r="124" ht="15">
      <c r="P124" s="1"/>
    </row>
    <row r="125" ht="15">
      <c r="P125" s="1"/>
    </row>
    <row r="126" ht="15">
      <c r="P126" s="1"/>
    </row>
    <row r="127" ht="15">
      <c r="P127" s="1"/>
    </row>
    <row r="128" ht="15">
      <c r="P128" s="1"/>
    </row>
    <row r="129" ht="15">
      <c r="P129" s="1"/>
    </row>
    <row r="130" ht="15">
      <c r="P130" s="1"/>
    </row>
    <row r="131" ht="15">
      <c r="P131" s="1"/>
    </row>
    <row r="132" ht="15">
      <c r="P132" s="1"/>
    </row>
    <row r="133" ht="15">
      <c r="P133" s="1"/>
    </row>
    <row r="134" ht="15">
      <c r="P134" s="1"/>
    </row>
    <row r="135" ht="15">
      <c r="P135" s="1"/>
    </row>
    <row r="136" ht="15">
      <c r="P136" s="1"/>
    </row>
    <row r="137" ht="15">
      <c r="P137" s="1"/>
    </row>
    <row r="138" ht="15">
      <c r="P138" s="1"/>
    </row>
    <row r="139" ht="15">
      <c r="P139" s="1"/>
    </row>
    <row r="140" ht="15">
      <c r="P140" s="1"/>
    </row>
    <row r="141" ht="15">
      <c r="P141" s="1"/>
    </row>
    <row r="142" ht="15">
      <c r="P142" s="1"/>
    </row>
    <row r="143" ht="15">
      <c r="P143" s="1"/>
    </row>
    <row r="144" ht="15">
      <c r="P144" s="1"/>
    </row>
    <row r="145" ht="15">
      <c r="P145" s="1"/>
    </row>
    <row r="146" ht="15">
      <c r="P146" s="1"/>
    </row>
    <row r="147" ht="15">
      <c r="P147" s="1"/>
    </row>
    <row r="148" ht="15">
      <c r="P148" s="1"/>
    </row>
    <row r="149" ht="15">
      <c r="P149" s="1"/>
    </row>
    <row r="150" ht="15">
      <c r="P150" s="1"/>
    </row>
    <row r="151" ht="15">
      <c r="P151" s="1"/>
    </row>
    <row r="152" ht="15">
      <c r="P152" s="1"/>
    </row>
    <row r="153" ht="15">
      <c r="P153" s="1"/>
    </row>
    <row r="154" ht="15">
      <c r="P154" s="1"/>
    </row>
    <row r="155" ht="15">
      <c r="P155" s="1"/>
    </row>
    <row r="156" ht="15">
      <c r="P156" s="1"/>
    </row>
    <row r="157" ht="15">
      <c r="P157" s="1"/>
    </row>
  </sheetData>
  <sheetProtection/>
  <mergeCells count="3">
    <mergeCell ref="G2:H2"/>
    <mergeCell ref="B16:F16"/>
    <mergeCell ref="B17:E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54"/>
  <sheetViews>
    <sheetView showGridLines="0" view="pageBreakPreview" zoomScale="80" zoomScaleNormal="80" zoomScaleSheetLayoutView="80" zoomScalePageLayoutView="80" workbookViewId="0" topLeftCell="A1">
      <selection activeCell="B16" sqref="B16"/>
    </sheetView>
  </sheetViews>
  <sheetFormatPr defaultColWidth="9.00390625" defaultRowHeight="12.75"/>
  <cols>
    <col min="1" max="1" width="5.125" style="1" customWidth="1"/>
    <col min="2" max="2" width="37.125" style="1" customWidth="1"/>
    <col min="3" max="3" width="13.75390625" style="1" hidden="1" customWidth="1"/>
    <col min="4" max="4" width="20.875" style="1" hidden="1" customWidth="1"/>
    <col min="5" max="5" width="7.75390625" style="23" customWidth="1"/>
    <col min="6" max="6" width="10.75390625" style="1" customWidth="1"/>
    <col min="7" max="7" width="27.25390625" style="1" customWidth="1"/>
    <col min="8" max="8" width="17.625" style="1" customWidth="1"/>
    <col min="9" max="9" width="20.375" style="1" customWidth="1"/>
    <col min="10" max="11" width="15.25390625" style="1" customWidth="1"/>
    <col min="12" max="12" width="21.875" style="1" customWidth="1"/>
    <col min="13" max="13" width="19.00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DFP.271.120.2020.DB</v>
      </c>
      <c r="M1" s="38" t="s">
        <v>69</v>
      </c>
      <c r="R1" s="2"/>
      <c r="S1" s="2"/>
    </row>
    <row r="2" spans="7:8" ht="15">
      <c r="G2" s="144"/>
      <c r="H2" s="144"/>
    </row>
    <row r="3" ht="15">
      <c r="M3" s="38" t="s">
        <v>75</v>
      </c>
    </row>
    <row r="4" spans="2:16" ht="1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9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9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70">
        <f>SUM(M11:M16)</f>
        <v>0</v>
      </c>
      <c r="P6" s="1"/>
    </row>
    <row r="7" spans="1:16" ht="15">
      <c r="A7" s="4"/>
      <c r="C7" s="9"/>
      <c r="D7" s="9"/>
      <c r="E7" s="125">
        <v>8</v>
      </c>
      <c r="F7" s="14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49.5" customHeight="1">
      <c r="A10" s="119" t="s">
        <v>52</v>
      </c>
      <c r="B10" s="119" t="s">
        <v>16</v>
      </c>
      <c r="C10" s="120" t="s">
        <v>17</v>
      </c>
      <c r="D10" s="120" t="s">
        <v>67</v>
      </c>
      <c r="E10" s="121" t="s">
        <v>78</v>
      </c>
      <c r="F10" s="122"/>
      <c r="G10" s="119" t="s">
        <v>295</v>
      </c>
      <c r="H10" s="119" t="s">
        <v>70</v>
      </c>
      <c r="I10" s="119" t="s">
        <v>330</v>
      </c>
      <c r="J10" s="119" t="s">
        <v>44</v>
      </c>
      <c r="K10" s="119" t="s">
        <v>45</v>
      </c>
      <c r="L10" s="119" t="s">
        <v>46</v>
      </c>
      <c r="M10" s="119" t="s">
        <v>18</v>
      </c>
    </row>
    <row r="11" spans="1:13" s="4" customFormat="1" ht="34.5" customHeight="1">
      <c r="A11" s="21" t="s">
        <v>84</v>
      </c>
      <c r="B11" s="102" t="s">
        <v>274</v>
      </c>
      <c r="C11" s="113" t="s">
        <v>275</v>
      </c>
      <c r="D11" s="114"/>
      <c r="E11" s="91" t="s">
        <v>268</v>
      </c>
      <c r="F11" s="97">
        <v>12500</v>
      </c>
      <c r="G11" s="15" t="s">
        <v>329</v>
      </c>
      <c r="H11" s="5"/>
      <c r="I11" s="5"/>
      <c r="J11" s="94"/>
      <c r="K11" s="15" t="str">
        <f aca="true" t="shared" si="0" ref="K11:K16">IF(J11=0,"0,00",IF(J11&gt;0,ROUND(F11/J11,2)))</f>
        <v>0,00</v>
      </c>
      <c r="L11" s="94"/>
      <c r="M11" s="17">
        <f aca="true" t="shared" si="1" ref="M11:M16">ROUND(K11*ROUND(L11,2),2)</f>
        <v>0</v>
      </c>
    </row>
    <row r="12" spans="1:13" s="4" customFormat="1" ht="35.25" customHeight="1">
      <c r="A12" s="21">
        <v>2</v>
      </c>
      <c r="B12" s="102" t="s">
        <v>293</v>
      </c>
      <c r="C12" s="113" t="s">
        <v>275</v>
      </c>
      <c r="D12" s="114"/>
      <c r="E12" s="91" t="s">
        <v>268</v>
      </c>
      <c r="F12" s="97">
        <v>12500</v>
      </c>
      <c r="G12" s="15" t="s">
        <v>329</v>
      </c>
      <c r="H12" s="5"/>
      <c r="I12" s="5"/>
      <c r="J12" s="94"/>
      <c r="K12" s="15" t="str">
        <f t="shared" si="0"/>
        <v>0,00</v>
      </c>
      <c r="L12" s="94"/>
      <c r="M12" s="17">
        <f t="shared" si="1"/>
        <v>0</v>
      </c>
    </row>
    <row r="13" spans="1:13" s="4" customFormat="1" ht="35.25" customHeight="1">
      <c r="A13" s="21">
        <v>3</v>
      </c>
      <c r="B13" s="102" t="s">
        <v>294</v>
      </c>
      <c r="C13" s="113" t="s">
        <v>275</v>
      </c>
      <c r="D13" s="114"/>
      <c r="E13" s="91" t="s">
        <v>268</v>
      </c>
      <c r="F13" s="97">
        <v>12500</v>
      </c>
      <c r="G13" s="15" t="s">
        <v>329</v>
      </c>
      <c r="H13" s="5"/>
      <c r="I13" s="5"/>
      <c r="J13" s="94"/>
      <c r="K13" s="15" t="str">
        <f t="shared" si="0"/>
        <v>0,00</v>
      </c>
      <c r="L13" s="94"/>
      <c r="M13" s="17">
        <f t="shared" si="1"/>
        <v>0</v>
      </c>
    </row>
    <row r="14" spans="1:13" s="4" customFormat="1" ht="33.75" customHeight="1">
      <c r="A14" s="21">
        <v>4</v>
      </c>
      <c r="B14" s="102" t="s">
        <v>276</v>
      </c>
      <c r="C14" s="113" t="s">
        <v>275</v>
      </c>
      <c r="D14" s="114"/>
      <c r="E14" s="91" t="s">
        <v>268</v>
      </c>
      <c r="F14" s="97">
        <v>25000</v>
      </c>
      <c r="G14" s="15" t="s">
        <v>329</v>
      </c>
      <c r="H14" s="5"/>
      <c r="I14" s="5"/>
      <c r="J14" s="94"/>
      <c r="K14" s="15" t="str">
        <f t="shared" si="0"/>
        <v>0,00</v>
      </c>
      <c r="L14" s="94"/>
      <c r="M14" s="17">
        <f t="shared" si="1"/>
        <v>0</v>
      </c>
    </row>
    <row r="15" spans="1:13" s="4" customFormat="1" ht="39" customHeight="1">
      <c r="A15" s="21">
        <v>5</v>
      </c>
      <c r="B15" s="102" t="s">
        <v>292</v>
      </c>
      <c r="C15" s="113" t="s">
        <v>275</v>
      </c>
      <c r="D15" s="114"/>
      <c r="E15" s="91" t="s">
        <v>268</v>
      </c>
      <c r="F15" s="97">
        <v>12500</v>
      </c>
      <c r="G15" s="15" t="s">
        <v>329</v>
      </c>
      <c r="H15" s="5"/>
      <c r="I15" s="5"/>
      <c r="J15" s="94"/>
      <c r="K15" s="15" t="str">
        <f t="shared" si="0"/>
        <v>0,00</v>
      </c>
      <c r="L15" s="94"/>
      <c r="M15" s="17">
        <f t="shared" si="1"/>
        <v>0</v>
      </c>
    </row>
    <row r="16" spans="1:13" ht="30">
      <c r="A16" s="21">
        <v>6</v>
      </c>
      <c r="B16" s="102" t="s">
        <v>325</v>
      </c>
      <c r="C16" s="115" t="s">
        <v>306</v>
      </c>
      <c r="D16" s="116"/>
      <c r="E16" s="91" t="s">
        <v>187</v>
      </c>
      <c r="F16" s="97">
        <v>1000</v>
      </c>
      <c r="G16" s="15" t="s">
        <v>329</v>
      </c>
      <c r="H16" s="53"/>
      <c r="I16" s="16"/>
      <c r="J16" s="94"/>
      <c r="K16" s="15" t="str">
        <f t="shared" si="0"/>
        <v>0,00</v>
      </c>
      <c r="L16" s="94"/>
      <c r="M16" s="17">
        <f t="shared" si="1"/>
        <v>0</v>
      </c>
    </row>
    <row r="17" spans="1:16" ht="15">
      <c r="A17" s="9"/>
      <c r="B17" s="9"/>
      <c r="C17" s="9"/>
      <c r="D17" s="9"/>
      <c r="E17" s="19"/>
      <c r="F17" s="9"/>
      <c r="G17" s="9"/>
      <c r="H17" s="9"/>
      <c r="I17" s="9"/>
      <c r="J17" s="9"/>
      <c r="K17" s="9"/>
      <c r="L17" s="9"/>
      <c r="M17" s="9"/>
      <c r="P17" s="1"/>
    </row>
    <row r="18" spans="1:16" ht="15">
      <c r="A18" s="9"/>
      <c r="B18" s="141"/>
      <c r="C18" s="141"/>
      <c r="D18" s="141"/>
      <c r="E18" s="141"/>
      <c r="F18" s="141"/>
      <c r="G18" s="141"/>
      <c r="H18" s="9"/>
      <c r="I18" s="9"/>
      <c r="J18" s="9"/>
      <c r="K18" s="9"/>
      <c r="L18" s="9"/>
      <c r="M18" s="9"/>
      <c r="P18" s="1"/>
    </row>
    <row r="19" spans="1:16" ht="19.5" customHeight="1">
      <c r="A19" s="9"/>
      <c r="B19" s="141"/>
      <c r="C19" s="141"/>
      <c r="D19" s="141"/>
      <c r="E19" s="141"/>
      <c r="F19" s="141"/>
      <c r="G19" s="141"/>
      <c r="H19" s="9"/>
      <c r="I19" s="9"/>
      <c r="J19" s="9"/>
      <c r="K19" s="9"/>
      <c r="L19" s="9"/>
      <c r="M19" s="9"/>
      <c r="P19" s="1"/>
    </row>
    <row r="20" spans="1:16" ht="23.25" customHeight="1">
      <c r="A20" s="9"/>
      <c r="B20" s="144"/>
      <c r="C20" s="144"/>
      <c r="D20" s="144"/>
      <c r="E20" s="144"/>
      <c r="F20" s="144"/>
      <c r="G20" s="144"/>
      <c r="H20" s="9"/>
      <c r="I20" s="9"/>
      <c r="J20" s="9"/>
      <c r="K20" s="9"/>
      <c r="L20" s="9"/>
      <c r="M20" s="9"/>
      <c r="P20" s="1"/>
    </row>
    <row r="21" spans="2:16" ht="22.5" customHeight="1">
      <c r="B21" s="144"/>
      <c r="C21" s="153"/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</sheetData>
  <sheetProtection/>
  <mergeCells count="5">
    <mergeCell ref="G2:H2"/>
    <mergeCell ref="B19:G19"/>
    <mergeCell ref="B20:G20"/>
    <mergeCell ref="B21:C21"/>
    <mergeCell ref="B18:G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2019-12-05T11:02:46Z</cp:lastPrinted>
  <dcterms:created xsi:type="dcterms:W3CDTF">2003-05-16T10:10:29Z</dcterms:created>
  <dcterms:modified xsi:type="dcterms:W3CDTF">2020-10-08T12:21:03Z</dcterms:modified>
  <cp:category/>
  <cp:version/>
  <cp:contentType/>
  <cp:contentStatus/>
</cp:coreProperties>
</file>