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95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</sheets>
  <definedNames/>
  <calcPr fullCalcOnLoad="1"/>
</workbook>
</file>

<file path=xl/sharedStrings.xml><?xml version="1.0" encoding="utf-8"?>
<sst xmlns="http://schemas.openxmlformats.org/spreadsheetml/2006/main" count="684" uniqueCount="238">
  <si>
    <t>Cena brutto:</t>
  </si>
  <si>
    <t>1.</t>
  </si>
  <si>
    <t>Część nr:</t>
  </si>
  <si>
    <t>Wartość brutto pozycji</t>
  </si>
  <si>
    <t>ARKUSZ CENOWY</t>
  </si>
  <si>
    <t>Poz.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</si>
  <si>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</si>
  <si>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</si>
  <si>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</si>
  <si>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</si>
  <si>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</si>
  <si>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</si>
  <si>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</si>
  <si>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</si>
  <si>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</si>
  <si>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</si>
  <si>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</si>
  <si>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</si>
  <si>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powiat:</t>
  </si>
  <si>
    <t>NIP</t>
  </si>
  <si>
    <t>REGON</t>
  </si>
  <si>
    <t>osoba do kontaktu</t>
  </si>
  <si>
    <t>telefon</t>
  </si>
  <si>
    <t>faks</t>
  </si>
  <si>
    <t>email</t>
  </si>
  <si>
    <t>Oferujemy wykonanie przedmiotu zamówienia za cenę:</t>
  </si>
  <si>
    <t>Numer części</t>
  </si>
  <si>
    <t>część 1</t>
  </si>
  <si>
    <t>część 9</t>
  </si>
  <si>
    <t>część 10</t>
  </si>
  <si>
    <t>część 11</t>
  </si>
  <si>
    <t>część 12</t>
  </si>
  <si>
    <t>część 13</t>
  </si>
  <si>
    <t>część 15</t>
  </si>
  <si>
    <t>część 16</t>
  </si>
  <si>
    <t>Oświadczamy, że termin płatności wynosi 60 dni.</t>
  </si>
  <si>
    <t>2.</t>
  </si>
  <si>
    <t>3.</t>
  </si>
  <si>
    <t>4.</t>
  </si>
  <si>
    <t>Oświadczamy, że zapoznaliśmy się ze specyfikacją istotnych warunków zamówienia wraz z jej załącznikami i nie wnosimy do niej zastrzeżeń oraz, że zdobyliśmy konieczne informacje do przygotowania oferty.</t>
  </si>
  <si>
    <t>5.</t>
  </si>
  <si>
    <t>Oświadczamy, że jesteśmy związani niniejszą ofertą przez okres podany w specyfikacji istotnych warunków zamówienia.</t>
  </si>
  <si>
    <t>6.</t>
  </si>
  <si>
    <t>Oświadczamy, ze zapoznaliśmy się z treścią załączonego do specyfikacji wzoru umowy i w przypadku wyboru naszej oferty zawrzemy z zamawiającym  umowę sporządzoną na podstawie tego wzoru.</t>
  </si>
  <si>
    <t>7.</t>
  </si>
  <si>
    <t>8.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</si>
  <si>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</si>
  <si>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</si>
  <si>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</si>
  <si>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</si>
  <si>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</si>
  <si>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</si>
  <si>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</si>
  <si>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</si>
  <si>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</si>
  <si>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</t>
  </si>
  <si>
    <t xml:space="preserve">Załącznik nr …... do umowy </t>
  </si>
  <si>
    <t>Załącznik nr 1a do specyfikacji
Załącznik nr ….. do umowy</t>
  </si>
  <si>
    <t>9.</t>
  </si>
  <si>
    <t>10.</t>
  </si>
  <si>
    <t>11.</t>
  </si>
  <si>
    <t>12.</t>
  </si>
  <si>
    <t>13.</t>
  </si>
  <si>
    <t>14.</t>
  </si>
  <si>
    <t>15.</t>
  </si>
  <si>
    <t>16.</t>
  </si>
  <si>
    <t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*Jeżeli wykonawca nie poda tych informacji to Zamawiający przyjmie, że wykonawca nie zamierza powierzać żadnej części zamówienia podwykonawcy</t>
  </si>
  <si>
    <t>17.</t>
  </si>
  <si>
    <r>
      <t xml:space="preserve">Oświadczamy, że wybór niniejszej oferty będzie prowadził do powstania u Zamawiającego obowiązku podatkowego zgodnie z przepisami o podatku od towarów i usług w zakresie*: 
………………………………………………………………………………………………………
</t>
    </r>
    <r>
      <rPr>
        <i/>
        <sz val="11"/>
        <color indexed="8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</si>
  <si>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18.</t>
  </si>
  <si>
    <t>19.</t>
  </si>
  <si>
    <t xml:space="preserve">2. 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</si>
  <si>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</si>
  <si>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</si>
  <si>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</si>
  <si>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</si>
  <si>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</si>
  <si>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</si>
  <si>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</si>
  <si>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14</t>
  </si>
  <si>
    <t>NSSU.DFP.271.70.2019.ADB</t>
  </si>
  <si>
    <t>Dostawa materiałów endoskopowych.</t>
  </si>
  <si>
    <t xml:space="preserve">Oświadczamy, że zamówienie będziemy wykonywać do czasu wyczerpania kwoty wynagrodzenia umownego, jednak nie dłużej niż przez 15 miesięcy od dnia zawarcia umowy.                                                                                         </t>
  </si>
  <si>
    <t>20.</t>
  </si>
  <si>
    <t>21.</t>
  </si>
  <si>
    <t>22.</t>
  </si>
  <si>
    <t>23.</t>
  </si>
  <si>
    <t>24.</t>
  </si>
  <si>
    <t>25.</t>
  </si>
  <si>
    <t>26.</t>
  </si>
  <si>
    <t>Płytka pacjenta dla dorosłych o wadze powyżej 15kg, bez dołączonego kabla; typ dzielony z powłoką hydrożelową; powierzchnia styczna 140cm2, kompatybilne z posiadanym generatorem ESG-300, op./100 szt.</t>
  </si>
  <si>
    <t>Jednorazowa sonda argonowa do koagulacji; wypływ czołowy; średnica sondy 1.5mm, dł. robocza 1500 mm; kompatybilna z posiadanym generatorem APU-300, op./10 szt.</t>
  </si>
  <si>
    <t>Jednorazowa sonda argonowa do koagulacji; wypływ czołowy; średnica sondy 2.3mm, dł. robocza 2200 mm; kompatybilna z posiadanym  generatorem  APU-300, op./10 szt.</t>
  </si>
  <si>
    <t>Jednorazowa sonda argonowa do koagulacji; wypływ czołowy; średnica sondy 3.2mm, dł. robocza 2200 mm; kompatybilna z posiadanym generatorem APU-300, op./10 szt.</t>
  </si>
  <si>
    <t>Jednorazowa sonda argonowa do koagulacji; wypływ boczny; średnica sondy 2.3mm, dł. robocza 2200 mm; kompatybilna z generatorem APU-300, op./10 szt.</t>
  </si>
  <si>
    <t>Jednorazowa sonda argonowa do koagulacji; wypływ czołowy; średnica sondy 2.3mm, dł. robocza 3000 mm; kompatybilna z posiadanym  generatorem APU-300, op./10 szt.</t>
  </si>
  <si>
    <t>Jednorazowy standardowy ustnik z gumką wykonaną z silikonu; do wszystkich endoskopów stosowanych w górnym odcinku przewodu pokarmowego; wymiary otworu głównego 22mmx27mm, wykonany z polipropylenu, każdy ustnik zapakowany oddzielnie, op./50 szt.</t>
  </si>
  <si>
    <t>Jednorazowa szczoteczka cytologiczna, długość robocza 1150mm, średnica szczotki 2,0 mm, długość szczotki 10 mm, minimalna średnica kanału roboczego 1,7 mm, op./10 szt.</t>
  </si>
  <si>
    <t>Zawór biopsyjny do posiadanych gastro-, kolono-, duodenoskopów op./10 szt.</t>
  </si>
  <si>
    <t>Dren  jednodniowy  kompatybilny z posiadaną pompą op./50 szt.</t>
  </si>
  <si>
    <t xml:space="preserve">Zawór ssący do posiadanych gastro-, kolono-, duodenoskopów </t>
  </si>
  <si>
    <t xml:space="preserve">Zawór CO2 gaz/woda do posiadanych kolonoskopów </t>
  </si>
  <si>
    <t>Uniwersalna jednorazowa szczoteczka dwustronna do czyszczenia wlotów kanałów i kanałów endoskopowych; posiada plastikową końcówkę zapobiegającą zarysowaniu kanałów endoskopowych; długość robocza 2200mm; produkt niesterylny; pasuje do kanałów endoskopów o średnicach 2,0mm-4,2mm, op./50 szt.</t>
  </si>
  <si>
    <t>Uniwersalna jednorazowa dwustronna szczoteczka do czyszczenia wlotów kanałów i kanałów endoskopowych; posiada plastikową końcówkę zapobiegającą zarysowaniu kanałów endoskopowych; produkt niesterylny; pasuje do kanałów endoskopów o średnicach 2,0mm-3,2mm; długość robocza 950mm, op./50 szt.</t>
  </si>
  <si>
    <t xml:space="preserve">Jednorazowa szczoteczka jednostronna do czyszczenia kanałów endoskopów; długość robocza 1650mm; średnica włosia 2,4mm; długość włosia 5mm; produkt niesterylny; pasuje do kanałów endoskopów o średnicach 1,0mm-1,5mm, op./10 szt., </t>
  </si>
  <si>
    <t>Jednorazowa pułapka na polipy, 1 komorowa; montowana między endoskopem a ssakiem endoskopowym, op./50 szt.</t>
  </si>
  <si>
    <t xml:space="preserve">Butelka na wodę do gastro-, kolono-, duodenoskopów  do posiadanych gastro-, kolono-, duodenoskopów </t>
  </si>
  <si>
    <t xml:space="preserve">Butelka na wodę do użycia z CO2, do gastro-, kolono-, duodenoskopów </t>
  </si>
  <si>
    <t>Filtry  kompatybilne z posiadanym  ssakiem op./10 szt.</t>
  </si>
  <si>
    <t>Dreny, jednorazowe kompatybilne z posiadanym ssakiem długość 2m, op./50 szt.</t>
  </si>
  <si>
    <t>Detergentowy preparat myjący  kompatybilny  z posiadanymi myjniami endoskopowymi Opakowanie: zawierające 5l preparatu, opakowanie zbiorcze 3x5l=15l</t>
  </si>
  <si>
    <t>Preparat dezynfekcyjny  z posiadanymi myjniami endoskopowymi Skład: Kwas octowy, kwas nadoctowy, nadtlenek wodoru; Opakowanie: zawierające 2,8 l preparatu, opakowanie zbiorcze 3x2,8l=8,4l</t>
  </si>
  <si>
    <t>Nasadka endoskopowa wykonana z silikonu w kolorze szarym i zielonym; średnica wewnętrzna 11,2mm ; posiadająca na końcu dystalnym rząd elastycznych ramion, rozprasowujących fałdy jelita podczas badania, poprawiając widoczność błony śluzowej podczas kolonoskopii. Dodatkowo nasadka stabilizuje endoskop podczas zabiegów wykonywanych w jelicie grubym, op./8 szt.</t>
  </si>
  <si>
    <r>
      <t>Zawór woda/powietrze do posiadanych gastro-, kolono-, duodenoskopów</t>
    </r>
    <r>
      <rPr>
        <strike/>
        <sz val="11"/>
        <rFont val="Garamond"/>
        <family val="1"/>
      </rPr>
      <t xml:space="preserve">  </t>
    </r>
  </si>
  <si>
    <r>
      <t>Jednorazowego użytku zestaw wkładek do wózka transoprtowego na enodskopy, składający  się z dwóch części: wyścielającej tacę  oraz elastycznego pokrowca z oznakowaniem ''CZYSTY'' - po stronie zewnętrznej oraz ''SKAŻONY'' - po stronie wewnętrznej. Umożliwia to szybkie i proste odróżnienie endoskopów czystych, przechowywanych do użycia, od skażonych, przeznaczonych do dezynfekcji oraz pozwala ograniczyć możliwość pomyłk</t>
    </r>
    <r>
      <rPr>
        <sz val="11"/>
        <rFont val="Garamond"/>
        <family val="1"/>
      </rPr>
      <t>i. op./300 szt.</t>
    </r>
  </si>
  <si>
    <r>
      <t>Aktywator do preparatu dezynfekcyjnego kompatybilny z posiadanymi myjniami endoskopowymi</t>
    </r>
    <r>
      <rPr>
        <strike/>
        <sz val="11"/>
        <color indexed="8"/>
        <rFont val="Garamond"/>
        <family val="1"/>
      </rPr>
      <t xml:space="preserve">  </t>
    </r>
    <r>
      <rPr>
        <sz val="11"/>
        <color indexed="8"/>
        <rFont val="Garamond"/>
        <family val="1"/>
      </rPr>
      <t xml:space="preserve"> Dozowanie (Stężenie): 12ml/l (1,2%); Opakowanie zawierające 5l preparatu, opakowanie zbiorcze 3x5l=15l</t>
    </r>
  </si>
  <si>
    <t>op.</t>
  </si>
  <si>
    <t xml:space="preserve">szt. </t>
  </si>
  <si>
    <t>Jednorazowy cewnik do pH-metrii z impedancją, wewnętrzna elektroda referencyjna, 1 kanałowy,  pH na poziomie 0 cm, 8 pierścieni impedancji przy -3, -1, 1, 3, 5, 9, 11 i 13 cm, śr. 6.0 Fr, kompatybilny z posiadanym  rejestratorem do pomiaru pH i pH-impedancji Digitrapper pH-Z, op./10 szt.</t>
  </si>
  <si>
    <t xml:space="preserve">Marker węglowy, jednorazowego użytku, 10 ampułek po 5 ml w opakowaniu, stosowany do wstrzyknięcia podśluzówkowego celem odznaczenia miejsca położenia zmiany patologicznej w obrębie przewodu pokarmowego. </t>
  </si>
  <si>
    <t>Gąbki do wstępnego mycia endoskopu bezpośrednio po zabiegu Wykonane z wysoce absorpcyjnej gąbki, ułatwiającej oczyszczanie powierzchni endoskopu. Posiadające ergonomiczny kształt zapewniający maksymalnie duży kontakt z oczyszczanymi powierzchniami endoskopu. Skonstruowane w sposób umożliwiający ich zastosowanie jako zabezpieczenie przed uszkodzeniem końcówki endoskopu podczas transportu , op./50 szt.</t>
  </si>
  <si>
    <t>Podkłady chłonne przeznaczone jako chłonne podłoże na stolik narzędziowy podczas zabiegu i jako zabezpieczenie endoskopu na czas transportu Wyposażone w chłonną powierzchnię ograniczającą ryzyko wycieku płynów Posiadające kształt i stosowne sznurki pozwalające na zamknięcie go w kształt szczelnego worka i bezpieczny transport endoskopu, op./25 szt.</t>
  </si>
  <si>
    <t>szt</t>
  </si>
  <si>
    <t>Szczypce biopsyjne współpracujące z kanałem roboczym jednorazowego choledochoskopu o średnicy 1.2 mm, długość robocza 286 cm, średnica szczęk 1.0 mm</t>
  </si>
  <si>
    <t>szt.</t>
  </si>
  <si>
    <t>Koszyk do usuwania kamieni, współpracujący z kanałem roboczym jednorazowego choledochoskopu o średnicy 1,2 mm, długość robocza 286 cm, średnica otwartego koszyka 15 mm</t>
  </si>
  <si>
    <t>Pętla do usuwania ciał obcych, współpracująca z kanałem roboczym jednorazowego choledochoskopu o średnicy 1.2 mm, długość robocza 286 cm, średnica otwartej pętli 9 mm</t>
  </si>
  <si>
    <t>Elektrody do elektrohydraulicznej litotrypsji, współpracujące z kanałem roboczym jednorazowego choledochoskopu o średnicy 1.2 mm, średnica zewnętrzna 1.9 Fr, długość robocza 375 cm</t>
  </si>
  <si>
    <t>Jednorazowe igły do przezoskrzelowej biopsji aspiracyjnej pod kontrolą ultrasonografii ; długość narzędzia 700mm, maksymalna długość wysunięcia ostrza igły (przy zdjętym stoperze) 40mm, minimalna długość wysunięcia ostrza igły 20mm; średnica ostrza igły 21G I 22G ( do wyboru przez zamawiającego);  minimalna średnica kanału roboczego endoskopu 2,0mm; na końcówce ostrza igły znajdują się otworki, które wzmacniają echo; wewnątrz narzędzia znajduje się wyjmowany mandryn o zaokrąglonej końcówce z uchwytem zapewniający stałą drożność igły; uchwyt miejscami pokryty silikonem, co zapewnia stabilne trzymanie i lepsza kontrolę wklucia; obracany mechanizm regulacji osłony (pokrętło) pozwala na ustawienie go w dowolnym położeniu wokół osi uchwytu ; igła posiada suwak-slider regulujący stopień wysunięcia igły; na części sterującej znajduje się skala pozwalająca określić stopień wysunięcia ostrza igły; posiada usuwalny stoper ograniczający stopień penetracji igły nie głębiej niż na 20mm; posiada znacznik graficzny informujący o całkowitym schowaniu igły do osłonki; posiada mechanizm informujący o pełnym schowaniu igły do osłonki poprzez wyraźnie słyszalne kliknięcie; zwojowana osłona ze stali chirurgicznej pokryta na końcu tworzywem w kolorze , co zapewnia lepszą widoczość w obrazie endoskopowym; mocowanie igły na uchwycie endoskopu za pomocą mechanizmu przesuwanego;  1 opakowanie zawiera: 5 sterylnych gotowych do użycia igieł do biopsji aspiracyjnej, 5 jednorazowych, sterylnych, gotowych do użycia strzykawek do pobierania biopsji; 5 jednorazowych, sterylnych, gotowych do użycia zaworów na kanał roboczy.</t>
  </si>
  <si>
    <t>Jednorazowa igła aspiracyjna do biopsji klasycznej zmian obwodowych; zaokrąglony mandryn wykonany z nitynolu, ostrze posiada spiralne nacięcie dzięki czemu igła jest niezwykle elastyczna, osłona zwojowana pokryta tworzywem; długość igły 20mm, szerokość 21G, całkowita robocza narzędzia 115 cm;  minimalna średnica kanalu roboczego 1,7mm, op./4 szt.</t>
  </si>
  <si>
    <t>Jednorazowe szczypce biopsyjne , łyzeczki owalne z okienkiem.Długość robocza 1150 mm.Minimalna średnica kanału roboczego 1,7 mm, op./4 szt.</t>
  </si>
  <si>
    <t>Jednorazowa szczoteczka cytologiczna .Długość robocza 1150mm.Średnica szczotki 2,0 mm.Długość szczotki 10 mm.Minimalna średnica kanału roboczego 1,7 mm, op./10 szt.</t>
  </si>
  <si>
    <t>Trójkanałowy papilotom jednorazowego użytku; posiada 3 oddzielne kanały: na prowadnicę, cięciwę i do iniekcji środka kontrastującego; część cięciwy pokryta izolacyjną warstwą ochronną zapobiegającą poparzeniom termicznym tkanki niebędącej celem papilotomii; posiada zintegrowany uchwyt; końcówka dystalna posiada dwukolorowy system znaczników ułatwiających ustawienie noża i ocenę odległości w obrazie endoskopowym; końcówka dystalna narzędzia posiada znacznik widoczny w promieniach RTG; posiada zaczep umożliwiający mocowanie do rękojeści endoskopu; długość narzędzia 1700mm; długość noska 3mm i 7mm; długość cięciwy 20-30mm; średnica końcówki narzędzia 1,5mm (4,5Fr); maksymalna średnica części wprowadzanej do endoskopu 2,5mm; kompatybilny z minimalnym kanałem roboczym endoskopu 2,8mm; maksymalna średnica współpracującej prowadnicy 0,035''</t>
  </si>
  <si>
    <t>Prowadnica jednorazowego użytku , średnica 0,025'',0,035" długość robocza 2700mm i 4500mm, giętka zagięta,prosta końcówka pokryta powłoką hydrofilną o długości 70mm widoczna w promieniach RTG; posiada znaczniki na różnych długościach końcówki dystalnej: 50mm-70mm zielony znacznik, 80mm-90mm znacznik spiralny, 90mm-420mm znacznik X; specjalny rdzeń wykonany z nitynolu pozwala przenieść moment obrotowy od końca proksymalnego prowadnicy do jej końca dystalnego w stosunku 1:1; fluorowa powłoka zmniejsza tarcie przy przechodzeniu przez przewody żółciowe</t>
  </si>
  <si>
    <t>Jednorazowy balon trójkanałowy do usuwania złogów z dróg żółciowych; balon można napompować do 3 średnic: 8,5mm, 11,5mm, 15,0mm;15mm, 18mm, 20,0mm narzędzie ma możliwość podania kontrastu powyżej i poniżej balonu; na końcu dystalnym i proksymalnym balonu znajduje się po 1 znaczniku widocznym w promieniach RTG; narzędzie posiada zwężaną końcówkę ułatwiającą przejście przez zwężenia; maksymalna średnica części wprowadzanej do kanału roboczego endoskopu 2,7-3,15mm; zewnętrzna średnica dystalnej części cewnika 1,85mm (5,5Fr); zewnętrzna średnica proksymalnej cześci cewnika 2,45mm (7Fr); długość narzędzia 1900mm, maksymalna pojemność balonu 3,4-5,6ml powietrza; kompatybilna prowadnica 0,035'' lub mniejsza; narzędzie wprowadzane jest po prowadnicy na całej jego długości ; minimalna średnica kanału roboczego 2,8-3,2mm; w zestawie 3 odpowiednio skalibrowane strzykawki do napełniania balonu do wybranej średnicy</t>
  </si>
  <si>
    <t>Jednorazowy litotryptor do mechanicznej litotrypsji; wstępnie zmontowane i gotowe do użytku koszyk, osłona zwojowa zewnętrzna i osłonka wewnętrzna; długość robocza 1950mm; maksymalna średnica narzędzia wprowadzana do kanału roboczego endoskopu 3,6mm, minimalna średnica kanału roboczego endoskopu 4,2mm; średnica koszyka 30mm; na końcówce dystalnej koszyka znajduje się specjalne oczko, które umożliwia wprowadzanie koszyka po prowadnicy; maksymalna średnica współpracującej prowadnicy 0,035'' ; posiada funkcję rotacji; posiada port iniekcyjny</t>
  </si>
  <si>
    <t>Jednorazowy litotryptor do mechanicznej litotrypsji; wstępnie zmontowane i gotowe do użytku koszyk osłona zwojowa zewnętrzna i osłonka wewnętrzna; długość robocza 1950mm; maksymalna średnica narzędzia wprowadzana do kanału roboczego endoskopu 2,9mm, minimalna średnica kanału roboczego endoskopu 3,2mm; średnica koszyka 30mm; zaokrąglona końcówka dystalna koszyka uławia wejście do przewodów żółciowych; posiada funkcję rotacji; posiada port iniekcyjny; kompatybilny z wielorazowym uchwytem</t>
  </si>
  <si>
    <t>Proteza do dróg żółciowych - samorozprężalna, pokrywana silikonem wykonana z nitinolu. Posiada listki zapobiegające migracji oraz 2 lassa wykonane z polipropylenu , krótsze i dłuższe - na dłuższym umieszczono złoty znacznik. Długość całkowita protezy 40mm,60mm,80mm,100mm,120mm ;  średnica 10mm; średnica kołnierza 13.5mm; Aplikator o długości 180cm i średnicy 10,2 Fr (3,4mm). Proteza kompatybilna z prowadnicą 0,035 cala; posiada 14 złotych znaczników: po 4 na kołnierzach, 4 w części środkowej i 2 na listkach; proteza usuwalna, również do zastosowań łagodnych; posiada podwójny system kontroli punktu, po przekroczeniu którego nie można wycofać protezy do aplikatora: znacznik radiologiczny i graficzny na aplikatorze</t>
  </si>
  <si>
    <t xml:space="preserve"> Prosta, z zagięciem środkowym, z zagięciem dwunastnicznym  proteza plastikowa wykonana z EVA o optymalnej sztywności i giętkości, średnica 7 Fr, odległość między listkami 50mm-180mm; doskonała widoczność we fluoroskopii; niebieski kolor protezy dla doskonałej widoczności w endoskopowym polu widzenia</t>
  </si>
  <si>
    <t>Prosta, z zagięciem środkowym, z zagięciem dwunastniczym proteza plastikowa wykonana z EVA o optymalnej sztywności i giętkości, średnica 8,5 Fr, odległość między listkami 50mm-180mm, średnica wewnętrzna protezy 1,91mm, powierzchnia przekroju otworu drenującego 2,24mm2; doskonała widoczność we fluoroskopii; niebieski kolor protezy dla doskonałej widoczności w endoskopowym polu widzenia</t>
  </si>
  <si>
    <t>Prosta , z zagięciem środkowym ,z zagięciem dwunastniczym proteza plastikowa wykonana z EVA o optymalnej sztywności i giętkości, średnica 10 Fr, odległość między listkami 50mm-180mm; doskonała widoczność we fluoroskopii; niebieski kolor protezy dla doskonałej widoczności w endoskopowym polu widzenia</t>
  </si>
  <si>
    <t>Prosta, z zagięciem środkowym, z zagięciem dwunastniczym proteza plastikowa wykonana z EVA o optymalnej sztywności i giętkości, średnica 12 Fr, odległość między listkami 50mm-180mm; doskonała widoczność we fluoroskopii; niebieski kolor protezy dla doskonałej widoczności w endoskopowym polu widzenia</t>
  </si>
  <si>
    <t>Jednorazowa proteza plastikowa prosta założona na zestawie do wprowadzania; proteza wykonana z EVA; średnica protezy 8,5Fr, długość protezy 50mm-150mm; długość narzędzia 1900mm; popychacz wykonany z HDPE minimalizuje tarcie z cewnikiem prowadzącym; doskonała widoczność we fluoroskopii; niebieski kolor protezy dla doskonałej widoczności w endoskopowym polu widzenia, minimalna średnica kanału roboczego 3,2mm; maksymalna średnica prowadnicy 0,035''</t>
  </si>
  <si>
    <t>Jednorazowa proteza plastikowa prosta założona na zestawie do wprowadzania; proteza wykonana z EVA; średnica protezy 10Fr, długość protezy 50mm-150mm; długość narzędzia 1900mm; popychacz wykonany z HDPE minimalizuje tarcie z cewnikiem prowadzącym; doskonała widoczność we fluoroskopii; niebieski kolor protezy dla doskonałej widoczności w endoskopowym polu widzenia, minimalna średnica kanału roboczego 3,7mm; maksymalna średnica prowadnicy 0,035''</t>
  </si>
  <si>
    <t xml:space="preserve">Jednorazowa proteza plastikowa prosta założona na zestawie do wprowadzania; proteza wykonana z EVA; średnica protezy 12Fr, długość protezy 50mm-150mm; długość narzędzia 1900mm; popychacz wykonany z HDPE minimalizuje tarcie z cewnikiem prowadzącym; doskonała widoczność we fluoroskopii; niebieski kolor protezy dla doskonałej widoczności w endoskopowym polu widzenia, minimalna średnica kanału roboczego 4,2mm; maksymalna średnica prowadnicy 0,035''
</t>
  </si>
  <si>
    <t>Jednorazowy cewnik do kontrastowania dróg żółciowych i trzustkowych do stosowania z użyciem enteroskopu, do zabiegów na drogach żółciowych u pacjentów o zmienionej anatomii; końcówka dalsza narzędzia zwężana; średnica końcówki 4Fr; końcówka narzędzia widoczna w promieniach RTG; maksymalna średnica części wprowadzanej do endoskopu 2,1mm; minimalna średnica kanału roboczego 2,2mm; maksymalna średnica prowadnicy 0,035''; długość narzędzia 2700mm</t>
  </si>
  <si>
    <t>Nóż igłowy jednorazowego użytku; posiada 3 oddzielne kanały: na prowadnicę, cięciwę i do iniekcji środka kontrastującego; posiada zintegrowany uchwyt; końcówka dystalna posiada dwukolorowy system znaczników ułatwiających ustawienie noża i ocenę odległości w obrazie endoskopowym; końcówka dystalna narzędzia posiada znacznik widoczny w promieniach RTG; posiada zaczep umożliwiający mocowanie do rękojeści endoskopu; długość narzędzia 2400mm; średnica końcówki dystalnej 1,6mm (5Fr); średnica ostrza 0,2mm; długość ostrza 5mm; maksymalna średnica części wprowadzanej do endoskopu 2,5mm; kompatybilny z minimalnym kanałem roboczym endoskopu 2,8mm; maksymalna średnica współpracującej prowadnicy 0,035'' (0,89mm)</t>
  </si>
  <si>
    <t>Jednorazowy balon trójkanałowy do usuwania złogów z dróg żółciowych; balon można napompować do 15,0mm; narzędzie ma możliwość podania kontrastu powyżej balonu; na końcu dystalnym i proksymalnym balonu znajduje się po 1 znaczniku widocznym w promieniach RTG; narzędzie posiada zwężaną końcówkę ułatwiającą przejście przez zwężenia; maksymalna średnica części wprowadzanej do kanału roboczego endoskopu 2,7mm; zewnętrzna średnica dystalnej części cewnika 1,85mm (5,5Fr); zewnętrzna średnica proksymalnej cześci cewnika 2,45mm (7Fr); długość narzędzia 2400mm; kompatybilna prowadnica 0,035'' lub mniejsza ; minimalna średnica kanału roboczego 2,8mm</t>
  </si>
  <si>
    <t>Jednorazowy koszyk do usuwania złogów, małych kamieni i ciał obcych w obrębie przewodów żółciowych podczas zabiegów wykonywanych enteroskopem; typ 8-drutowy; maksymalna średnica części wprowadzanej do kanału roboczego endoskopu 2,4mm; minimalna średnica endoskopu 2,8mm; szerokość rozłożonego koszyka 20mm; długość robocza narzędzia 2700mm; zaokrąglona końcówka dystalna uławia wejście do przewodów żółciowych; narzędzie z funkcją rotacji; kompatybilne z litotryptorem awaryjnym; 1 sztuka w opakowaniu</t>
  </si>
  <si>
    <t>Zestaw do wprowadzania protez średnicy 7Fr; długość robocza 2700mm, minimalna średnica kanału roboczego 2,8 mm, maksymalna średnica kompatybilnej prowadnicy 0,035''; kompatybilny z protezami średnicy 7Fr</t>
  </si>
  <si>
    <t>Balony do wysokociśnieniowej dylatacji dróg żółciowych, Współpracujące z prowadnikiem długim oraz z systemem wymiany narzędzi po prowadniku krótkim, Wykonane w pełni przezroczystego materiału, Z zaokrąglonymi końcami, Wyposażone w markery RTG określające położenie balonu, Długość balonu 2 i 4 cm, Średnica balonu 4, 6, 8 i 10 mm,  Współpracujący z prowadnikiem o długości 260 oraz 450 cm i średnicy 0,035”</t>
  </si>
  <si>
    <t>Balony do poszerzania zwieracza Oddiego Balony o zmiennej średnicy,Wykonane z całkowicie przezroczystego tworzywa,Z zaokrąglonymi końcami pozwalającymi na obserwację miejsca dylatacji przez ścianę balonu, Posiadające możliwość inflacji za pomocą kontrastu lub jego roztworu,Z możliwością wprowadzania balonu po prowadniku, Współpracujące z prowadnikiem długim oraz z systemem wymiany narzędzi po prowadniku krótkim, Wyposażone w markery RTG określające położenie balonu, Dostępne długości balonu: 3 i 5.5 cm, Dostępne średnice balonu o długości 3 cm: 8 – 10; 10 – 12; 12 – 15 mm, Dostępne średnice balonu o długości 5.5 cm: 6 – 8; 8 – 10; 10 – 12; 12 – 15; 15 – 18 i 18 – 20 mm, Długość robocza: 180 cm</t>
  </si>
  <si>
    <t>Szczotki cytologiczne, Współpracujące z prowadnikiem długim oraz z systemem wymiany narzędzi po prowadniku krótkim, Średnica cewnika 8 Fr,Średnica szczotki 2.1 mm,Współpracująca z prowadnikiem 0.035”Wyposażona w kolorowy system znaczników do pomiaru odległości</t>
  </si>
  <si>
    <t>Urządzenie do inflacji balonów Urządzenie w postaci wysokociśnieniowej strzykawki z gwintowanym tłokiem,Z manometrem z fluorescencyjną tarczą,Pozwalające na pracę w granicach ciśnień 0 – 20 ATM,Posiadające funkcję szybkiej pre-inflacji i szybkiej deflacji,</t>
  </si>
  <si>
    <t>Uchwyt prowadnika w komplecie z zaworem biopsyjnym, Uchwyt przeznaczony do współpracy z systemem wymiany narzędzi po prowadniku krótkim, Uchwyt pozwalający na jednoczesne zablokowanie/unieruchomienie dwóch prowadników, W komplecie z zaworem biopsyjnym minimalizującym wypływ żółci</t>
  </si>
  <si>
    <t>Zestaw do przez nosowego drenażu dróg żółciowych, Cewnik typu „pigtail”, Wykonany z materiału o przedłużonej drożności, odpornego na załamania; Cewnik z hydrofilnymi pokryciem końca dystalnego z bocznymi otworami drenującymi; Zestaw z miękką rurką do przeprowadzania cewnika przez nos; Długość robocza: 250 cm; Dostępne średnice: 6, 7.5 i 8.5 Fr.</t>
  </si>
  <si>
    <t>Urządzenie pompujące, 1 szt. w opakowaniu; Sterylizowane EtO; jednorazowe; Objętość: 60 cc, Max ciśnienie: 15 atm</t>
  </si>
  <si>
    <t>Zestawy do wprowadzania protez trzustkowych o średnicach od 3 do 10 Fr</t>
  </si>
  <si>
    <t>Protezy plastikowe do dróg trzustkowych Dostępne w wersji prostej i z zagięciem typu pigtail Wykonane w technice cienkościennej Dostępne długości: 2, 3, 4, 5, 6, 7, 8, 9, 10, 11, 12, 13, 15 i 18 cm Dostępne średnice protez prostych: 3, 4, 5, 7 i 10 Fr Dostępne średnice protez z zagięciem typu pigtail: 3, 4, 5 i 7 Fr Protezy o średnicach 4 – 10 Fr muszą współpracować z prowadnikiem o średnicy 0.035” Protezy o średnicach 4 – 10 Fr muszą posiadać markery endoskopowe określające maksymalną głębokość mplantacji oraz markery RTG na końcu dystalnym określające położenie protezy wewnątrz dróg trzustkowych Protezy o średnicach 4 – 10 Fr z otworami zwiększającymi drenaż, rozmieszczonymi na całej długości roboczej i na całym obwodzie</t>
  </si>
  <si>
    <t>Samorozprężalne, stenty do protezowania zwężeń dróg żółciowych: Dostępne w wersji pokrywanej, częściowo pokrywanej i niepokrywanej Z możliwością stosowania zarówno w zwężeniach nowotworowych jak i łagodnych (w wersji z pokryciem na całej długości) W przypadku implantacji w zwężeniach łagodnych możliwe usunięcie w okresie do 12 miesięcy od momentu implantacji (szczegółowe warunki usunięcia muszą być opisane w instrukcji dołączonej do produktu) Wykonane z drutu nitinolowego z platynowym rdzeniem zapewniającym dobrą widoczność w obrazie RTG Dostępne długości: 4, 6, 8, 10 i 12 cm Dostępne średnice: Średnica: 8 i 10 mm Zamontowane na zestawie o średnicy max. 9 Fr Stenty z możliwością uwalniania go zarówno we współpracy z systemem narzędzi z krótkim prowadnikiem jak i w sposób standardowy z prowadnikiem długim</t>
  </si>
  <si>
    <t>Hemostatyczne szczypce elektrochirurgiczne jednorazowego użytku; posiadają funkcję rotacji; przystosowane do tamowania krwawień podczas rutynowych oraz zaawansowanych zabiegów endoskopowych w obrębie żołądka; długość narzędzia 1650 mm; maksymalna szerokość otwarcia łyżeczek 6,5mm; maksymalna średnica części wprowadzanej do endoskopu 2,75mm; minimalna średnica kanału roboczego 2,8 mm; dostarczane w sterylnym pakiecie</t>
  </si>
  <si>
    <t>Igła aspiracyjna jednorazowego użytku , do wykonywania biopsji pod kontrolą USG; Igła o średnicy 22G i 19G, końcówka igły wykonana z  nitynolu, ostrze igły typu Menghini, doskonała widoczność w obrazie USG. Mandryn zaokrąglony, wykonany z nitynolu.Regulowana osłona od 0 do 5cm. Osłona igły wykonana ze zwojowanego metalu. Długość narzędzia: 1400mm, długość igły 80mm; śr. kanału roboczego: 2,8mm. W zestawie strzykawka i zawór odcinający, op./5 szt.</t>
  </si>
  <si>
    <t>Igła aspiracyjna jednorazowego użytku 25G; do wykonywania biopsji FNA/FNB pod kontrolą USG; Igła o średnicy 25G, bez otworu bocznego, doskonała widoczność w obrazie USG, mandryn zaokrąglony,  Długość narzędzia: 1400mm, długość igły 80mm; śr. kanału roboczego: 2,8mm. W zestawie strzykawka  i zawór odcinający, op./5 szt.</t>
  </si>
  <si>
    <t>Balony do poszerzania zwężeń przełykowych:
• Balony o zmiennej średnicy,
• Wykonane z całkowicie przezroczystego tworzywa
• Z zaokrąglonymi końcami pozwalającymi na obserwację miejsca dylatacji przez ścianę balonu,
• Posiadające możliwość inflacji za pomocą kontrastu lub jego roztworu,
• Zamontowane na drucie; z giętką atraumatyczną końcówką roboczą,
• Długość balonu: 8 cm,
• Dostępne średnice balonu: 6 – 8; 8 – 10; 10 – 12; 12 – 15; 15 – 18 i 18 – 20 mm,
• Długość robocza 180 cm,
• Współpracujący z kanałem endoskopu o śr. 2,8 mm,</t>
  </si>
  <si>
    <t>Balony do poszerzania zwężeń przełykowo – jelitowych:
• Balony o zmiennej średnicy,
• Wykonane z całkowicie przezroczystego tworzywa,
• Z zaokrąglonymi końcami pozwalającymi na obserwację miejsca dylatacji przez ścianę balonu,
• Posiadające możliwość inflacji za pomocą kontrastu lub jego roztworu,
• Z możliwością wprowadzania balonu po prowadniku (prowadnik w zestawie z balonem),
• Dostępne długości balonu: 5 – 6 cm,
• Dostępne średnice balonu: 6 – 8; 8 – 10; 10 – 12; 12 – 15; 15 – 18 i 18 – 20 mm,
• Długość robocza: 180 i 240 cm,
• Współpracujące z kanałem endoskopu o śr. 2.8 mm,</t>
  </si>
  <si>
    <t>Urządzenie do inflacji balonów przełykowo - jelitowych:
• Współpracujące z jednorazowymi strzykawkami o pojemności 60 cc,
• Pozwalający na inflację i deflację przy użyciu jednej ręki,</t>
  </si>
  <si>
    <t>Strzykawki 60 cc, z manometrem: 
• Współpracujące z urządzeniem do inflacji,
• Pozwalające na pracę w granicach ciśnień 0-12 ATM,</t>
  </si>
  <si>
    <t>Balony do poszerzania achalazji: 
• Balony niskociśnieniowe przeznaczone do inflacji powietrzem,
• Długość balonu: 10 cm,
• Dostępne średnice balonów: 30, 35 i 40 mm,
• Długość robocza: 90 cm,
• Z markerami na obu końcach pozwalającymi na endoskopową i radiologiczną weryfikację położenia balonu,
• W komplecie z prowadnikiem,</t>
  </si>
  <si>
    <t>Pompka ręczna do inflacji balonów do achalazji:
• Pozwalająca na ciągłą płynną inflację balonu do jego maksymalnej średnicy
• Z funkcją szybkiej deflacji
• Wyposażona w manometr monitorujący ciśnienie wewnątrz balonu
• Wielokrotnego użytku</t>
  </si>
  <si>
    <t>Narzędzia do poszerzania zwężeń w obrębie przewodu pokarmowego</t>
  </si>
  <si>
    <t>x</t>
  </si>
  <si>
    <t>Klipsy hemostatyczne jednorazowego użytku:
• Z klipsem fabrycznie załadowanym do zestawu i gotowym do użycia bezpośrednio po rozpakowaniu
• Z możliwością kilkukrotnego otwarcia i zamknięcia ramion klipsa przed całkowitym uwolnieniem
• Narzędzie wyposażone w osłonę z tworzywa sztucznego podwajającą na szybkie wprowadzenie klipsa przez kanał biopsyjny i zabezpieczające go przed przypadkowym uwolnieniem
• Dostępne długości robocze: 155 i 235 cm
• Maksymalne rozwarcie ramion klipsa: 11 mm
• Współpracujący z kanałem endoskopu o średnicy 2.8 mm</t>
  </si>
  <si>
    <t>Obrotowe klipsy hemostatyczne jednorazowego użytku:
• Z klipsem fabrycznie załadowanym do zestawu i gotowym do użycia bezpośrednio po rozpakowaniu
• Z możliwością kilkukrotnego otwarcia i zamknięcia ramion klipsa przed całkowitym uwolnieniem
• Narzędzie wyposażone mechanizm obrotowy pozwalający na rotację klipsa w dowolnym kierunku za pomocą pokrętła umieszczonego na rączce jak również dający możliwość rotacji poprzez przekręcanie cewnika w dowolnym miejscu na całej jego długości
• Dostępne długości robocze: 155 i 235 cm
• Maksymalne rozwarcie ramion klipsa: 11 mm
• Współpracujący z kanałem endoskopu o średnicy 2.8 mm</t>
  </si>
  <si>
    <t>Igły do ostrzykiwania:
• Wykonane w technologii zapewniającej odporność na załamania
• Wyposażone w fabryczne zabezpieczenie przed przypadkowym wysunięciem igły w kanale endoskopu
• Posiadające mechanizm blokujący położenie igły
• Dostępne długości robocze: 200 i 240 cm
• Dostępne średnice osłonki: 1.8 i 2.3 mm
• Dostępne średnice ostrza igły: 23 i 25 G
• Dostępne długości ostrza igły: 4 i 6 cm
• Dostępne z przezroczystą osłoną pozwalającą na kontrolę przepływu wewnątrz narzędzia oraz z osłoną w kolorze poprawiającym widoczność podczas krwawienia</t>
  </si>
  <si>
    <t>Elektrody bipolarne do tamowania krwawień:
• Pozwalające na jednoczasowe zastosowanie minimum dwóch technik hemostatycznych
• Wyposażone w pozłacane elektrody znajdujące się na dystalnym końcu
• Z wbudowaną igłą do ostrzykiwania o średnicy 25 G
• Posiadające kanał do irygacji miejsca krwawienia
• Długość robocza narzędzia: 210 cm
• Dostępne średnice: 7 i 10 Fr</t>
  </si>
  <si>
    <t>Zestawy do opaskowania żylaków przełyku:
• Zestaw zawierający 7 podwiązek wykonanych z materiału hypoalergicznego
• Podwiązki zamontowane w sposób nieograniczający pola widzenia
• Wyposażone w giętki dren, przeznaczony do irygacji miejsca obliteracji, przyłączany do głowicy
• Zestaw z mechaniczną i dźwiękową sygnalizacją momentu uwolnienia podwiązki</t>
  </si>
  <si>
    <t>Narzędzia do tamowania krwawień w obrębie przewodu pokarmowego</t>
  </si>
  <si>
    <t>Szczypce biopsyjne gastro i kolonoskopowe
• Długość robocza: 160 i 240 cm
• Dostępne średnice szczęk: 1.8, 2.2, 2.4 i 2.8 mm
• Łyżeczki z podwójnym okienkiem i ząbkami na całym obwodzie
• Posiadające możliwość wykonania biopsji stycznej
• W osłonie z tworzywa sztucznego, pokrytego substancją hydrofilną
• Z markerami sygnalizującymi pozycję narzędzia w kanale roboczym oraz moment wysunięcia z endoskopu
• Dostępne w wersji z igłą i bez igły
• Dostępne typy szczęk: okrągłe i elipsoidalne do kanału 2.0 i 2.8 mm oraz „jumbo” owalne do kanału 3.2 mm)</t>
  </si>
  <si>
    <t>Szczypce do wielokrotnej biopsji (typu Multibite):
• Skonstruowane w sposób pozwalający na pobranie czterech wycinków bez konieczności wyjmowania ich z kanału biopsyjnego endoskopu
• Łopatki szczypiec z ząbkami zapewniającymi pobranie wycinków dużej objętości
• Z pokryciem na całej długości pancerza zmniejszającym tarcie i ułatwiającym przejście szczypiec przez kanał biopsyjny 
• Dostępne długości szczypiec: 160 i 240 cm
• Różne kolory osłonek pancerza w celu identyfikacji typu narzędzia
• Średnica zewnętrzna łopatek szczypiec: 2.4 mm</t>
  </si>
  <si>
    <t>Szczypce do gorącej biopsji:
• Długość robocza: 240 cm,
• Średnica szczęk: 2.2 mm
• Łyżeczki z ząbkami na całym obwodzie
• W osłonie z tworzywa sztucznego, pokrytego substancją hydrofilną,
• Z markerami sygnalizującymi pozycję narzędzia w kanale roboczym oraz moment wysunięcia z endoskopu
• Współpracujące z kanałem endoskopu o średnicy 2.8 mm</t>
  </si>
  <si>
    <t>Kleszcze chwytające do usuwania ciał obcych:
• Dostępne typy szczęk: aligator (krótkie i długie), ząb szczura (standardowe i pediatryczne) i aligator z zębem szczura
• Średnica zewnętrzna: 2.4 mm (1.8 dla wersji pediatrycznej)
• Długość robocza: 230 cm (180 dla wersji pediatrycznej)
• Pancerz kleszczy na całej długości pokryty powłoką z tworzywa minimalizującą tarcie wewnątrz kanału biopsyjnego</t>
  </si>
  <si>
    <t>Kleszcze biopsyjne i chwytające</t>
  </si>
  <si>
    <t xml:space="preserve">
Pętle do polipektomii i narzędzia do odzyskiwania polipów
</t>
  </si>
  <si>
    <t>Pętle do polipektomii jednorazowego użytku 
• Pozwalające na wykonywanie zarówno gorącej jak i zimnej polipektomii
• Wykonane z plecionego drutu
• Dostępne w wersji sztywnej, półsztywnej i miękkiej
• Dostępne kształty: owalny, okrągły, półksiężycowy i heksagonalny
• Dostępne średnice otwartej pętli od 10 do 33 mm
• Długość robocza: 240 cm
• Dostępne średnica zewnętrzna osłonki: 1.9 i 2.4 mm
• Dostępne modele z rękojeściami standardowymi jak i z rękojeściami typu „Short Throw” dla osób o małych dłoniach</t>
  </si>
  <si>
    <t>Obrotowe pętle do polipektomii – jednorazowego użytku:
• Pozwalające na wykonywanie zarówno gorącej jak i zimnej polipektomii
• Wykonane z plecionego drutu
• Posiadające na rękojeści pokrętło pozwalające na płynną rotację pętli w dowolnym kierunku
• Kształt pętli owalny
• Dostępne średnice otwartej pętli: 13 i 20 mm
• Długość robocza: 240 cm
• Średnica zewnętrzna osłonki: 2.4 mm</t>
  </si>
  <si>
    <t>Pętla do zimnej polipektomii:
• Przystosowana do usuwania płaskich zmian i drobnych polipów.
• Wykonana z plecionego drutu zapewniającego dobry kontaktu z tkanką i minimalizującego poślizg na powierzchni błony śluzowej
• Osłonka pętli z tworzywa o zwiększonej sztywności
• Średnica otwartej pętli: 10 mm
• Średnica osłonki: 2.4 mm
• Długość robocza: 240 cm</t>
  </si>
  <si>
    <t>Narzędzie do usuwania obciętych polipów/ciał obcych:
• Narzędzie w formie pętli z siatką
• Siatka wykonana w tworzywa sztucznego odpornego na rozdarcia i uszkodzenia
• Pętla w kolorze pozwalającym na identyfikację jej położenia w płynach ustrojowych
• Rozmiar otwartej pętli/siatki: 3 x 5.5 cm
• Średnica zewnętrzna osłonki: 2.5 mm
• Długość robocza: 230 cm</t>
  </si>
  <si>
    <t>Pułapka na obcięte polipy:
• Pułapka montowana pomiędzy endoskopem a ssakiem
• Wykonana z przezroczystego tworzywa
• Dostępna zarówno w wersji jedno jak i czterokomorowej
• Konstrukcja pułapki pozwalająca na separację polipów od płynów ustrojowych</t>
  </si>
  <si>
    <t>Stenty samorozprężalne do protezowania zwężeń w obrębie przewodu pokarmowego</t>
  </si>
  <si>
    <t>Samorozprężalne stenty przełykowe:
• Wykonane z grubego drutu nitinolowego,
• Dostępne w wersji pokrywanej na całej długości (z możliwością implantacji w zwężeniach łagodnych) oraz w wersji z niepokrytymi końcami
• Dostępne długości dla obu wersji: 10, 12 i 15 cm
• Dostępne średnice części roboczej stentu dla obu wersji: 18 i 23 mm,
• Wyposażone w kołnierze antymigracyjne znajdujące się na obu końcach stentu
• Uwalniane od końca dystalnego,
• Z możliwością repozycji lub usunięcia bezpośrednio po zaimplantowaniu,
System uwalniający:
• Średnica max: 18.5 Fr,
• Wyposażony w marker znajdujący się na rękojeści jednoznacznie określający punkt, którego przekroczenie uniemożliwia repozycję stentu,
• Dający możliwość uwolnienia stentu do 75% jego długości i w razie konieczności jego repozycji,
• Pozwalający na implantację stentu bez użycia aparatu RT</t>
  </si>
  <si>
    <t xml:space="preserve">Samorozprężalne stenty przełykowe:
• Wykonane z nitinolu
• Z możliwością wyboru przez użytkownika sposobu uwalniania: od końca dystalnego lub proksymalnego
• Uwalniane poprzez sekwencyjne nici, którą stent jest zaciśnięty na zestawie wprowadzającym
• System uwalniający z markerami (widocznymi w obrazie RTG i obrazie endoskopowym) pozwalającymi na jednoznaczne określenie miejsca położenia stentu po jego rozprężeniu
• System uwalniający wyposażony w podziałkę - system pomiaru głębokości implantacji stentu
• Długości stentów po pełnym rozprężeniu: 10, 12 i 15 cm
• Zakres średnic stentów po pełnym rozprężeniu: 17 – 23 mm
• Pokrywane tworzywem uniemożliwiającym wrastanie tkanek do wnętrza protezy i dającym możliwość uszczelniania przetok
</t>
  </si>
  <si>
    <t>Stent do protezowania zwężeń jelitowych 
• Dostępny w wersji do jelita grubego i dwunastnicy
• Wykonany z nitinolu - dostępny w dwóch sztywnościach (standard i soft)
• Posiadający kołnierz o powiększonej średnicy ograniczający ryzyko migracji
• Średnice stentów jelitowych: 18, 20, 22 mm i 25 mm
• Średnice stentów dwunastniczych: 18, 20 i 22 mm
• Dostępne długości stentów: 6 cm, 9 cm i 12 cm
• Zamontowany na zestawie wprowadzającym pozwalającym na jego implantację przez kanał endoskopu o śr. 3.7 mm
• Średnica systemu wprowadzającego: 10 Fr
• Wyposażony w system markerów RTG określających miejsce rozprężenia stentu
• Z możliwością otwierania, zamykania i zmiany położenia stentu w trakcie uwalniania</t>
  </si>
  <si>
    <t>Zestawy PEG</t>
  </si>
  <si>
    <t>Zestaw do przezskórnej gastrostostomii (PEG)
• Dostępne średnice 20 i 24 Fr
• Przeznaczony o implantacji metodą „Pull”
• Wykonane z wysokiej jakości silikonu
• z możliwością usunięcia przez powłoki brzuszne bez konieczności wykonywania endoskopii
Skład zestawu:
• Dwie zewnętrzne nasadki - okrągła i w kształcie półwalca
• Złącze typu Y - pozwalające na rozdzielenie portu do odżywiania i podawania leków
• Klamra typu "C" dającą możliwość sterowania przepływem wewnątrz drenu
• Jednorazowe obłożenie z otworem, jednorazowy skalpel zamocowany na rękojeści, pętla do przeciągania drutu przez kanał roboczy endoskopu, drut do wprowadzenia drenu PEG, prowadnik, 4 szt. gazików o wymiarach 10x10 cm, nożyczki, zakrzywiony pean, gaziki o wymiarach 5x5 cm, z otworem, igła z mandrynem
• Zestaw spakowany i gotowy do użycia na dwóch sterylnych tacach</t>
  </si>
  <si>
    <t>Zestaw do wymiennej gastrostomii balonowej:
• Wykonany z wysokiej jakości silikonu
• Z zewnętrzną nakładką prostą i zagiętą
• Dostępne rozmiary: 12, 14, 16, 18, 20, 22, 24 i 28 F
Skład zestawu:
• dren prosty lub zagięty zakończony nisko profilowym balonem
• strzykawka 6 ml
• komplet gazików 10x10 cm
• żel do ułatwienia wprowadzania</t>
  </si>
  <si>
    <t>Zestaw do gastrostomii endoskopowej  typu push  urządzeniem do przyszycia ściany żołądka do powłok. Zestaw do długotrwałego żywienia, zakładany przezskórnie metodą endoskopową.Wykonany z poliuretanu ze znacznikiem RTG, wolny od lateksu i DEHP.
W opakowaniu akcesoria umożliwiające pierwotne założenie Rozmiar 15CH/35 CM. Zestaw zawiera:-Zgłębnik PEG, - Kaniula z trokarem do wprowadzenia zgłębnika PEG. - Jednorazowy skalpel, - Dwie nici do doszycia żołądka, - Zewnętrzną silikonową płytkę mocującą,
- Zacisk zgłębnika, - Urządzenie do doszycia ściany żołądka do powłok.</t>
  </si>
  <si>
    <t>Zestaw do gastrostomii radiologicznej z systemem do mocowania ściany żołądka do powłok. Zestaw zawiera: - 2 szwy kotwiczące z ruchomym mechanizmem blokującym w składzie: igła 12 cm 17 G, prowadnik 0,035" 50 cm, - Zestaw do wprowadzenia gastrostomii przezskórnej: sklapel, igła 18 G, 9 cm; prowadnik Amplatz 0,038" 100 cm, strzykawka 6 ml, rozszerzadło z rozrywalną koszulką. Zestawy dostosowane są do gastrostomii 12 - 14 Fr rozmiar S, 16 - 18 Fr rozmiar M, 20 -24 Fr rozmiar L.</t>
  </si>
  <si>
    <t>Nóż elektrochirurgiczny z trójkątnym ostrzem, do endoskopowego usuwania warstw podśluzówkowych w zabiegach POEM; posiada kanał wodny do podawania soli fizjologicznej do warstw podśluzowych bezpośrednio po cięciu; zaokrąglona część dystalna osłony ułatwia manewrowanie także stycznie do zmiany; kształt końcówki umożliwia cięcie w dowolnym kierunku, bez konieczności rotacji narzędzia; długość narzędzia 1650 mm; minimalna średnica kanału roboczego 2,8mm; długość noża 4,5 mm; długość końcówki trójkątnej 0,4 mm</t>
  </si>
  <si>
    <t>Jednorazowy nóż elektrochirurgiczny do endoskopowego usuwania warstw podśluzówkowych w obrębie jelita grubego; zakończony izolowaną końcówką o średnicy 1,7mm; długość noża 3,5mm; całkowita długość narzędzia 2300mm; minimalna średnica kanału roboczego endoskopu 2,8mm</t>
  </si>
  <si>
    <t>Zestaw (jednorazowego użytku) do wykonania endoskopowej resekcji śluzówkowej w górnym odcinku przewodu pokarmowego,Zawiera cewnik rozpylający typu PW-205L, igłę iniekcyjną , elektrochirurgiczną pętlę tnącą typu SD-221L-25 oraz nasadkę dystalną typu D-405-15514; długość całkowita narzędzi 165 cm.</t>
  </si>
  <si>
    <t>Hemostatyczne szczypce elektrochirurgiczne jednorazowego użytku; posiadają funkcję rotacji; przystosowane do tamowania krwawień podczas rutynowych oraz zaawansowanych zabiegów endoskopowych w dolnym odcinku przewodu pokarmowego; długość narzędzia 2300 mm; maksymalna szerokość otwarcia łyżeczek 4mm; maksymalna średnica części wprowadzanej do endoskopu 3,1mm; minimalna średnica kanału roboczego 3,2 mm</t>
  </si>
  <si>
    <t>Ładowany aplikator klipsów do wielokrotnego klipsowania u jednego pacjenta; jednorazowe narzędzie z funkcją rotacji do zakładania klipsów na krwawiące naczynia i szypuły polipów; cięgno do osadzania klipsa zakończone stożkiem, współpracuje ze sterylnymi klipsami w kartridżach; maksymalna średnica części wprowadzanej 2,75mm, dł. narzędzia 2300mm, minimalna średnica kanału roboczego 2,8 mm, op./10 szt.</t>
  </si>
  <si>
    <t>Klipsy jednorazowe do klipsownicy , długość ramion klipsa 6mm,7,5 mm,9mm kąt rozwarnia ramion 90 stopni,135 stopni, op./40 szt.</t>
  </si>
  <si>
    <t xml:space="preserve"> Nasadka endoskopowa wykonana z silikonu w kolorze szarym i zielonym; średnica wewnętrzna 11,2mm ; posiadająca na końcu dystalnym rząd elastycznych ramion, rozprasowujących fałdy jelita podczas badania, poprawiając widoczność błony śluzowej podczas kolonoskopii. Dodatkowo nasadka stabilizuje endoskop podczas zabiegów wykonywanych w jelicie grubym, op./8 szt.</t>
  </si>
  <si>
    <t>Kapsułka endoskopowa , op./5 szt.</t>
  </si>
  <si>
    <t xml:space="preserve">Niesterylny zawór biopsyjny do posiadanego endoskopu ultrasonograficznego </t>
  </si>
  <si>
    <t>Adapter do czyszczenia kanału woda/powietrze do posiadanych gastro-,kolono-, duodenokopów</t>
  </si>
  <si>
    <r>
      <t xml:space="preserve">Adapter do płukania do posiadanych gastro-,kolono-, duodenoskopów </t>
    </r>
  </si>
  <si>
    <t xml:space="preserve">Zatyczka czyszczącado posiadanych gastro-,kolono-,duodenoskopów </t>
  </si>
  <si>
    <t xml:space="preserve">Przyłacze do płukaniado posiadanych gastroskopów i kolonoskopów </t>
  </si>
  <si>
    <t xml:space="preserve">Rurka do spłukiwania do posiadanych gastr-,kolono-,duodenoskopów </t>
  </si>
  <si>
    <t>BALONY do posiadanego aparatu ultrasonograficznego  EUS op./20 szt.</t>
  </si>
  <si>
    <t>ŁĄCZNIK  FILTRA do posiadanego ssaka op./10 szt</t>
  </si>
  <si>
    <t xml:space="preserve">Zawór ssania do posiadanego aparatu ultrasonograficznego EUS </t>
  </si>
  <si>
    <t>Szczypce chwytające kolonoskopowe do usuwania ciał obcych, ramiona typu Szczęki Aligatora, rozpiętość ramion 7,5 mm (wielorazowego użytku) długość narzędzia 230 cm, minimalna średnica kanału roboczego 2,8 mm</t>
  </si>
  <si>
    <t>Szczypce chwytające gastroskopowe do resekcji śluzówkowej oraz do usuwania ciał obcych (wielorazowego użytku), ramiona typu Szczęki Aligatora i Ząb Szczura, rozpiętość ramion 14,9 mm, długość narzędzia 165 cm, minimalna średnica kanału roboczego 2,8 mm</t>
  </si>
  <si>
    <t>Szczypce chwytające gastroskopowe do resekcji śluzówkowej oraz do usuwania ciał obcych, ramiona typu Szczęki Aligatora z Zębem Szczura, rozpiętość ramion 19,5 mm (wielorazowego użytku), długość narzędzia 165 cm, minimalna średnica kanału roboczego 2,8 mm</t>
  </si>
  <si>
    <t>Szczypce chwytające do usuwania ciał obcych, ramiona typu Ząb Szczura, rozpiętość ramion 3,0 mm (wielorazowego użytku), długość narzędzia 190 cm, minimalna średnica kanału roboczego 2,0 mm</t>
  </si>
  <si>
    <t xml:space="preserve"> Nożyczki kolonoskopowe (wielorazowego użytku) do rozcinania pętelek do podwiązywania, długość narzędzia 230 cm, maksymalna średnica części wprowadzanej do endoskopu 2,4mm, minimalna średnica kanału roboczego 2,8 mm</t>
  </si>
  <si>
    <r>
      <t>Zawór woda/powietrze do posiadanego apara</t>
    </r>
    <r>
      <rPr>
        <sz val="11"/>
        <rFont val="Garamond"/>
        <family val="1"/>
      </rPr>
      <t>tu  EUS</t>
    </r>
  </si>
  <si>
    <t>Igła do biopsji pod kontrolą EUS (FNB) Igła z końcówką typu „Fransen” zakończona „koroną” z trzema ostrzami w kształcie stożka. Igły w rozmiarze 22 i 25 ga wykonane ze stali kobaltowo chromowej Igła w rozmiarze 19 ga wykonana z nitinolu, Igły na całej długości końcówki roboczej posiadają pokrycie , echogeniczne, Mandryn wykonany z nitinolu, wyposażony w klips pozwalający na jego spięcie w formie pętli po wyjęciu z igły,Regulowana długość robocza w granicach: 137.5 cm do 141.5 cm, Długość wysunięcia igły regulowana w zakresie: 0 cm do 8 cm, Igła pakowana w komplecie ze strzykawką podciśnieniową o pojemności 20 cc, z zaworkiem  op./5 szt.</t>
  </si>
  <si>
    <t>Samorozprężalny stent do przez żołądkowego lub przez dwunastniczego drenażu torbieli rzekomej trzustki lub dróg żółciowych z możliwością implantacji wyłącznie pod kontrolą ultrasonografii endoskopowej Stent: wykonany z drutu nitinolowego, całkowicie pokrywany, długość części zespalającej: 8 i10 mm, średnice światła stentu 6, 8, 10, 15 i 20 mm, wyposażony w kołnierze mocujące i uszczelniające znajdujące się na obu końcach stentu, System wprowadzający, średnica max: 9 i 10,8 Fr (w zależności od rozmiaru stentu), Wyposażony w markery radiocieniujące i marker określający położenie w obrazie endoskopowym. Kompatybilny z kanałem roboczym endoskopu o średnicy 377 mm, Wyposażony w jednobiegunową wtyczkę służącą do połączenia z generatorem elektrochirurgicznym</t>
  </si>
  <si>
    <t>Trójkanałowy papilotom jednorazowego użytku do zabiegów wykonywanych enteroskopem; posiada 3 oddzielne kanały: na prowadnicę, cięciwę i do iniekcji środka kontrastującego; część cięciwy pokryta izolacyjną warstwą ochronną zapobiegającą poparzeniom termicznym tkanki niebędącej celem papilotomii; posiada zintegrowany uchwyt; końcówka dystalna posiada dwukolorowy system znaczników ułatwiających ustawienie noża i ocenę odległości w obrazie endoskopowym; końcówka dystalna narzędzia posiada znacznik widoczny w promieniach RTG; posiada zaczep umożliwiający mocowanie do rękojeści endoskopu; długość narzędzia 2400mm; długość noska 7mm; długość cięciwy 20mm; średnica końcówki narzędzia 1,5mm (4,5Fr); maksymalna średnica części wprowadzanej do endoskopu 2,5mm; kompatybilny z minimalnym kanałem roboczym endoskopu 2,8mm; maksymalna średnica współpracującej prowadnicy 0,035''</t>
  </si>
  <si>
    <r>
      <rPr>
        <sz val="11"/>
        <color indexed="8"/>
        <rFont val="Garamond"/>
        <family val="1"/>
      </rPr>
      <t>Zestawów</t>
    </r>
    <r>
      <rPr>
        <sz val="11"/>
        <rFont val="Garamond"/>
        <family val="1"/>
      </rPr>
      <t xml:space="preserve"> drenów do irygacji</t>
    </r>
  </si>
  <si>
    <t>Lp.</t>
  </si>
  <si>
    <t>Przedmiot</t>
  </si>
  <si>
    <t>Jm (ilość sztuk)</t>
  </si>
  <si>
    <t>Opis dzierżawionego urządzenia</t>
  </si>
  <si>
    <t>Koszt brutto za 1m-c  dzierżawy 1 urządzenia</t>
  </si>
  <si>
    <t xml:space="preserve">1. Nazwa i typ:                                           2. Producent:                                                             3. Kraj produkcji:
4. Rok produkcji:   
5. Nr seryjny:                                                    
</t>
  </si>
  <si>
    <t>Dzierżawa procesora obrazu i generatora impulsów</t>
  </si>
  <si>
    <t xml:space="preserve">Koszt brutto za 15 miesięcy dzierżawy </t>
  </si>
  <si>
    <t>Dzierżawa procesora obrazu i generatora impulsów:</t>
  </si>
  <si>
    <t>(wartość brutto i czynsz dzierżawny)</t>
  </si>
  <si>
    <t>Terapeutyczny choledochoskop cyfrowy jednorazowego użytku, średnica max 10.8 Fr, możliwość zagięcia końcówki w czterech kierunkach, z funkcją blokady pokręteł, z podwójnym kanałem do irygacji, z kanałem roboczym o średnicy 1,2mm, z cyfrowym chipem CMOS, system oświetlenia typu Dual-LED, zapewniający możliwość obróbki obrazu w trybie HDR W celu możliwości wykorzystania zamawianego sprzętu i narzędzi w okresie trwania umowy. Wykonawca jest zobowiązany do wydzierżawienia Zamawiającemu: 1.Procesora obrazu, zawierającego zintegrowane źródło światła z funkcją automatycznej kontroli jakości obrazu oraz natężenia oświetlenia. Wyposażonego w zestaw analogowych i cyfrowych wyjść VIDEO pozwalających na współpracę z monitorami medycznymi i możliwością instalacji na standardowym wózku endoskopowym lub kolumnie sufitowej.2.Generatora impulsów EHL z automatyczną regulacją mocy w trzech zakresach, z systemem automatycznie monitorującym działanie sondy oraz ilości wykonanych impulsów. Wyposażonego w dotykowy ekran sterujący oraz pneumatyczny pedał do wyzwalania impulsów.</t>
  </si>
  <si>
    <r>
      <t xml:space="preserve">1.                               
2. </t>
    </r>
    <r>
      <rPr>
        <i/>
        <sz val="11"/>
        <color indexed="8"/>
        <rFont val="Garamond"/>
        <family val="1"/>
      </rPr>
      <t xml:space="preserve"> </t>
    </r>
    <r>
      <rPr>
        <sz val="11"/>
        <color indexed="8"/>
        <rFont val="Garamond"/>
        <family val="1"/>
      </rPr>
      <t xml:space="preserve">              
3.                                             4.                                                    5.</t>
    </r>
    <r>
      <rPr>
        <i/>
        <sz val="11"/>
        <color indexed="8"/>
        <rFont val="Garamond"/>
        <family val="1"/>
      </rPr>
      <t>(można wypełnić przy zawieraniu umowy)</t>
    </r>
    <r>
      <rPr>
        <sz val="11"/>
        <color indexed="8"/>
        <rFont val="Garamond"/>
        <family val="1"/>
      </rPr>
      <t xml:space="preserve">
                             </t>
    </r>
  </si>
  <si>
    <r>
  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</t>
    </r>
    <r>
      <rPr>
        <b/>
        <sz val="11"/>
        <color indexed="19"/>
        <rFont val="Garamond"/>
        <family val="1"/>
      </rPr>
      <t xml:space="preserve"> - </t>
    </r>
    <r>
      <rPr>
        <b/>
        <sz val="11"/>
        <color indexed="10"/>
        <rFont val="Garamond"/>
        <family val="1"/>
      </rPr>
      <t>nie dotyczy części 1 poz. 20, 21, 22 oraz części 15 poz. 16</t>
    </r>
  </si>
  <si>
    <r>
      <t xml:space="preserve">Jednorazowy koszyk do usuwania małych kamieni kieszeniowych z przewodów żółciowych; wykonany z nitynolu; typ 8-drutowy, o specjalnym splocie w kształcie wiru; do wprowadzania po prowadnicy; minimalna średnica endoskopu 2,8mm; szerokość rozłożonego koszyka 20mm; długość robocza narzędzia 1900mm; narzędzie kompatybilne z litotryptorem awaryjnym  i uchwytem do litotryptora ; posiada port iniekcyjny; posiada zaczep umożliwiający mocowanie do rękojeści endoskopu.
</t>
    </r>
    <r>
      <rPr>
        <sz val="11"/>
        <color indexed="10"/>
        <rFont val="Garamond"/>
        <family val="1"/>
      </rPr>
      <t>Zamawiający dopuszcza w jednorazowy kosz do usuwania małych kamieni kieszeniowych, minimalna średnica kanału endoskopu 3,7mm, pozostałe zapisy zgodnie ze specyfikacją</t>
    </r>
    <r>
      <rPr>
        <sz val="11"/>
        <rFont val="Garamond"/>
        <family val="1"/>
      </rPr>
      <t xml:space="preserve">. </t>
    </r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</si>
</sst>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\ [$€-1]_-;\-* #,##0.00\ [$€-1]_-;_-* &quot;-&quot;??\ [$€-1]_-;_-@_-"/>
    <numFmt numFmtId="183" formatCode="[$-415]d\ mmmm\ yyyy"/>
  </numFmts>
  <fonts count="6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8"/>
      <name val="Arial CE"/>
      <family val="0"/>
    </font>
    <font>
      <i/>
      <sz val="11"/>
      <color indexed="8"/>
      <name val="Garamond"/>
      <family val="1"/>
    </font>
    <font>
      <b/>
      <i/>
      <sz val="11"/>
      <name val="Garamond"/>
      <family val="1"/>
    </font>
    <font>
      <b/>
      <i/>
      <sz val="12"/>
      <name val="Garamond"/>
      <family val="1"/>
    </font>
    <font>
      <sz val="11"/>
      <color indexed="8"/>
      <name val="Garamond"/>
      <family val="1"/>
    </font>
    <font>
      <strike/>
      <sz val="9"/>
      <name val="Calibri"/>
      <family val="2"/>
    </font>
    <font>
      <strike/>
      <sz val="9"/>
      <color indexed="8"/>
      <name val="Calibri"/>
      <family val="2"/>
    </font>
    <font>
      <strike/>
      <sz val="11"/>
      <name val="Garamond"/>
      <family val="1"/>
    </font>
    <font>
      <strike/>
      <sz val="11"/>
      <color indexed="8"/>
      <name val="Garamond"/>
      <family val="1"/>
    </font>
    <font>
      <b/>
      <sz val="11"/>
      <color indexed="19"/>
      <name val="Garamond"/>
      <family val="1"/>
    </font>
    <font>
      <b/>
      <sz val="11"/>
      <color indexed="10"/>
      <name val="Garamond"/>
      <family val="1"/>
    </font>
    <font>
      <sz val="11"/>
      <color indexed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9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Garamond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sz val="9"/>
      <color theme="1"/>
      <name val="Calibri"/>
      <family val="2"/>
    </font>
    <font>
      <sz val="11"/>
      <color rgb="FF000000"/>
      <name val="Garamond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Garamond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1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1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 applyProtection="1">
      <alignment horizontal="center" vertical="top" wrapText="1"/>
      <protection locked="0"/>
    </xf>
    <xf numFmtId="44" fontId="5" fillId="34" borderId="11" xfId="0" applyNumberFormat="1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left" vertical="top" wrapText="1"/>
      <protection locked="0"/>
    </xf>
    <xf numFmtId="1" fontId="5" fillId="34" borderId="0" xfId="0" applyNumberFormat="1" applyFont="1" applyFill="1" applyAlignment="1" applyProtection="1">
      <alignment horizontal="left" vertical="top" wrapText="1"/>
      <protection locked="0"/>
    </xf>
    <xf numFmtId="0" fontId="5" fillId="34" borderId="0" xfId="0" applyFont="1" applyFill="1" applyAlignment="1" applyProtection="1">
      <alignment horizontal="center" vertical="top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175" fontId="4" fillId="34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4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175" fontId="4" fillId="33" borderId="12" xfId="42" applyNumberFormat="1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3" fontId="5" fillId="0" borderId="0" xfId="79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Alignment="1" quotePrefix="1">
      <alignment/>
    </xf>
    <xf numFmtId="0" fontId="4" fillId="4" borderId="14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5" fillId="34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vertical="center" wrapText="1"/>
    </xf>
    <xf numFmtId="0" fontId="57" fillId="35" borderId="10" xfId="0" applyFont="1" applyFill="1" applyBorder="1" applyAlignment="1">
      <alignment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3" fontId="57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3" fontId="59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left" vertical="center" wrapText="1"/>
    </xf>
    <xf numFmtId="0" fontId="57" fillId="0" borderId="0" xfId="64" applyFont="1" applyBorder="1" applyAlignment="1">
      <alignment horizontal="center" vertical="center" wrapText="1"/>
      <protection/>
    </xf>
    <xf numFmtId="0" fontId="5" fillId="34" borderId="0" xfId="0" applyFont="1" applyFill="1" applyBorder="1" applyAlignment="1" applyProtection="1">
      <alignment horizontal="left" vertical="center" wrapText="1"/>
      <protection locked="0"/>
    </xf>
    <xf numFmtId="0" fontId="5" fillId="34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10" xfId="0" applyNumberFormat="1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44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5" borderId="10" xfId="0" applyFont="1" applyFill="1" applyBorder="1" applyAlignment="1">
      <alignment horizontal="left" vertical="center" wrapText="1"/>
    </xf>
    <xf numFmtId="0" fontId="57" fillId="35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4" fontId="60" fillId="0" borderId="0" xfId="0" applyNumberFormat="1" applyFont="1" applyBorder="1" applyAlignment="1">
      <alignment horizontal="left" vertical="top"/>
    </xf>
    <xf numFmtId="0" fontId="61" fillId="0" borderId="0" xfId="0" applyFont="1" applyFill="1" applyBorder="1" applyAlignment="1" applyProtection="1">
      <alignment vertical="center" wrapText="1"/>
      <protection locked="0"/>
    </xf>
    <xf numFmtId="0" fontId="62" fillId="33" borderId="10" xfId="70" applyFont="1" applyFill="1" applyBorder="1" applyAlignment="1">
      <alignment horizontal="center" vertical="center" wrapText="1"/>
      <protection/>
    </xf>
    <xf numFmtId="0" fontId="62" fillId="33" borderId="10" xfId="0" applyFont="1" applyFill="1" applyBorder="1" applyAlignment="1" applyProtection="1">
      <alignment horizontal="center" vertical="center" wrapText="1"/>
      <protection/>
    </xf>
    <xf numFmtId="0" fontId="57" fillId="0" borderId="10" xfId="70" applyFont="1" applyBorder="1" applyAlignment="1">
      <alignment horizontal="center" vertical="center" wrapText="1"/>
      <protection/>
    </xf>
    <xf numFmtId="0" fontId="57" fillId="0" borderId="10" xfId="70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70" applyFont="1" applyFill="1" applyBorder="1" applyAlignment="1">
      <alignment horizontal="left" vertical="center" wrapText="1"/>
      <protection/>
    </xf>
    <xf numFmtId="0" fontId="57" fillId="0" borderId="10" xfId="0" applyFont="1" applyFill="1" applyBorder="1" applyAlignment="1">
      <alignment horizontal="left" vertical="top" wrapText="1"/>
    </xf>
    <xf numFmtId="0" fontId="57" fillId="35" borderId="10" xfId="0" applyFont="1" applyFill="1" applyBorder="1" applyAlignment="1">
      <alignment horizontal="left" vertical="top" wrapText="1"/>
    </xf>
    <xf numFmtId="165" fontId="57" fillId="35" borderId="10" xfId="0" applyNumberFormat="1" applyFont="1" applyFill="1" applyBorder="1" applyAlignment="1">
      <alignment horizontal="center" vertical="center"/>
    </xf>
    <xf numFmtId="44" fontId="57" fillId="0" borderId="10" xfId="0" applyNumberFormat="1" applyFont="1" applyBorder="1" applyAlignment="1">
      <alignment vertical="center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vertical="top" wrapText="1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44" fontId="5" fillId="0" borderId="12" xfId="79" applyNumberFormat="1" applyFont="1" applyFill="1" applyBorder="1" applyAlignment="1" applyProtection="1">
      <alignment horizontal="left" vertical="center" wrapText="1"/>
      <protection locked="0"/>
    </xf>
    <xf numFmtId="44" fontId="5" fillId="0" borderId="11" xfId="79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left" vertical="center" wrapText="1"/>
      <protection/>
    </xf>
    <xf numFmtId="44" fontId="5" fillId="0" borderId="13" xfId="79" applyNumberFormat="1" applyFont="1" applyFill="1" applyBorder="1" applyAlignment="1" applyProtection="1">
      <alignment horizontal="left" vertical="center" wrapText="1"/>
      <protection locked="0"/>
    </xf>
    <xf numFmtId="44" fontId="5" fillId="0" borderId="13" xfId="0" applyNumberFormat="1" applyFont="1" applyFill="1" applyBorder="1" applyAlignment="1">
      <alignment horizontal="left" vertical="center" wrapText="1"/>
    </xf>
    <xf numFmtId="44" fontId="5" fillId="0" borderId="13" xfId="0" applyNumberFormat="1" applyFont="1" applyBorder="1" applyAlignment="1">
      <alignment horizontal="left" vertical="center" wrapText="1"/>
    </xf>
    <xf numFmtId="3" fontId="4" fillId="4" borderId="16" xfId="0" applyNumberFormat="1" applyFont="1" applyFill="1" applyBorder="1" applyAlignment="1" applyProtection="1">
      <alignment horizontal="center" vertical="top" wrapText="1"/>
      <protection locked="0"/>
    </xf>
    <xf numFmtId="0" fontId="5" fillId="4" borderId="17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0" fontId="4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right" vertical="top" wrapText="1"/>
      <protection locked="0"/>
    </xf>
    <xf numFmtId="0" fontId="63" fillId="0" borderId="18" xfId="0" applyFont="1" applyFill="1" applyBorder="1" applyAlignment="1" applyProtection="1">
      <alignment horizontal="left" vertical="center" wrapText="1"/>
      <protection locked="0"/>
    </xf>
    <xf numFmtId="0" fontId="62" fillId="33" borderId="12" xfId="0" applyFont="1" applyFill="1" applyBorder="1" applyAlignment="1" applyProtection="1">
      <alignment horizontal="center" vertical="center" wrapText="1"/>
      <protection/>
    </xf>
    <xf numFmtId="0" fontId="62" fillId="33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top" wrapText="1"/>
      <protection locked="0"/>
    </xf>
  </cellXfs>
  <cellStyles count="7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3" xfId="46"/>
    <cellStyle name="Dziesiętny 4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y" xfId="55"/>
    <cellStyle name="Normal 2" xfId="56"/>
    <cellStyle name="Normalny 10" xfId="57"/>
    <cellStyle name="Normalny 2" xfId="58"/>
    <cellStyle name="Normalny 2 2" xfId="59"/>
    <cellStyle name="Normalny 2 2 2" xfId="60"/>
    <cellStyle name="Normalny 2 3" xfId="61"/>
    <cellStyle name="Normalny 3" xfId="62"/>
    <cellStyle name="Normalny 3 2" xfId="63"/>
    <cellStyle name="Normalny 4" xfId="64"/>
    <cellStyle name="Normalny 4 2" xfId="65"/>
    <cellStyle name="Normalny 4 3" xfId="66"/>
    <cellStyle name="Normalny 5" xfId="67"/>
    <cellStyle name="Normalny 7" xfId="68"/>
    <cellStyle name="Normalny 7 2" xfId="69"/>
    <cellStyle name="Normalny 8" xfId="70"/>
    <cellStyle name="Obliczenia" xfId="71"/>
    <cellStyle name="Followed Hyperlink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Walutowy 2" xfId="81"/>
    <cellStyle name="Walutowy 2 2" xfId="82"/>
    <cellStyle name="Walutowy 3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61"/>
  <sheetViews>
    <sheetView showGridLines="0" tabSelected="1" zoomScale="115" zoomScaleNormal="115" zoomScalePageLayoutView="0" workbookViewId="0" topLeftCell="A1">
      <selection activeCell="C4" sqref="C4"/>
    </sheetView>
  </sheetViews>
  <sheetFormatPr defaultColWidth="9.00390625" defaultRowHeight="12.75"/>
  <cols>
    <col min="1" max="1" width="3.625" style="37" customWidth="1"/>
    <col min="2" max="2" width="19.25390625" style="37" customWidth="1"/>
    <col min="3" max="3" width="47.75390625" style="37" customWidth="1"/>
    <col min="4" max="4" width="13.625" style="37" customWidth="1"/>
    <col min="5" max="5" width="28.875" style="37" customWidth="1"/>
    <col min="6" max="16384" width="9.125" style="37" customWidth="1"/>
  </cols>
  <sheetData>
    <row r="1" spans="1:4" ht="15">
      <c r="A1" s="36"/>
      <c r="B1" s="36"/>
      <c r="C1" s="36"/>
      <c r="D1" s="38" t="s">
        <v>11</v>
      </c>
    </row>
    <row r="2" spans="1:4" ht="15">
      <c r="A2" s="36"/>
      <c r="B2" s="39"/>
      <c r="C2" s="39" t="s">
        <v>12</v>
      </c>
      <c r="D2" s="39"/>
    </row>
    <row r="3" spans="1:4" ht="15">
      <c r="A3" s="36"/>
      <c r="B3" s="36"/>
      <c r="C3" s="36"/>
      <c r="D3" s="40"/>
    </row>
    <row r="4" spans="1:4" ht="15">
      <c r="A4" s="36"/>
      <c r="B4" s="36" t="s">
        <v>13</v>
      </c>
      <c r="C4" s="36" t="s">
        <v>80</v>
      </c>
      <c r="D4" s="40"/>
    </row>
    <row r="5" spans="1:4" ht="31.5" customHeight="1">
      <c r="A5" s="36"/>
      <c r="B5" s="36" t="s">
        <v>14</v>
      </c>
      <c r="C5" s="114" t="s">
        <v>81</v>
      </c>
      <c r="D5" s="114"/>
    </row>
    <row r="6" spans="1:4" ht="15">
      <c r="A6" s="36"/>
      <c r="B6" s="36"/>
      <c r="C6" s="36"/>
      <c r="D6" s="40"/>
    </row>
    <row r="7" spans="1:4" ht="15">
      <c r="A7" s="36"/>
      <c r="B7" s="41" t="s">
        <v>15</v>
      </c>
      <c r="C7" s="133"/>
      <c r="D7" s="124"/>
    </row>
    <row r="8" spans="1:4" ht="30">
      <c r="A8" s="36"/>
      <c r="B8" s="41" t="s">
        <v>16</v>
      </c>
      <c r="C8" s="134"/>
      <c r="D8" s="135"/>
    </row>
    <row r="9" spans="1:4" ht="15">
      <c r="A9" s="36"/>
      <c r="B9" s="41" t="s">
        <v>17</v>
      </c>
      <c r="C9" s="131"/>
      <c r="D9" s="132"/>
    </row>
    <row r="10" spans="1:4" ht="15">
      <c r="A10" s="36"/>
      <c r="B10" s="41" t="s">
        <v>18</v>
      </c>
      <c r="C10" s="131"/>
      <c r="D10" s="132"/>
    </row>
    <row r="11" spans="1:4" ht="15">
      <c r="A11" s="36"/>
      <c r="B11" s="41" t="s">
        <v>19</v>
      </c>
      <c r="C11" s="131"/>
      <c r="D11" s="132"/>
    </row>
    <row r="12" spans="1:4" ht="15">
      <c r="A12" s="36"/>
      <c r="B12" s="41" t="s">
        <v>20</v>
      </c>
      <c r="C12" s="131"/>
      <c r="D12" s="132"/>
    </row>
    <row r="13" spans="1:4" ht="15">
      <c r="A13" s="36"/>
      <c r="B13" s="41" t="s">
        <v>21</v>
      </c>
      <c r="C13" s="131"/>
      <c r="D13" s="132"/>
    </row>
    <row r="14" spans="1:4" ht="15">
      <c r="A14" s="36"/>
      <c r="B14" s="41" t="s">
        <v>22</v>
      </c>
      <c r="C14" s="131"/>
      <c r="D14" s="132"/>
    </row>
    <row r="15" spans="1:4" ht="15">
      <c r="A15" s="36"/>
      <c r="B15" s="41" t="s">
        <v>23</v>
      </c>
      <c r="C15" s="131"/>
      <c r="D15" s="132"/>
    </row>
    <row r="16" spans="1:4" ht="15">
      <c r="A16" s="36"/>
      <c r="B16" s="41" t="s">
        <v>24</v>
      </c>
      <c r="C16" s="131"/>
      <c r="D16" s="132"/>
    </row>
    <row r="17" spans="1:4" ht="15">
      <c r="A17" s="36"/>
      <c r="B17" s="36"/>
      <c r="C17" s="35"/>
      <c r="D17" s="42"/>
    </row>
    <row r="18" spans="1:4" ht="15">
      <c r="A18" s="36"/>
      <c r="B18" s="112" t="s">
        <v>25</v>
      </c>
      <c r="C18" s="113"/>
      <c r="D18" s="43"/>
    </row>
    <row r="19" spans="1:4" ht="15.75" thickBot="1">
      <c r="A19" s="36"/>
      <c r="B19" s="36"/>
      <c r="C19" s="33"/>
      <c r="D19" s="43"/>
    </row>
    <row r="20" spans="1:4" ht="15.75" thickBot="1">
      <c r="A20" s="36"/>
      <c r="B20" s="59" t="s">
        <v>26</v>
      </c>
      <c r="C20" s="129" t="s">
        <v>0</v>
      </c>
      <c r="D20" s="130"/>
    </row>
    <row r="21" spans="1:5" ht="15">
      <c r="A21" s="44"/>
      <c r="B21" s="45" t="s">
        <v>27</v>
      </c>
      <c r="C21" s="126">
        <f>'część (1)'!$F$6</f>
        <v>0</v>
      </c>
      <c r="D21" s="127"/>
      <c r="E21" s="58"/>
    </row>
    <row r="22" spans="1:4" ht="15">
      <c r="A22" s="44"/>
      <c r="B22" s="46" t="s">
        <v>72</v>
      </c>
      <c r="C22" s="126">
        <f>'część (2)'!F6</f>
        <v>0</v>
      </c>
      <c r="D22" s="127"/>
    </row>
    <row r="23" spans="1:4" ht="15">
      <c r="A23" s="44"/>
      <c r="B23" s="45" t="s">
        <v>73</v>
      </c>
      <c r="C23" s="126">
        <f>'część (3)'!F6</f>
        <v>0</v>
      </c>
      <c r="D23" s="127"/>
    </row>
    <row r="24" spans="1:5" ht="15">
      <c r="A24" s="44"/>
      <c r="B24" s="45" t="s">
        <v>74</v>
      </c>
      <c r="C24" s="126">
        <f>'część (4)'!F6</f>
        <v>0</v>
      </c>
      <c r="D24" s="127"/>
      <c r="E24" s="98" t="s">
        <v>233</v>
      </c>
    </row>
    <row r="25" spans="1:4" ht="15">
      <c r="A25" s="44"/>
      <c r="B25" s="46" t="s">
        <v>75</v>
      </c>
      <c r="C25" s="126">
        <f>'część (5)'!F6</f>
        <v>0</v>
      </c>
      <c r="D25" s="127"/>
    </row>
    <row r="26" spans="1:4" ht="15">
      <c r="A26" s="44"/>
      <c r="B26" s="45" t="s">
        <v>76</v>
      </c>
      <c r="C26" s="126">
        <f>'część (6)'!F6</f>
        <v>0</v>
      </c>
      <c r="D26" s="127"/>
    </row>
    <row r="27" spans="1:4" ht="15">
      <c r="A27" s="44"/>
      <c r="B27" s="46" t="s">
        <v>77</v>
      </c>
      <c r="C27" s="126">
        <f>'część (7)'!F6</f>
        <v>0</v>
      </c>
      <c r="D27" s="127"/>
    </row>
    <row r="28" spans="1:4" ht="15">
      <c r="A28" s="44"/>
      <c r="B28" s="45" t="s">
        <v>78</v>
      </c>
      <c r="C28" s="126">
        <f>'część (8)'!F6</f>
        <v>0</v>
      </c>
      <c r="D28" s="127"/>
    </row>
    <row r="29" spans="1:4" ht="15">
      <c r="A29" s="44"/>
      <c r="B29" s="46" t="s">
        <v>28</v>
      </c>
      <c r="C29" s="126">
        <f>'część (9)'!F6</f>
        <v>0</v>
      </c>
      <c r="D29" s="122"/>
    </row>
    <row r="30" spans="1:4" ht="15">
      <c r="A30" s="44"/>
      <c r="B30" s="45" t="s">
        <v>29</v>
      </c>
      <c r="C30" s="126">
        <f>'część (10)'!F6</f>
        <v>0</v>
      </c>
      <c r="D30" s="127"/>
    </row>
    <row r="31" spans="1:4" ht="15">
      <c r="A31" s="44"/>
      <c r="B31" s="46" t="s">
        <v>30</v>
      </c>
      <c r="C31" s="126">
        <f>'część (11)'!F6</f>
        <v>0</v>
      </c>
      <c r="D31" s="127"/>
    </row>
    <row r="32" spans="1:4" ht="15">
      <c r="A32" s="44"/>
      <c r="B32" s="45" t="s">
        <v>31</v>
      </c>
      <c r="C32" s="126">
        <f>'część (12)'!F6</f>
        <v>0</v>
      </c>
      <c r="D32" s="127"/>
    </row>
    <row r="33" spans="1:4" ht="15">
      <c r="A33" s="44"/>
      <c r="B33" s="46" t="s">
        <v>32</v>
      </c>
      <c r="C33" s="126">
        <f>'część (13)'!F6</f>
        <v>0</v>
      </c>
      <c r="D33" s="128"/>
    </row>
    <row r="34" spans="1:4" ht="15">
      <c r="A34" s="44"/>
      <c r="B34" s="45" t="s">
        <v>79</v>
      </c>
      <c r="C34" s="121">
        <f>'część (14)'!F6</f>
        <v>0</v>
      </c>
      <c r="D34" s="122"/>
    </row>
    <row r="35" spans="1:4" ht="15">
      <c r="A35" s="44"/>
      <c r="B35" s="45" t="s">
        <v>33</v>
      </c>
      <c r="C35" s="121">
        <f>'część (15)'!$F$6</f>
        <v>0</v>
      </c>
      <c r="D35" s="122"/>
    </row>
    <row r="36" spans="1:4" ht="15" customHeight="1">
      <c r="A36" s="44"/>
      <c r="B36" s="46" t="s">
        <v>34</v>
      </c>
      <c r="C36" s="121">
        <f>'część (16)'!$F$6</f>
        <v>0</v>
      </c>
      <c r="D36" s="122"/>
    </row>
    <row r="37" spans="1:4" ht="15">
      <c r="A37" s="36"/>
      <c r="B37" s="47"/>
      <c r="C37" s="36"/>
      <c r="D37" s="48"/>
    </row>
    <row r="38" spans="1:4" ht="99" customHeight="1">
      <c r="A38" s="36" t="s">
        <v>1</v>
      </c>
      <c r="B38" s="125" t="s">
        <v>68</v>
      </c>
      <c r="C38" s="125"/>
      <c r="D38" s="125"/>
    </row>
    <row r="39" spans="1:4" ht="22.5" customHeight="1">
      <c r="A39" s="36" t="s">
        <v>36</v>
      </c>
      <c r="B39" s="113" t="s">
        <v>35</v>
      </c>
      <c r="C39" s="112"/>
      <c r="D39" s="119"/>
    </row>
    <row r="40" spans="1:4" ht="44.25" customHeight="1">
      <c r="A40" s="36" t="s">
        <v>37</v>
      </c>
      <c r="B40" s="120" t="s">
        <v>82</v>
      </c>
      <c r="C40" s="120"/>
      <c r="D40" s="120"/>
    </row>
    <row r="41" spans="1:4" ht="88.5" customHeight="1">
      <c r="A41" s="49" t="s">
        <v>38</v>
      </c>
      <c r="B41" s="114" t="s">
        <v>236</v>
      </c>
      <c r="C41" s="114"/>
      <c r="D41" s="114"/>
    </row>
    <row r="42" spans="1:4" ht="53.25" customHeight="1">
      <c r="A42" s="36" t="s">
        <v>40</v>
      </c>
      <c r="B42" s="114" t="s">
        <v>39</v>
      </c>
      <c r="C42" s="115"/>
      <c r="D42" s="115"/>
    </row>
    <row r="43" spans="1:4" ht="40.5" customHeight="1">
      <c r="A43" s="36" t="s">
        <v>42</v>
      </c>
      <c r="B43" s="112" t="s">
        <v>41</v>
      </c>
      <c r="C43" s="113"/>
      <c r="D43" s="113"/>
    </row>
    <row r="44" spans="1:4" ht="55.5" customHeight="1">
      <c r="A44" s="36" t="s">
        <v>44</v>
      </c>
      <c r="B44" s="114" t="s">
        <v>43</v>
      </c>
      <c r="C44" s="115"/>
      <c r="D44" s="115"/>
    </row>
    <row r="45" spans="1:4" ht="126" customHeight="1">
      <c r="A45" s="36" t="s">
        <v>45</v>
      </c>
      <c r="B45" s="112" t="s">
        <v>66</v>
      </c>
      <c r="C45" s="112"/>
      <c r="D45" s="112"/>
    </row>
    <row r="46" spans="1:4" ht="15">
      <c r="A46" s="50" t="s">
        <v>58</v>
      </c>
      <c r="B46" s="34" t="s">
        <v>46</v>
      </c>
      <c r="C46" s="33"/>
      <c r="D46" s="36"/>
    </row>
    <row r="47" spans="1:4" ht="15">
      <c r="A47" s="36"/>
      <c r="B47" s="33"/>
      <c r="C47" s="33"/>
      <c r="D47" s="51"/>
    </row>
    <row r="48" spans="1:4" ht="15">
      <c r="A48" s="36"/>
      <c r="B48" s="116" t="s">
        <v>47</v>
      </c>
      <c r="C48" s="117"/>
      <c r="D48" s="118"/>
    </row>
    <row r="49" spans="1:4" ht="15">
      <c r="A49" s="36"/>
      <c r="B49" s="116" t="s">
        <v>48</v>
      </c>
      <c r="C49" s="118"/>
      <c r="D49" s="41"/>
    </row>
    <row r="50" spans="1:4" ht="15">
      <c r="A50" s="36"/>
      <c r="B50" s="110"/>
      <c r="C50" s="111"/>
      <c r="D50" s="41"/>
    </row>
    <row r="51" spans="1:4" ht="15">
      <c r="A51" s="36"/>
      <c r="B51" s="110"/>
      <c r="C51" s="111"/>
      <c r="D51" s="41"/>
    </row>
    <row r="52" spans="1:4" ht="15">
      <c r="A52" s="36"/>
      <c r="B52" s="110"/>
      <c r="C52" s="111"/>
      <c r="D52" s="41"/>
    </row>
    <row r="53" spans="1:4" ht="15">
      <c r="A53" s="36"/>
      <c r="B53" s="53" t="s">
        <v>49</v>
      </c>
      <c r="C53" s="53"/>
      <c r="D53" s="51"/>
    </row>
    <row r="54" spans="1:4" ht="15">
      <c r="A54" s="36"/>
      <c r="B54" s="116" t="s">
        <v>50</v>
      </c>
      <c r="C54" s="117"/>
      <c r="D54" s="118"/>
    </row>
    <row r="55" spans="1:4" ht="30">
      <c r="A55" s="36"/>
      <c r="B55" s="54" t="s">
        <v>48</v>
      </c>
      <c r="C55" s="52" t="s">
        <v>51</v>
      </c>
      <c r="D55" s="55" t="s">
        <v>52</v>
      </c>
    </row>
    <row r="56" spans="1:4" ht="15">
      <c r="A56" s="36"/>
      <c r="B56" s="56"/>
      <c r="C56" s="52"/>
      <c r="D56" s="57"/>
    </row>
    <row r="57" spans="1:4" ht="15">
      <c r="A57" s="36"/>
      <c r="B57" s="56"/>
      <c r="C57" s="52"/>
      <c r="D57" s="57"/>
    </row>
    <row r="58" spans="1:4" ht="15">
      <c r="A58" s="36"/>
      <c r="B58" s="53"/>
      <c r="C58" s="53"/>
      <c r="D58" s="51"/>
    </row>
    <row r="59" spans="1:4" ht="15">
      <c r="A59" s="36"/>
      <c r="B59" s="116" t="s">
        <v>53</v>
      </c>
      <c r="C59" s="117"/>
      <c r="D59" s="118"/>
    </row>
    <row r="60" spans="1:4" ht="15">
      <c r="A60" s="36"/>
      <c r="B60" s="123" t="s">
        <v>54</v>
      </c>
      <c r="C60" s="123"/>
      <c r="D60" s="41"/>
    </row>
    <row r="61" spans="1:4" ht="15">
      <c r="A61" s="36"/>
      <c r="B61" s="124"/>
      <c r="C61" s="124"/>
      <c r="D61" s="41"/>
    </row>
  </sheetData>
  <sheetProtection/>
  <mergeCells count="46">
    <mergeCell ref="C5:D5"/>
    <mergeCell ref="C7:D7"/>
    <mergeCell ref="C8:D8"/>
    <mergeCell ref="C9:D9"/>
    <mergeCell ref="C10:D10"/>
    <mergeCell ref="C11:D11"/>
    <mergeCell ref="C20:D20"/>
    <mergeCell ref="C21:D21"/>
    <mergeCell ref="C12:D12"/>
    <mergeCell ref="C13:D13"/>
    <mergeCell ref="C14:D14"/>
    <mergeCell ref="C15:D15"/>
    <mergeCell ref="C16:D16"/>
    <mergeCell ref="B18:C18"/>
    <mergeCell ref="C25:D25"/>
    <mergeCell ref="C26:D26"/>
    <mergeCell ref="C27:D27"/>
    <mergeCell ref="C28:D28"/>
    <mergeCell ref="C29:D29"/>
    <mergeCell ref="C22:D22"/>
    <mergeCell ref="C23:D23"/>
    <mergeCell ref="C24:D24"/>
    <mergeCell ref="C30:D30"/>
    <mergeCell ref="C31:D31"/>
    <mergeCell ref="C32:D32"/>
    <mergeCell ref="C33:D33"/>
    <mergeCell ref="C34:D34"/>
    <mergeCell ref="C35:D35"/>
    <mergeCell ref="C36:D36"/>
    <mergeCell ref="B59:D59"/>
    <mergeCell ref="B60:C60"/>
    <mergeCell ref="B61:C61"/>
    <mergeCell ref="B45:D45"/>
    <mergeCell ref="B48:D48"/>
    <mergeCell ref="B49:C49"/>
    <mergeCell ref="B50:C50"/>
    <mergeCell ref="B38:D38"/>
    <mergeCell ref="B51:C51"/>
    <mergeCell ref="B52:C52"/>
    <mergeCell ref="B43:D43"/>
    <mergeCell ref="B44:D44"/>
    <mergeCell ref="B54:D54"/>
    <mergeCell ref="B39:D39"/>
    <mergeCell ref="B40:D40"/>
    <mergeCell ref="B41:D41"/>
    <mergeCell ref="B42:D42"/>
  </mergeCell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zoomScale="110" zoomScaleNormal="110" zoomScaleSheetLayoutView="100" zoomScalePageLayoutView="0" workbookViewId="0" topLeftCell="A12">
      <selection activeCell="B14" sqref="B14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" customHeight="1">
      <c r="B1" s="36" t="s">
        <v>80</v>
      </c>
      <c r="E1" s="136"/>
      <c r="F1" s="136"/>
      <c r="G1" s="137" t="s">
        <v>57</v>
      </c>
      <c r="H1" s="137"/>
    </row>
    <row r="3" spans="2:8" ht="15">
      <c r="B3" s="5" t="s">
        <v>2</v>
      </c>
      <c r="C3" s="6">
        <v>9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SUM(H10:H14)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8.5" customHeight="1">
      <c r="A9" s="23"/>
      <c r="B9" s="75" t="s">
        <v>176</v>
      </c>
      <c r="C9" s="67" t="s">
        <v>170</v>
      </c>
      <c r="D9" s="68" t="s">
        <v>170</v>
      </c>
      <c r="E9" s="91" t="s">
        <v>170</v>
      </c>
      <c r="F9" s="91" t="s">
        <v>170</v>
      </c>
      <c r="G9" s="91" t="s">
        <v>170</v>
      </c>
      <c r="H9" s="91" t="s">
        <v>170</v>
      </c>
    </row>
    <row r="10" spans="1:8" s="27" customFormat="1" ht="147" customHeight="1">
      <c r="A10" s="23" t="s">
        <v>1</v>
      </c>
      <c r="B10" s="75" t="s">
        <v>171</v>
      </c>
      <c r="C10" s="69">
        <v>300</v>
      </c>
      <c r="D10" s="70" t="s">
        <v>124</v>
      </c>
      <c r="E10" s="24"/>
      <c r="F10" s="24"/>
      <c r="G10" s="25"/>
      <c r="H10" s="26">
        <f>ROUND(ROUND(C10,2)*ROUND(G10,2),2)</f>
        <v>0</v>
      </c>
    </row>
    <row r="11" spans="1:8" s="27" customFormat="1" ht="171.75" customHeight="1">
      <c r="A11" s="23" t="s">
        <v>36</v>
      </c>
      <c r="B11" s="75" t="s">
        <v>172</v>
      </c>
      <c r="C11" s="69">
        <v>200</v>
      </c>
      <c r="D11" s="70" t="s">
        <v>124</v>
      </c>
      <c r="E11" s="24"/>
      <c r="F11" s="24"/>
      <c r="G11" s="25"/>
      <c r="H11" s="26">
        <f>ROUND(ROUND(C11,2)*ROUND(G11,2),2)</f>
        <v>0</v>
      </c>
    </row>
    <row r="12" spans="1:8" s="27" customFormat="1" ht="166.5" customHeight="1">
      <c r="A12" s="23" t="s">
        <v>37</v>
      </c>
      <c r="B12" s="75" t="s">
        <v>173</v>
      </c>
      <c r="C12" s="69">
        <v>800</v>
      </c>
      <c r="D12" s="70" t="s">
        <v>124</v>
      </c>
      <c r="E12" s="24"/>
      <c r="F12" s="24"/>
      <c r="G12" s="25"/>
      <c r="H12" s="26">
        <f>ROUND(ROUND(C12,2)*ROUND(G12,2),2)</f>
        <v>0</v>
      </c>
    </row>
    <row r="13" spans="1:8" s="27" customFormat="1" ht="126" customHeight="1">
      <c r="A13" s="23" t="s">
        <v>38</v>
      </c>
      <c r="B13" s="75" t="s">
        <v>174</v>
      </c>
      <c r="C13" s="69">
        <v>50</v>
      </c>
      <c r="D13" s="70" t="s">
        <v>124</v>
      </c>
      <c r="E13" s="24"/>
      <c r="F13" s="24"/>
      <c r="G13" s="25"/>
      <c r="H13" s="26">
        <f>ROUND(ROUND(C13,2)*ROUND(G13,2),2)</f>
        <v>0</v>
      </c>
    </row>
    <row r="14" spans="1:8" s="27" customFormat="1" ht="84.75" customHeight="1">
      <c r="A14" s="23" t="s">
        <v>40</v>
      </c>
      <c r="B14" s="75" t="s">
        <v>175</v>
      </c>
      <c r="C14" s="69">
        <v>100</v>
      </c>
      <c r="D14" s="70" t="s">
        <v>124</v>
      </c>
      <c r="E14" s="24"/>
      <c r="F14" s="24"/>
      <c r="G14" s="25"/>
      <c r="H14" s="26">
        <f>ROUND(ROUND(C14,2)*ROUND(G14,2),2)</f>
        <v>0</v>
      </c>
    </row>
    <row r="17" spans="1:8" s="3" customFormat="1" ht="30" customHeight="1">
      <c r="A17" s="2"/>
      <c r="B17" s="141"/>
      <c r="C17" s="141"/>
      <c r="E17" s="2"/>
      <c r="F17" s="2"/>
      <c r="G17" s="2"/>
      <c r="H17" s="2"/>
    </row>
  </sheetData>
  <sheetProtection/>
  <mergeCells count="3">
    <mergeCell ref="E1:F1"/>
    <mergeCell ref="G1:H1"/>
    <mergeCell ref="B17:C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zoomScale="110" zoomScaleNormal="110" zoomScaleSheetLayoutView="100" zoomScalePageLayoutView="0" workbookViewId="0" topLeftCell="A10">
      <selection activeCell="B13" sqref="B1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27.75" customHeight="1">
      <c r="B1" s="36" t="s">
        <v>80</v>
      </c>
      <c r="E1" s="136"/>
      <c r="F1" s="136"/>
      <c r="G1" s="137" t="s">
        <v>57</v>
      </c>
      <c r="H1" s="137"/>
    </row>
    <row r="3" spans="2:8" ht="15">
      <c r="B3" s="5" t="s">
        <v>2</v>
      </c>
      <c r="C3" s="6">
        <v>10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SUM(H10:H13)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5">
      <c r="A9" s="23"/>
      <c r="B9" s="75" t="s">
        <v>181</v>
      </c>
      <c r="C9" s="67" t="s">
        <v>170</v>
      </c>
      <c r="D9" s="68" t="s">
        <v>170</v>
      </c>
      <c r="E9" s="91" t="s">
        <v>170</v>
      </c>
      <c r="F9" s="91" t="s">
        <v>170</v>
      </c>
      <c r="G9" s="91" t="s">
        <v>170</v>
      </c>
      <c r="H9" s="91" t="s">
        <v>170</v>
      </c>
    </row>
    <row r="10" spans="1:8" ht="151.5" customHeight="1">
      <c r="A10" s="92" t="s">
        <v>1</v>
      </c>
      <c r="B10" s="75" t="s">
        <v>177</v>
      </c>
      <c r="C10" s="69">
        <v>6000</v>
      </c>
      <c r="D10" s="70" t="s">
        <v>124</v>
      </c>
      <c r="E10" s="41"/>
      <c r="F10" s="41"/>
      <c r="G10" s="41"/>
      <c r="H10" s="93">
        <f>ROUND(ROUND(C10,2)*ROUND(G10,2),2)</f>
        <v>0</v>
      </c>
    </row>
    <row r="11" spans="1:8" ht="161.25" customHeight="1">
      <c r="A11" s="92" t="s">
        <v>36</v>
      </c>
      <c r="B11" s="75" t="s">
        <v>178</v>
      </c>
      <c r="C11" s="69">
        <v>200</v>
      </c>
      <c r="D11" s="70" t="s">
        <v>124</v>
      </c>
      <c r="E11" s="41"/>
      <c r="F11" s="41"/>
      <c r="G11" s="41"/>
      <c r="H11" s="93">
        <f>ROUND(ROUND(C11,2)*ROUND(G11,2),2)</f>
        <v>0</v>
      </c>
    </row>
    <row r="12" spans="1:8" ht="143.25" customHeight="1">
      <c r="A12" s="92" t="s">
        <v>37</v>
      </c>
      <c r="B12" s="75" t="s">
        <v>179</v>
      </c>
      <c r="C12" s="69">
        <v>50</v>
      </c>
      <c r="D12" s="70" t="s">
        <v>124</v>
      </c>
      <c r="E12" s="41"/>
      <c r="F12" s="41"/>
      <c r="G12" s="41"/>
      <c r="H12" s="93">
        <f>ROUND(ROUND(C12,2)*ROUND(G12,2),2)</f>
        <v>0</v>
      </c>
    </row>
    <row r="13" spans="1:8" ht="124.5" customHeight="1">
      <c r="A13" s="92" t="s">
        <v>38</v>
      </c>
      <c r="B13" s="75" t="s">
        <v>180</v>
      </c>
      <c r="C13" s="69">
        <v>20</v>
      </c>
      <c r="D13" s="70" t="s">
        <v>124</v>
      </c>
      <c r="E13" s="41"/>
      <c r="F13" s="41"/>
      <c r="G13" s="41"/>
      <c r="H13" s="93">
        <f>ROUND(ROUND(C13,2)*ROUND(G13,2),2)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zoomScale="110" zoomScaleNormal="110" zoomScaleSheetLayoutView="100" zoomScalePageLayoutView="0" workbookViewId="0" topLeftCell="A17">
      <selection activeCell="B18" sqref="B18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36" t="s">
        <v>80</v>
      </c>
      <c r="E1" s="136"/>
      <c r="F1" s="136"/>
      <c r="G1" s="137" t="s">
        <v>57</v>
      </c>
      <c r="H1" s="137"/>
    </row>
    <row r="3" spans="2:8" ht="15">
      <c r="B3" s="5" t="s">
        <v>2</v>
      </c>
      <c r="C3" s="6">
        <v>11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SUM(H10:H18)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32.25" customHeight="1">
      <c r="A9" s="23"/>
      <c r="B9" s="75" t="s">
        <v>182</v>
      </c>
      <c r="C9" s="67" t="s">
        <v>170</v>
      </c>
      <c r="D9" s="68" t="s">
        <v>170</v>
      </c>
      <c r="E9" s="91" t="s">
        <v>170</v>
      </c>
      <c r="F9" s="91" t="s">
        <v>170</v>
      </c>
      <c r="G9" s="91" t="s">
        <v>170</v>
      </c>
      <c r="H9" s="91" t="s">
        <v>170</v>
      </c>
    </row>
    <row r="10" spans="1:8" ht="161.25" customHeight="1">
      <c r="A10" s="23" t="s">
        <v>1</v>
      </c>
      <c r="B10" s="75" t="s">
        <v>183</v>
      </c>
      <c r="C10" s="69">
        <v>2000</v>
      </c>
      <c r="D10" s="70" t="s">
        <v>124</v>
      </c>
      <c r="E10" s="32"/>
      <c r="F10" s="32"/>
      <c r="G10" s="32"/>
      <c r="H10" s="26">
        <f>ROUND(ROUND(C10,2)*ROUND(G10,2),2)</f>
        <v>0</v>
      </c>
    </row>
    <row r="11" spans="1:8" ht="137.25" customHeight="1">
      <c r="A11" s="23" t="s">
        <v>36</v>
      </c>
      <c r="B11" s="75" t="s">
        <v>184</v>
      </c>
      <c r="C11" s="69">
        <v>500</v>
      </c>
      <c r="D11" s="70" t="s">
        <v>124</v>
      </c>
      <c r="E11" s="32"/>
      <c r="F11" s="32"/>
      <c r="G11" s="32"/>
      <c r="H11" s="26">
        <f>ROUND(ROUND(C11,2)*ROUND(G11,2),2)</f>
        <v>0</v>
      </c>
    </row>
    <row r="12" spans="1:8" ht="137.25" customHeight="1">
      <c r="A12" s="23" t="s">
        <v>37</v>
      </c>
      <c r="B12" s="75" t="s">
        <v>185</v>
      </c>
      <c r="C12" s="69">
        <v>250</v>
      </c>
      <c r="D12" s="70" t="s">
        <v>124</v>
      </c>
      <c r="E12" s="32"/>
      <c r="F12" s="32"/>
      <c r="G12" s="32"/>
      <c r="H12" s="26">
        <f>ROUND(ROUND(C12,2)*ROUND(G12,2),2)</f>
        <v>0</v>
      </c>
    </row>
    <row r="13" spans="1:8" ht="116.25" customHeight="1">
      <c r="A13" s="23" t="s">
        <v>38</v>
      </c>
      <c r="B13" s="75" t="s">
        <v>186</v>
      </c>
      <c r="C13" s="69">
        <v>250</v>
      </c>
      <c r="D13" s="70" t="s">
        <v>124</v>
      </c>
      <c r="E13" s="32"/>
      <c r="F13" s="32"/>
      <c r="G13" s="32"/>
      <c r="H13" s="26">
        <f>ROUND(ROUND(C13,2)*ROUND(G13,2),2)</f>
        <v>0</v>
      </c>
    </row>
    <row r="14" spans="1:8" ht="89.25" customHeight="1">
      <c r="A14" s="23" t="s">
        <v>40</v>
      </c>
      <c r="B14" s="75" t="s">
        <v>187</v>
      </c>
      <c r="C14" s="69">
        <v>250</v>
      </c>
      <c r="D14" s="70" t="s">
        <v>124</v>
      </c>
      <c r="E14" s="32"/>
      <c r="F14" s="32"/>
      <c r="G14" s="32"/>
      <c r="H14" s="26">
        <f>ROUND(ROUND(C14,2)*ROUND(G14,2),2)</f>
        <v>0</v>
      </c>
    </row>
    <row r="15" spans="1:8" ht="25.5" customHeight="1">
      <c r="A15" s="23"/>
      <c r="B15" s="75" t="s">
        <v>188</v>
      </c>
      <c r="C15" s="67" t="s">
        <v>170</v>
      </c>
      <c r="D15" s="68" t="s">
        <v>170</v>
      </c>
      <c r="E15" s="91" t="s">
        <v>170</v>
      </c>
      <c r="F15" s="91" t="s">
        <v>170</v>
      </c>
      <c r="G15" s="91" t="s">
        <v>170</v>
      </c>
      <c r="H15" s="91" t="s">
        <v>170</v>
      </c>
    </row>
    <row r="16" spans="1:8" ht="253.5" customHeight="1">
      <c r="A16" s="23" t="s">
        <v>42</v>
      </c>
      <c r="B16" s="75" t="s">
        <v>189</v>
      </c>
      <c r="C16" s="67">
        <v>30</v>
      </c>
      <c r="D16" s="68" t="s">
        <v>124</v>
      </c>
      <c r="E16" s="32"/>
      <c r="F16" s="32"/>
      <c r="G16" s="32"/>
      <c r="H16" s="26">
        <f>ROUND(ROUND(C16,2)*ROUND(G16,2),2)</f>
        <v>0</v>
      </c>
    </row>
    <row r="17" spans="1:8" ht="186" customHeight="1">
      <c r="A17" s="23" t="s">
        <v>44</v>
      </c>
      <c r="B17" s="75" t="s">
        <v>190</v>
      </c>
      <c r="C17" s="67">
        <v>30</v>
      </c>
      <c r="D17" s="68" t="s">
        <v>124</v>
      </c>
      <c r="E17" s="32"/>
      <c r="F17" s="32"/>
      <c r="G17" s="32"/>
      <c r="H17" s="26">
        <f>ROUND(ROUND(C17,2)*ROUND(G17,2),2)</f>
        <v>0</v>
      </c>
    </row>
    <row r="18" spans="1:8" ht="204.75" customHeight="1">
      <c r="A18" s="23" t="s">
        <v>45</v>
      </c>
      <c r="B18" s="75" t="s">
        <v>191</v>
      </c>
      <c r="C18" s="67">
        <v>10</v>
      </c>
      <c r="D18" s="68" t="s">
        <v>124</v>
      </c>
      <c r="E18" s="32"/>
      <c r="F18" s="32"/>
      <c r="G18" s="32"/>
      <c r="H18" s="26">
        <f>ROUND(ROUND(C18,2)*ROUND(G18,2),2)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zoomScale="80" zoomScaleNormal="80" zoomScaleSheetLayoutView="100" zoomScalePageLayoutView="0" workbookViewId="0" topLeftCell="A1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41.25" customHeight="1">
      <c r="B1" s="36" t="s">
        <v>80</v>
      </c>
      <c r="E1" s="136"/>
      <c r="F1" s="136"/>
      <c r="G1" s="137" t="s">
        <v>57</v>
      </c>
      <c r="H1" s="137"/>
    </row>
    <row r="3" spans="2:8" ht="15">
      <c r="B3" s="5" t="s">
        <v>2</v>
      </c>
      <c r="C3" s="6">
        <v>12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SUM(H10:H11)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32.25" customHeight="1">
      <c r="A9" s="23"/>
      <c r="B9" s="74" t="s">
        <v>192</v>
      </c>
      <c r="C9" s="67" t="s">
        <v>170</v>
      </c>
      <c r="D9" s="68" t="s">
        <v>170</v>
      </c>
      <c r="E9" s="91" t="s">
        <v>170</v>
      </c>
      <c r="F9" s="91" t="s">
        <v>170</v>
      </c>
      <c r="G9" s="91" t="s">
        <v>170</v>
      </c>
      <c r="H9" s="91" t="s">
        <v>170</v>
      </c>
    </row>
    <row r="10" spans="1:8" ht="220.5" customHeight="1">
      <c r="A10" s="23" t="s">
        <v>1</v>
      </c>
      <c r="B10" s="75" t="s">
        <v>193</v>
      </c>
      <c r="C10" s="69">
        <v>200</v>
      </c>
      <c r="D10" s="70" t="s">
        <v>124</v>
      </c>
      <c r="E10" s="41"/>
      <c r="F10" s="41"/>
      <c r="G10" s="41"/>
      <c r="H10" s="93">
        <f>ROUND(ROUND(C10,2)*ROUND(G10,2),2)</f>
        <v>0</v>
      </c>
    </row>
    <row r="11" spans="1:8" ht="153.75" customHeight="1">
      <c r="A11" s="23" t="s">
        <v>36</v>
      </c>
      <c r="B11" s="75" t="s">
        <v>194</v>
      </c>
      <c r="C11" s="69">
        <v>100</v>
      </c>
      <c r="D11" s="70" t="s">
        <v>124</v>
      </c>
      <c r="E11" s="41"/>
      <c r="F11" s="41"/>
      <c r="G11" s="41"/>
      <c r="H11" s="93">
        <f>ROUND(ROUND(C11,2)*ROUND(G11,2),2)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80" zoomScaleNormal="80" zoomScaleSheetLayoutView="100" zoomScalePageLayoutView="0" workbookViewId="0" topLeftCell="A1">
      <selection activeCell="E25" sqref="E25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.75" customHeight="1">
      <c r="B1" s="36" t="s">
        <v>80</v>
      </c>
      <c r="E1" s="136"/>
      <c r="F1" s="136"/>
      <c r="G1" s="137" t="s">
        <v>57</v>
      </c>
      <c r="H1" s="137"/>
    </row>
    <row r="3" spans="2:8" ht="15">
      <c r="B3" s="5" t="s">
        <v>2</v>
      </c>
      <c r="C3" s="6">
        <v>13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23" customHeight="1">
      <c r="A9" s="23" t="s">
        <v>1</v>
      </c>
      <c r="B9" s="80" t="s">
        <v>195</v>
      </c>
      <c r="C9" s="69">
        <v>30</v>
      </c>
      <c r="D9" s="70" t="s">
        <v>124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80" zoomScaleNormal="80" zoomScaleSheetLayoutView="100" zoomScalePageLayoutView="0" workbookViewId="0" topLeftCell="A1">
      <selection activeCell="B9" sqref="B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0.75" customHeight="1">
      <c r="B1" s="36" t="s">
        <v>80</v>
      </c>
      <c r="E1" s="136"/>
      <c r="F1" s="136"/>
      <c r="G1" s="137" t="s">
        <v>57</v>
      </c>
      <c r="H1" s="137"/>
    </row>
    <row r="3" spans="2:8" ht="15">
      <c r="B3" s="5" t="s">
        <v>2</v>
      </c>
      <c r="C3" s="6">
        <v>14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96.75" customHeight="1">
      <c r="A9" s="23" t="s">
        <v>1</v>
      </c>
      <c r="B9" s="80" t="s">
        <v>196</v>
      </c>
      <c r="C9" s="69">
        <v>10</v>
      </c>
      <c r="D9" s="70" t="s">
        <v>124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="110" zoomScaleNormal="110" zoomScaleSheetLayoutView="100" zoomScalePageLayoutView="0" workbookViewId="0" topLeftCell="A20">
      <selection activeCell="B33" sqref="B33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5:8" ht="30.75" customHeight="1">
      <c r="E1" s="136"/>
      <c r="F1" s="136"/>
      <c r="G1" s="137" t="s">
        <v>57</v>
      </c>
      <c r="H1" s="137"/>
    </row>
    <row r="2" ht="15">
      <c r="B2" s="36" t="s">
        <v>80</v>
      </c>
    </row>
    <row r="3" spans="2:8" ht="15">
      <c r="B3" s="5" t="s">
        <v>2</v>
      </c>
      <c r="C3" s="6">
        <v>15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SUM(H9:H31)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90.75" customHeight="1">
      <c r="A9" s="23" t="s">
        <v>1</v>
      </c>
      <c r="B9" s="94" t="s">
        <v>197</v>
      </c>
      <c r="C9" s="82">
        <v>20</v>
      </c>
      <c r="D9" s="79" t="s">
        <v>124</v>
      </c>
      <c r="E9" s="24"/>
      <c r="F9" s="24"/>
      <c r="G9" s="25"/>
      <c r="H9" s="26">
        <f>ROUND(ROUND(C9,2)*ROUND(G9,2),2)</f>
        <v>0</v>
      </c>
    </row>
    <row r="10" spans="1:8" s="27" customFormat="1" ht="60.75" customHeight="1">
      <c r="A10" s="23" t="s">
        <v>36</v>
      </c>
      <c r="B10" s="94" t="s">
        <v>198</v>
      </c>
      <c r="C10" s="82">
        <v>20</v>
      </c>
      <c r="D10" s="79" t="s">
        <v>124</v>
      </c>
      <c r="E10" s="24"/>
      <c r="F10" s="24"/>
      <c r="G10" s="25"/>
      <c r="H10" s="26">
        <f aca="true" t="shared" si="0" ref="H10:H30">ROUND(ROUND(C10,2)*ROUND(G10,2),2)</f>
        <v>0</v>
      </c>
    </row>
    <row r="11" spans="1:8" s="27" customFormat="1" ht="60" customHeight="1">
      <c r="A11" s="23" t="s">
        <v>37</v>
      </c>
      <c r="B11" s="94" t="s">
        <v>199</v>
      </c>
      <c r="C11" s="82">
        <v>20</v>
      </c>
      <c r="D11" s="79" t="s">
        <v>124</v>
      </c>
      <c r="E11" s="24"/>
      <c r="F11" s="24"/>
      <c r="G11" s="25"/>
      <c r="H11" s="26">
        <f t="shared" si="0"/>
        <v>0</v>
      </c>
    </row>
    <row r="12" spans="1:8" s="27" customFormat="1" ht="80.25" customHeight="1">
      <c r="A12" s="23" t="s">
        <v>38</v>
      </c>
      <c r="B12" s="94" t="s">
        <v>200</v>
      </c>
      <c r="C12" s="82">
        <v>40</v>
      </c>
      <c r="D12" s="79" t="s">
        <v>124</v>
      </c>
      <c r="E12" s="24"/>
      <c r="F12" s="24"/>
      <c r="G12" s="25"/>
      <c r="H12" s="26">
        <f t="shared" si="0"/>
        <v>0</v>
      </c>
    </row>
    <row r="13" spans="1:8" s="27" customFormat="1" ht="74.25" customHeight="1">
      <c r="A13" s="23" t="s">
        <v>40</v>
      </c>
      <c r="B13" s="94" t="s">
        <v>201</v>
      </c>
      <c r="C13" s="82">
        <v>10</v>
      </c>
      <c r="D13" s="70" t="s">
        <v>116</v>
      </c>
      <c r="E13" s="24"/>
      <c r="F13" s="24"/>
      <c r="G13" s="25"/>
      <c r="H13" s="26">
        <f t="shared" si="0"/>
        <v>0</v>
      </c>
    </row>
    <row r="14" spans="1:8" s="27" customFormat="1" ht="47.25" customHeight="1">
      <c r="A14" s="23" t="s">
        <v>42</v>
      </c>
      <c r="B14" s="94" t="s">
        <v>202</v>
      </c>
      <c r="C14" s="82">
        <v>10</v>
      </c>
      <c r="D14" s="70" t="s">
        <v>116</v>
      </c>
      <c r="E14" s="24"/>
      <c r="F14" s="24"/>
      <c r="G14" s="25"/>
      <c r="H14" s="26">
        <f t="shared" si="0"/>
        <v>0</v>
      </c>
    </row>
    <row r="15" spans="1:8" s="27" customFormat="1" ht="71.25" customHeight="1">
      <c r="A15" s="23" t="s">
        <v>44</v>
      </c>
      <c r="B15" s="94" t="s">
        <v>203</v>
      </c>
      <c r="C15" s="82">
        <v>10</v>
      </c>
      <c r="D15" s="70" t="s">
        <v>116</v>
      </c>
      <c r="E15" s="24"/>
      <c r="F15" s="24"/>
      <c r="G15" s="25"/>
      <c r="H15" s="26">
        <f t="shared" si="0"/>
        <v>0</v>
      </c>
    </row>
    <row r="16" spans="1:8" s="27" customFormat="1" ht="20.25" customHeight="1">
      <c r="A16" s="23" t="s">
        <v>45</v>
      </c>
      <c r="B16" s="95" t="s">
        <v>204</v>
      </c>
      <c r="C16" s="96">
        <v>10</v>
      </c>
      <c r="D16" s="70" t="s">
        <v>116</v>
      </c>
      <c r="E16" s="24"/>
      <c r="F16" s="24"/>
      <c r="G16" s="25"/>
      <c r="H16" s="26">
        <f t="shared" si="0"/>
        <v>0</v>
      </c>
    </row>
    <row r="17" spans="1:8" s="27" customFormat="1" ht="20.25" customHeight="1">
      <c r="A17" s="23" t="s">
        <v>58</v>
      </c>
      <c r="B17" s="95" t="s">
        <v>205</v>
      </c>
      <c r="C17" s="69">
        <v>5</v>
      </c>
      <c r="D17" s="70" t="s">
        <v>122</v>
      </c>
      <c r="E17" s="24"/>
      <c r="F17" s="24"/>
      <c r="G17" s="25"/>
      <c r="H17" s="26">
        <f t="shared" si="0"/>
        <v>0</v>
      </c>
    </row>
    <row r="18" spans="1:8" s="27" customFormat="1" ht="20.25" customHeight="1">
      <c r="A18" s="23" t="s">
        <v>59</v>
      </c>
      <c r="B18" s="95" t="s">
        <v>206</v>
      </c>
      <c r="C18" s="69">
        <v>5</v>
      </c>
      <c r="D18" s="70" t="s">
        <v>122</v>
      </c>
      <c r="E18" s="24"/>
      <c r="F18" s="24"/>
      <c r="G18" s="25"/>
      <c r="H18" s="26">
        <f t="shared" si="0"/>
        <v>0</v>
      </c>
    </row>
    <row r="19" spans="1:8" s="27" customFormat="1" ht="20.25" customHeight="1">
      <c r="A19" s="23" t="s">
        <v>60</v>
      </c>
      <c r="B19" s="95" t="s">
        <v>207</v>
      </c>
      <c r="C19" s="69">
        <v>5</v>
      </c>
      <c r="D19" s="70" t="s">
        <v>122</v>
      </c>
      <c r="E19" s="24"/>
      <c r="F19" s="24"/>
      <c r="G19" s="25"/>
      <c r="H19" s="26">
        <f t="shared" si="0"/>
        <v>0</v>
      </c>
    </row>
    <row r="20" spans="1:8" s="27" customFormat="1" ht="20.25" customHeight="1">
      <c r="A20" s="23" t="s">
        <v>61</v>
      </c>
      <c r="B20" s="95" t="s">
        <v>208</v>
      </c>
      <c r="C20" s="69">
        <v>5</v>
      </c>
      <c r="D20" s="70" t="s">
        <v>122</v>
      </c>
      <c r="E20" s="24"/>
      <c r="F20" s="24"/>
      <c r="G20" s="25"/>
      <c r="H20" s="26">
        <f t="shared" si="0"/>
        <v>0</v>
      </c>
    </row>
    <row r="21" spans="1:8" s="27" customFormat="1" ht="20.25" customHeight="1">
      <c r="A21" s="23" t="s">
        <v>62</v>
      </c>
      <c r="B21" s="95" t="s">
        <v>209</v>
      </c>
      <c r="C21" s="69">
        <v>5</v>
      </c>
      <c r="D21" s="70" t="s">
        <v>122</v>
      </c>
      <c r="E21" s="24"/>
      <c r="F21" s="24"/>
      <c r="G21" s="25"/>
      <c r="H21" s="26">
        <f t="shared" si="0"/>
        <v>0</v>
      </c>
    </row>
    <row r="22" spans="1:8" s="27" customFormat="1" ht="20.25" customHeight="1">
      <c r="A22" s="23" t="s">
        <v>63</v>
      </c>
      <c r="B22" s="95" t="s">
        <v>210</v>
      </c>
      <c r="C22" s="69">
        <v>5</v>
      </c>
      <c r="D22" s="70" t="s">
        <v>122</v>
      </c>
      <c r="E22" s="24"/>
      <c r="F22" s="24"/>
      <c r="G22" s="25"/>
      <c r="H22" s="26">
        <f t="shared" si="0"/>
        <v>0</v>
      </c>
    </row>
    <row r="23" spans="1:8" s="27" customFormat="1" ht="20.25" customHeight="1">
      <c r="A23" s="23" t="s">
        <v>64</v>
      </c>
      <c r="B23" s="95" t="s">
        <v>211</v>
      </c>
      <c r="C23" s="69">
        <v>5</v>
      </c>
      <c r="D23" s="70" t="s">
        <v>116</v>
      </c>
      <c r="E23" s="24"/>
      <c r="F23" s="24"/>
      <c r="G23" s="25"/>
      <c r="H23" s="26">
        <f t="shared" si="0"/>
        <v>0</v>
      </c>
    </row>
    <row r="24" spans="1:8" s="27" customFormat="1" ht="20.25" customHeight="1">
      <c r="A24" s="23" t="s">
        <v>65</v>
      </c>
      <c r="B24" s="95" t="s">
        <v>212</v>
      </c>
      <c r="C24" s="69">
        <v>5</v>
      </c>
      <c r="D24" s="70" t="s">
        <v>116</v>
      </c>
      <c r="E24" s="24"/>
      <c r="F24" s="24"/>
      <c r="G24" s="25"/>
      <c r="H24" s="26">
        <f t="shared" si="0"/>
        <v>0</v>
      </c>
    </row>
    <row r="25" spans="1:8" s="27" customFormat="1" ht="20.25" customHeight="1">
      <c r="A25" s="23" t="s">
        <v>67</v>
      </c>
      <c r="B25" s="95" t="s">
        <v>213</v>
      </c>
      <c r="C25" s="69">
        <v>5</v>
      </c>
      <c r="D25" s="70" t="s">
        <v>124</v>
      </c>
      <c r="E25" s="24"/>
      <c r="F25" s="24"/>
      <c r="G25" s="25"/>
      <c r="H25" s="26">
        <f t="shared" si="0"/>
        <v>0</v>
      </c>
    </row>
    <row r="26" spans="1:8" s="27" customFormat="1" ht="20.25" customHeight="1">
      <c r="A26" s="23" t="s">
        <v>69</v>
      </c>
      <c r="B26" s="95" t="s">
        <v>219</v>
      </c>
      <c r="C26" s="69">
        <v>5</v>
      </c>
      <c r="D26" s="70" t="s">
        <v>124</v>
      </c>
      <c r="E26" s="24"/>
      <c r="F26" s="24"/>
      <c r="G26" s="25"/>
      <c r="H26" s="26">
        <f t="shared" si="0"/>
        <v>0</v>
      </c>
    </row>
    <row r="27" spans="1:8" s="27" customFormat="1" ht="63" customHeight="1">
      <c r="A27" s="23" t="s">
        <v>70</v>
      </c>
      <c r="B27" s="66" t="s">
        <v>214</v>
      </c>
      <c r="C27" s="69">
        <v>10</v>
      </c>
      <c r="D27" s="70" t="s">
        <v>124</v>
      </c>
      <c r="E27" s="24"/>
      <c r="F27" s="24"/>
      <c r="G27" s="25"/>
      <c r="H27" s="26">
        <f t="shared" si="0"/>
        <v>0</v>
      </c>
    </row>
    <row r="28" spans="1:8" s="27" customFormat="1" ht="55.5" customHeight="1">
      <c r="A28" s="23" t="s">
        <v>83</v>
      </c>
      <c r="B28" s="66" t="s">
        <v>215</v>
      </c>
      <c r="C28" s="69">
        <v>10</v>
      </c>
      <c r="D28" s="70" t="s">
        <v>124</v>
      </c>
      <c r="E28" s="24"/>
      <c r="F28" s="24"/>
      <c r="G28" s="25"/>
      <c r="H28" s="26">
        <f t="shared" si="0"/>
        <v>0</v>
      </c>
    </row>
    <row r="29" spans="1:8" s="27" customFormat="1" ht="51" customHeight="1">
      <c r="A29" s="23" t="s">
        <v>84</v>
      </c>
      <c r="B29" s="66" t="s">
        <v>216</v>
      </c>
      <c r="C29" s="69">
        <v>10</v>
      </c>
      <c r="D29" s="70" t="s">
        <v>124</v>
      </c>
      <c r="E29" s="24"/>
      <c r="F29" s="24"/>
      <c r="G29" s="25"/>
      <c r="H29" s="26">
        <f t="shared" si="0"/>
        <v>0</v>
      </c>
    </row>
    <row r="30" spans="1:8" s="27" customFormat="1" ht="45" customHeight="1">
      <c r="A30" s="23" t="s">
        <v>85</v>
      </c>
      <c r="B30" s="66" t="s">
        <v>217</v>
      </c>
      <c r="C30" s="69">
        <v>10</v>
      </c>
      <c r="D30" s="70" t="s">
        <v>124</v>
      </c>
      <c r="E30" s="24"/>
      <c r="F30" s="24"/>
      <c r="G30" s="25"/>
      <c r="H30" s="26">
        <f t="shared" si="0"/>
        <v>0</v>
      </c>
    </row>
    <row r="31" spans="1:8" ht="45">
      <c r="A31" s="23" t="s">
        <v>86</v>
      </c>
      <c r="B31" s="66" t="s">
        <v>218</v>
      </c>
      <c r="C31" s="96">
        <v>2</v>
      </c>
      <c r="D31" s="70" t="s">
        <v>124</v>
      </c>
      <c r="E31" s="24"/>
      <c r="F31" s="24"/>
      <c r="G31" s="25"/>
      <c r="H31" s="26">
        <f>ROUND(ROUND(C31,2)*ROUND(G31,2),2)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zoomScale="110" zoomScaleNormal="110" zoomScaleSheetLayoutView="100" zoomScalePageLayoutView="0" workbookViewId="0" topLeftCell="A7">
      <selection activeCell="D21" sqref="D21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8.25" customHeight="1">
      <c r="B1" s="36" t="s">
        <v>80</v>
      </c>
      <c r="E1" s="136"/>
      <c r="F1" s="136"/>
      <c r="G1" s="137" t="s">
        <v>57</v>
      </c>
      <c r="H1" s="137"/>
    </row>
    <row r="3" spans="2:8" ht="15">
      <c r="B3" s="5" t="s">
        <v>2</v>
      </c>
      <c r="C3" s="6">
        <v>16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SUM(H9:H10)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34.25" customHeight="1">
      <c r="A9" s="23" t="s">
        <v>1</v>
      </c>
      <c r="B9" s="81" t="s">
        <v>220</v>
      </c>
      <c r="C9" s="73">
        <v>10</v>
      </c>
      <c r="D9" s="97" t="s">
        <v>116</v>
      </c>
      <c r="E9" s="24"/>
      <c r="F9" s="24"/>
      <c r="G9" s="25"/>
      <c r="H9" s="26">
        <f>ROUND(ROUND(C9,2)*ROUND(G9,2),2)</f>
        <v>0</v>
      </c>
    </row>
    <row r="10" spans="1:8" ht="136.5" customHeight="1">
      <c r="A10" s="23" t="s">
        <v>71</v>
      </c>
      <c r="B10" s="81" t="s">
        <v>221</v>
      </c>
      <c r="C10" s="82">
        <v>10</v>
      </c>
      <c r="D10" s="79" t="s">
        <v>124</v>
      </c>
      <c r="E10" s="32"/>
      <c r="F10" s="32"/>
      <c r="G10" s="32"/>
      <c r="H10" s="26">
        <f>ROUND(ROUND(C10,2)*ROUND(G10,2),2)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zoomScaleSheetLayoutView="80" zoomScalePageLayoutView="0" workbookViewId="0" topLeftCell="A25">
      <selection activeCell="F12" sqref="F12"/>
    </sheetView>
  </sheetViews>
  <sheetFormatPr defaultColWidth="11.375" defaultRowHeight="12.75"/>
  <cols>
    <col min="1" max="1" width="5.25390625" style="2" customWidth="1"/>
    <col min="2" max="2" width="115.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24.00390625" style="2" customWidth="1"/>
    <col min="9" max="10" width="14.25390625" style="2" customWidth="1"/>
    <col min="11" max="16384" width="11.375" style="2" customWidth="1"/>
  </cols>
  <sheetData>
    <row r="1" spans="2:8" ht="15">
      <c r="B1" s="36" t="s">
        <v>80</v>
      </c>
      <c r="E1" s="136"/>
      <c r="F1" s="136"/>
      <c r="G1" s="137" t="s">
        <v>55</v>
      </c>
      <c r="H1" s="137"/>
    </row>
    <row r="2" spans="8:9" ht="15" customHeight="1">
      <c r="H2" s="3" t="s">
        <v>56</v>
      </c>
      <c r="I2" s="29"/>
    </row>
    <row r="3" spans="2:8" ht="15">
      <c r="B3" s="5" t="s">
        <v>2</v>
      </c>
      <c r="C3" s="6">
        <v>1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SUM(H9:H34)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28" t="s">
        <v>5</v>
      </c>
      <c r="B8" s="28" t="s">
        <v>7</v>
      </c>
      <c r="C8" s="30" t="s">
        <v>6</v>
      </c>
      <c r="D8" s="31"/>
      <c r="E8" s="28" t="s">
        <v>8</v>
      </c>
      <c r="F8" s="28" t="s">
        <v>9</v>
      </c>
      <c r="G8" s="28" t="s">
        <v>10</v>
      </c>
      <c r="H8" s="28" t="s">
        <v>3</v>
      </c>
    </row>
    <row r="9" spans="1:8" s="27" customFormat="1" ht="36.75" customHeight="1">
      <c r="A9" s="23" t="s">
        <v>1</v>
      </c>
      <c r="B9" s="63" t="s">
        <v>90</v>
      </c>
      <c r="C9" s="69">
        <v>10</v>
      </c>
      <c r="D9" s="70" t="s">
        <v>116</v>
      </c>
      <c r="E9" s="24"/>
      <c r="F9" s="24"/>
      <c r="G9" s="25"/>
      <c r="H9" s="26">
        <f>ROUND(ROUND(C9,2)*ROUND(G9,2),2)</f>
        <v>0</v>
      </c>
    </row>
    <row r="10" spans="1:8" s="27" customFormat="1" ht="56.25" customHeight="1">
      <c r="A10" s="23" t="s">
        <v>36</v>
      </c>
      <c r="B10" s="63" t="s">
        <v>91</v>
      </c>
      <c r="C10" s="69">
        <v>2</v>
      </c>
      <c r="D10" s="70" t="s">
        <v>116</v>
      </c>
      <c r="E10" s="24"/>
      <c r="F10" s="24"/>
      <c r="G10" s="25"/>
      <c r="H10" s="26">
        <f aca="true" t="shared" si="0" ref="H10:H34">ROUND(ROUND(C10,2)*ROUND(G10,2),2)</f>
        <v>0</v>
      </c>
    </row>
    <row r="11" spans="1:8" s="27" customFormat="1" ht="42" customHeight="1">
      <c r="A11" s="23" t="s">
        <v>37</v>
      </c>
      <c r="B11" s="63" t="s">
        <v>92</v>
      </c>
      <c r="C11" s="69">
        <v>2</v>
      </c>
      <c r="D11" s="70" t="s">
        <v>116</v>
      </c>
      <c r="E11" s="24"/>
      <c r="F11" s="24"/>
      <c r="G11" s="25"/>
      <c r="H11" s="26">
        <f t="shared" si="0"/>
        <v>0</v>
      </c>
    </row>
    <row r="12" spans="1:8" s="27" customFormat="1" ht="44.25" customHeight="1">
      <c r="A12" s="23" t="s">
        <v>38</v>
      </c>
      <c r="B12" s="63" t="s">
        <v>93</v>
      </c>
      <c r="C12" s="69">
        <v>2</v>
      </c>
      <c r="D12" s="70" t="s">
        <v>116</v>
      </c>
      <c r="E12" s="24"/>
      <c r="F12" s="24"/>
      <c r="G12" s="25"/>
      <c r="H12" s="26">
        <f t="shared" si="0"/>
        <v>0</v>
      </c>
    </row>
    <row r="13" spans="1:8" s="27" customFormat="1" ht="35.25" customHeight="1">
      <c r="A13" s="23" t="s">
        <v>40</v>
      </c>
      <c r="B13" s="63" t="s">
        <v>94</v>
      </c>
      <c r="C13" s="69">
        <v>2</v>
      </c>
      <c r="D13" s="70" t="s">
        <v>116</v>
      </c>
      <c r="E13" s="24"/>
      <c r="F13" s="24"/>
      <c r="G13" s="25"/>
      <c r="H13" s="26">
        <f t="shared" si="0"/>
        <v>0</v>
      </c>
    </row>
    <row r="14" spans="1:8" s="27" customFormat="1" ht="51" customHeight="1">
      <c r="A14" s="23" t="s">
        <v>42</v>
      </c>
      <c r="B14" s="63" t="s">
        <v>95</v>
      </c>
      <c r="C14" s="69">
        <v>2</v>
      </c>
      <c r="D14" s="70" t="s">
        <v>116</v>
      </c>
      <c r="E14" s="24"/>
      <c r="F14" s="24"/>
      <c r="G14" s="25"/>
      <c r="H14" s="26">
        <f t="shared" si="0"/>
        <v>0</v>
      </c>
    </row>
    <row r="15" spans="1:8" s="27" customFormat="1" ht="45.75" customHeight="1">
      <c r="A15" s="23" t="s">
        <v>44</v>
      </c>
      <c r="B15" s="63" t="s">
        <v>96</v>
      </c>
      <c r="C15" s="69">
        <v>200</v>
      </c>
      <c r="D15" s="70" t="s">
        <v>116</v>
      </c>
      <c r="E15" s="24"/>
      <c r="F15" s="24"/>
      <c r="G15" s="25"/>
      <c r="H15" s="26">
        <f t="shared" si="0"/>
        <v>0</v>
      </c>
    </row>
    <row r="16" spans="1:8" s="27" customFormat="1" ht="45" customHeight="1">
      <c r="A16" s="23" t="s">
        <v>45</v>
      </c>
      <c r="B16" s="63" t="s">
        <v>97</v>
      </c>
      <c r="C16" s="69">
        <v>10</v>
      </c>
      <c r="D16" s="70" t="s">
        <v>116</v>
      </c>
      <c r="E16" s="24"/>
      <c r="F16" s="24"/>
      <c r="G16" s="25"/>
      <c r="H16" s="26">
        <f t="shared" si="0"/>
        <v>0</v>
      </c>
    </row>
    <row r="17" spans="1:8" s="27" customFormat="1" ht="45.75" customHeight="1">
      <c r="A17" s="23" t="s">
        <v>58</v>
      </c>
      <c r="B17" s="63" t="s">
        <v>98</v>
      </c>
      <c r="C17" s="69">
        <v>100</v>
      </c>
      <c r="D17" s="70" t="s">
        <v>116</v>
      </c>
      <c r="E17" s="24"/>
      <c r="F17" s="24"/>
      <c r="G17" s="25"/>
      <c r="H17" s="26">
        <f t="shared" si="0"/>
        <v>0</v>
      </c>
    </row>
    <row r="18" spans="1:8" s="27" customFormat="1" ht="38.25" customHeight="1">
      <c r="A18" s="23" t="s">
        <v>59</v>
      </c>
      <c r="B18" s="63" t="s">
        <v>99</v>
      </c>
      <c r="C18" s="69">
        <v>10</v>
      </c>
      <c r="D18" s="70" t="s">
        <v>116</v>
      </c>
      <c r="E18" s="24"/>
      <c r="F18" s="24"/>
      <c r="G18" s="25"/>
      <c r="H18" s="26">
        <f t="shared" si="0"/>
        <v>0</v>
      </c>
    </row>
    <row r="19" spans="1:8" s="27" customFormat="1" ht="32.25" customHeight="1">
      <c r="A19" s="23" t="s">
        <v>60</v>
      </c>
      <c r="B19" s="63" t="s">
        <v>100</v>
      </c>
      <c r="C19" s="69">
        <v>10</v>
      </c>
      <c r="D19" s="70" t="s">
        <v>117</v>
      </c>
      <c r="E19" s="24"/>
      <c r="F19" s="24"/>
      <c r="G19" s="25"/>
      <c r="H19" s="26">
        <f t="shared" si="0"/>
        <v>0</v>
      </c>
    </row>
    <row r="20" spans="1:8" s="27" customFormat="1" ht="29.25" customHeight="1">
      <c r="A20" s="23" t="s">
        <v>61</v>
      </c>
      <c r="B20" s="63" t="s">
        <v>113</v>
      </c>
      <c r="C20" s="69">
        <v>10</v>
      </c>
      <c r="D20" s="70" t="s">
        <v>117</v>
      </c>
      <c r="E20" s="24"/>
      <c r="F20" s="24"/>
      <c r="G20" s="25"/>
      <c r="H20" s="26">
        <f t="shared" si="0"/>
        <v>0</v>
      </c>
    </row>
    <row r="21" spans="1:8" s="27" customFormat="1" ht="36" customHeight="1">
      <c r="A21" s="23" t="s">
        <v>62</v>
      </c>
      <c r="B21" s="63" t="s">
        <v>101</v>
      </c>
      <c r="C21" s="71">
        <v>10</v>
      </c>
      <c r="D21" s="70" t="s">
        <v>117</v>
      </c>
      <c r="E21" s="24"/>
      <c r="F21" s="24"/>
      <c r="G21" s="25"/>
      <c r="H21" s="26">
        <f t="shared" si="0"/>
        <v>0</v>
      </c>
    </row>
    <row r="22" spans="1:8" s="27" customFormat="1" ht="53.25" customHeight="1">
      <c r="A22" s="23" t="s">
        <v>63</v>
      </c>
      <c r="B22" s="63" t="s">
        <v>102</v>
      </c>
      <c r="C22" s="71">
        <v>100</v>
      </c>
      <c r="D22" s="72" t="s">
        <v>116</v>
      </c>
      <c r="E22" s="24"/>
      <c r="F22" s="24"/>
      <c r="G22" s="25"/>
      <c r="H22" s="26">
        <f t="shared" si="0"/>
        <v>0</v>
      </c>
    </row>
    <row r="23" spans="1:8" s="27" customFormat="1" ht="51" customHeight="1">
      <c r="A23" s="23" t="s">
        <v>64</v>
      </c>
      <c r="B23" s="64" t="s">
        <v>103</v>
      </c>
      <c r="C23" s="71">
        <v>10</v>
      </c>
      <c r="D23" s="72" t="s">
        <v>116</v>
      </c>
      <c r="E23" s="24"/>
      <c r="F23" s="24"/>
      <c r="G23" s="25"/>
      <c r="H23" s="26">
        <f t="shared" si="0"/>
        <v>0</v>
      </c>
    </row>
    <row r="24" spans="1:8" s="27" customFormat="1" ht="40.5" customHeight="1">
      <c r="A24" s="23" t="s">
        <v>65</v>
      </c>
      <c r="B24" s="64" t="s">
        <v>104</v>
      </c>
      <c r="C24" s="71">
        <v>10</v>
      </c>
      <c r="D24" s="72" t="s">
        <v>116</v>
      </c>
      <c r="E24" s="24"/>
      <c r="F24" s="24"/>
      <c r="G24" s="25"/>
      <c r="H24" s="26">
        <f t="shared" si="0"/>
        <v>0</v>
      </c>
    </row>
    <row r="25" spans="1:8" s="27" customFormat="1" ht="40.5" customHeight="1">
      <c r="A25" s="23" t="s">
        <v>67</v>
      </c>
      <c r="B25" s="63" t="s">
        <v>105</v>
      </c>
      <c r="C25" s="71">
        <v>10</v>
      </c>
      <c r="D25" s="72" t="s">
        <v>116</v>
      </c>
      <c r="E25" s="24"/>
      <c r="F25" s="24"/>
      <c r="G25" s="25"/>
      <c r="H25" s="26">
        <f t="shared" si="0"/>
        <v>0</v>
      </c>
    </row>
    <row r="26" spans="1:8" s="27" customFormat="1" ht="40.5" customHeight="1">
      <c r="A26" s="23" t="s">
        <v>69</v>
      </c>
      <c r="B26" s="63" t="s">
        <v>106</v>
      </c>
      <c r="C26" s="71">
        <v>10</v>
      </c>
      <c r="D26" s="72" t="s">
        <v>117</v>
      </c>
      <c r="E26" s="24"/>
      <c r="F26" s="24"/>
      <c r="G26" s="25"/>
      <c r="H26" s="26">
        <f t="shared" si="0"/>
        <v>0</v>
      </c>
    </row>
    <row r="27" spans="1:8" s="27" customFormat="1" ht="40.5" customHeight="1">
      <c r="A27" s="23" t="s">
        <v>70</v>
      </c>
      <c r="B27" s="63" t="s">
        <v>107</v>
      </c>
      <c r="C27" s="71">
        <v>10</v>
      </c>
      <c r="D27" s="72" t="s">
        <v>117</v>
      </c>
      <c r="E27" s="24"/>
      <c r="F27" s="24"/>
      <c r="G27" s="25"/>
      <c r="H27" s="26">
        <f t="shared" si="0"/>
        <v>0</v>
      </c>
    </row>
    <row r="28" spans="1:8" s="27" customFormat="1" ht="40.5" customHeight="1">
      <c r="A28" s="23" t="s">
        <v>83</v>
      </c>
      <c r="B28" s="63" t="s">
        <v>108</v>
      </c>
      <c r="C28" s="71">
        <v>20</v>
      </c>
      <c r="D28" s="72" t="s">
        <v>116</v>
      </c>
      <c r="E28" s="24"/>
      <c r="F28" s="24"/>
      <c r="G28" s="25"/>
      <c r="H28" s="26">
        <f t="shared" si="0"/>
        <v>0</v>
      </c>
    </row>
    <row r="29" spans="1:8" s="27" customFormat="1" ht="40.5" customHeight="1">
      <c r="A29" s="23" t="s">
        <v>84</v>
      </c>
      <c r="B29" s="63" t="s">
        <v>109</v>
      </c>
      <c r="C29" s="71">
        <v>10</v>
      </c>
      <c r="D29" s="72" t="s">
        <v>116</v>
      </c>
      <c r="E29" s="24"/>
      <c r="F29" s="24"/>
      <c r="G29" s="25"/>
      <c r="H29" s="26">
        <f t="shared" si="0"/>
        <v>0</v>
      </c>
    </row>
    <row r="30" spans="1:8" s="27" customFormat="1" ht="66.75" customHeight="1">
      <c r="A30" s="23" t="s">
        <v>85</v>
      </c>
      <c r="B30" s="65" t="s">
        <v>114</v>
      </c>
      <c r="C30" s="73">
        <v>3</v>
      </c>
      <c r="D30" s="70" t="s">
        <v>116</v>
      </c>
      <c r="E30" s="24"/>
      <c r="F30" s="24"/>
      <c r="G30" s="25"/>
      <c r="H30" s="26">
        <f t="shared" si="0"/>
        <v>0</v>
      </c>
    </row>
    <row r="31" spans="1:8" s="27" customFormat="1" ht="40.5" customHeight="1">
      <c r="A31" s="23" t="s">
        <v>86</v>
      </c>
      <c r="B31" s="66" t="s">
        <v>110</v>
      </c>
      <c r="C31" s="73">
        <v>70</v>
      </c>
      <c r="D31" s="70" t="s">
        <v>116</v>
      </c>
      <c r="E31" s="24"/>
      <c r="F31" s="24"/>
      <c r="G31" s="25"/>
      <c r="H31" s="26">
        <f t="shared" si="0"/>
        <v>0</v>
      </c>
    </row>
    <row r="32" spans="1:8" s="27" customFormat="1" ht="40.5" customHeight="1">
      <c r="A32" s="23" t="s">
        <v>87</v>
      </c>
      <c r="B32" s="65" t="s">
        <v>111</v>
      </c>
      <c r="C32" s="73">
        <v>300</v>
      </c>
      <c r="D32" s="70" t="s">
        <v>116</v>
      </c>
      <c r="E32" s="24"/>
      <c r="F32" s="24"/>
      <c r="G32" s="25"/>
      <c r="H32" s="26">
        <f t="shared" si="0"/>
        <v>0</v>
      </c>
    </row>
    <row r="33" spans="1:8" s="27" customFormat="1" ht="40.5" customHeight="1">
      <c r="A33" s="23" t="s">
        <v>88</v>
      </c>
      <c r="B33" s="66" t="s">
        <v>115</v>
      </c>
      <c r="C33" s="73">
        <v>130</v>
      </c>
      <c r="D33" s="70" t="s">
        <v>116</v>
      </c>
      <c r="E33" s="24"/>
      <c r="F33" s="24"/>
      <c r="G33" s="25"/>
      <c r="H33" s="26">
        <f t="shared" si="0"/>
        <v>0</v>
      </c>
    </row>
    <row r="34" spans="1:8" s="27" customFormat="1" ht="57" customHeight="1">
      <c r="A34" s="23" t="s">
        <v>89</v>
      </c>
      <c r="B34" s="65" t="s">
        <v>112</v>
      </c>
      <c r="C34" s="69">
        <v>20</v>
      </c>
      <c r="D34" s="70" t="s">
        <v>116</v>
      </c>
      <c r="E34" s="24"/>
      <c r="F34" s="24"/>
      <c r="G34" s="25"/>
      <c r="H34" s="26">
        <f t="shared" si="0"/>
        <v>0</v>
      </c>
    </row>
    <row r="38" ht="15.75">
      <c r="B38" s="60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86" zoomScaleNormal="86" zoomScaleSheetLayoutView="100" zoomScalePageLayoutView="0" workbookViewId="0" topLeftCell="A1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36" t="s">
        <v>80</v>
      </c>
      <c r="E1" s="136"/>
      <c r="F1" s="136"/>
      <c r="G1" s="137" t="s">
        <v>57</v>
      </c>
      <c r="H1" s="137"/>
    </row>
    <row r="3" spans="2:8" ht="15">
      <c r="B3" s="5" t="s">
        <v>2</v>
      </c>
      <c r="C3" s="6">
        <v>2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17" customHeight="1">
      <c r="A9" s="23" t="s">
        <v>1</v>
      </c>
      <c r="B9" s="63" t="s">
        <v>118</v>
      </c>
      <c r="C9" s="69">
        <v>3</v>
      </c>
      <c r="D9" s="61" t="s">
        <v>116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zoomScale="95" zoomScaleNormal="95" zoomScaleSheetLayoutView="100" zoomScalePageLayoutView="0" workbookViewId="0" topLeftCell="A1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36" t="s">
        <v>80</v>
      </c>
      <c r="E1" s="136"/>
      <c r="F1" s="136"/>
      <c r="G1" s="137" t="s">
        <v>57</v>
      </c>
      <c r="H1" s="137"/>
    </row>
    <row r="3" spans="2:8" ht="15">
      <c r="B3" s="5" t="s">
        <v>2</v>
      </c>
      <c r="C3" s="6">
        <v>3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SUM(H9:H9)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45">
      <c r="A9" s="23" t="s">
        <v>1</v>
      </c>
      <c r="B9" s="64" t="s">
        <v>119</v>
      </c>
      <c r="C9" s="71">
        <v>50</v>
      </c>
      <c r="D9" s="70" t="s">
        <v>116</v>
      </c>
      <c r="E9" s="24"/>
      <c r="F9" s="24"/>
      <c r="G9" s="25"/>
      <c r="H9" s="26">
        <f>ROUND(ROUND(C9,2)*ROUND(G9,2),2)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="120" zoomScaleNormal="120" zoomScaleSheetLayoutView="100" zoomScalePageLayoutView="0" workbookViewId="0" topLeftCell="A7">
      <selection activeCell="F6" sqref="F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75390625" style="4" customWidth="1"/>
    <col min="4" max="4" width="13.37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" customHeight="1">
      <c r="B1" s="36" t="s">
        <v>80</v>
      </c>
      <c r="E1" s="136"/>
      <c r="F1" s="136"/>
      <c r="G1" s="137" t="s">
        <v>57</v>
      </c>
      <c r="H1" s="137"/>
    </row>
    <row r="3" spans="2:8" ht="15">
      <c r="B3" s="5" t="s">
        <v>2</v>
      </c>
      <c r="C3" s="6">
        <v>4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SUM(H9:H16)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69.75" customHeight="1">
      <c r="A9" s="23" t="s">
        <v>1</v>
      </c>
      <c r="B9" s="75" t="s">
        <v>120</v>
      </c>
      <c r="C9" s="69">
        <v>2000</v>
      </c>
      <c r="D9" s="72" t="s">
        <v>117</v>
      </c>
      <c r="E9" s="24"/>
      <c r="F9" s="24"/>
      <c r="G9" s="25"/>
      <c r="H9" s="26">
        <f>ROUND(ROUND(C9,2)*ROUND(G9,2),2)</f>
        <v>0</v>
      </c>
    </row>
    <row r="10" spans="1:8" ht="60">
      <c r="A10" s="23" t="s">
        <v>36</v>
      </c>
      <c r="B10" s="75" t="s">
        <v>121</v>
      </c>
      <c r="C10" s="69">
        <v>1000</v>
      </c>
      <c r="D10" s="70" t="s">
        <v>117</v>
      </c>
      <c r="E10" s="32"/>
      <c r="F10" s="32"/>
      <c r="G10" s="32"/>
      <c r="H10" s="26">
        <f aca="true" t="shared" si="0" ref="H10:H16">ROUND(ROUND(C10,2)*ROUND(G10,2),2)</f>
        <v>0</v>
      </c>
    </row>
    <row r="11" spans="1:8" ht="165">
      <c r="A11" s="23" t="s">
        <v>37</v>
      </c>
      <c r="B11" s="80" t="s">
        <v>234</v>
      </c>
      <c r="C11" s="77">
        <v>24</v>
      </c>
      <c r="D11" s="78" t="s">
        <v>122</v>
      </c>
      <c r="E11" s="32"/>
      <c r="F11" s="32"/>
      <c r="G11" s="32"/>
      <c r="H11" s="26">
        <f t="shared" si="0"/>
        <v>0</v>
      </c>
    </row>
    <row r="12" spans="1:8" ht="36" customHeight="1">
      <c r="A12" s="23" t="s">
        <v>38</v>
      </c>
      <c r="B12" s="63" t="s">
        <v>123</v>
      </c>
      <c r="C12" s="77">
        <v>20</v>
      </c>
      <c r="D12" s="79" t="s">
        <v>124</v>
      </c>
      <c r="E12" s="32"/>
      <c r="F12" s="32"/>
      <c r="G12" s="32"/>
      <c r="H12" s="26">
        <f t="shared" si="0"/>
        <v>0</v>
      </c>
    </row>
    <row r="13" spans="1:8" ht="39.75" customHeight="1">
      <c r="A13" s="23" t="s">
        <v>40</v>
      </c>
      <c r="B13" s="63" t="s">
        <v>125</v>
      </c>
      <c r="C13" s="77">
        <v>12</v>
      </c>
      <c r="D13" s="79" t="s">
        <v>124</v>
      </c>
      <c r="E13" s="32"/>
      <c r="F13" s="32"/>
      <c r="G13" s="32"/>
      <c r="H13" s="26">
        <f t="shared" si="0"/>
        <v>0</v>
      </c>
    </row>
    <row r="14" spans="1:8" ht="39" customHeight="1">
      <c r="A14" s="23" t="s">
        <v>42</v>
      </c>
      <c r="B14" s="63" t="s">
        <v>126</v>
      </c>
      <c r="C14" s="77">
        <v>12</v>
      </c>
      <c r="D14" s="79" t="s">
        <v>124</v>
      </c>
      <c r="E14" s="32"/>
      <c r="F14" s="32"/>
      <c r="G14" s="32"/>
      <c r="H14" s="26">
        <f t="shared" si="0"/>
        <v>0</v>
      </c>
    </row>
    <row r="15" spans="1:8" ht="36.75" customHeight="1">
      <c r="A15" s="23" t="s">
        <v>44</v>
      </c>
      <c r="B15" s="63" t="s">
        <v>127</v>
      </c>
      <c r="C15" s="77">
        <v>24</v>
      </c>
      <c r="D15" s="79" t="s">
        <v>124</v>
      </c>
      <c r="E15" s="32"/>
      <c r="F15" s="32"/>
      <c r="G15" s="32"/>
      <c r="H15" s="26">
        <f t="shared" si="0"/>
        <v>0</v>
      </c>
    </row>
    <row r="16" spans="1:8" ht="21" customHeight="1">
      <c r="A16" s="23" t="s">
        <v>45</v>
      </c>
      <c r="B16" s="63" t="s">
        <v>223</v>
      </c>
      <c r="C16" s="73">
        <v>25</v>
      </c>
      <c r="D16" s="79" t="s">
        <v>124</v>
      </c>
      <c r="E16" s="32"/>
      <c r="F16" s="32"/>
      <c r="G16" s="32"/>
      <c r="H16" s="26">
        <f t="shared" si="0"/>
        <v>0</v>
      </c>
    </row>
    <row r="18" spans="1:7" ht="15">
      <c r="A18" s="138" t="s">
        <v>232</v>
      </c>
      <c r="B18" s="138"/>
      <c r="C18" s="99"/>
      <c r="D18" s="99"/>
      <c r="E18" s="99"/>
      <c r="F18" s="99"/>
      <c r="G18" s="99"/>
    </row>
    <row r="19" spans="1:7" ht="30" customHeight="1">
      <c r="A19" s="100" t="s">
        <v>224</v>
      </c>
      <c r="B19" s="100" t="s">
        <v>225</v>
      </c>
      <c r="C19" s="101" t="s">
        <v>226</v>
      </c>
      <c r="D19" s="139" t="s">
        <v>227</v>
      </c>
      <c r="E19" s="140"/>
      <c r="F19" s="101" t="s">
        <v>228</v>
      </c>
      <c r="G19" s="101" t="s">
        <v>231</v>
      </c>
    </row>
    <row r="20" spans="1:7" ht="15">
      <c r="A20" s="102">
        <v>1</v>
      </c>
      <c r="B20" s="103">
        <v>2</v>
      </c>
      <c r="C20" s="104">
        <v>3</v>
      </c>
      <c r="D20" s="104">
        <v>5</v>
      </c>
      <c r="E20" s="104">
        <v>6</v>
      </c>
      <c r="F20" s="104">
        <v>7</v>
      </c>
      <c r="G20" s="104">
        <v>8</v>
      </c>
    </row>
    <row r="21" spans="1:7" ht="120" customHeight="1">
      <c r="A21" s="102" t="s">
        <v>58</v>
      </c>
      <c r="B21" s="105" t="s">
        <v>230</v>
      </c>
      <c r="C21" s="104">
        <v>1</v>
      </c>
      <c r="D21" s="106" t="s">
        <v>229</v>
      </c>
      <c r="E21" s="107" t="s">
        <v>235</v>
      </c>
      <c r="F21" s="108">
        <v>0</v>
      </c>
      <c r="G21" s="109">
        <f>(C21*F21*15)</f>
        <v>0</v>
      </c>
    </row>
  </sheetData>
  <sheetProtection/>
  <mergeCells count="4">
    <mergeCell ref="E1:F1"/>
    <mergeCell ref="G1:H1"/>
    <mergeCell ref="A18:B18"/>
    <mergeCell ref="D19:E19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showGridLines="0" zoomScale="120" zoomScaleNormal="120" zoomScaleSheetLayoutView="100" zoomScalePageLayoutView="0" workbookViewId="0" topLeftCell="A28">
      <selection activeCell="B31" sqref="B31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1.5" customHeight="1">
      <c r="B1" s="36" t="s">
        <v>80</v>
      </c>
      <c r="E1" s="136"/>
      <c r="F1" s="136"/>
      <c r="G1" s="137" t="s">
        <v>57</v>
      </c>
      <c r="H1" s="137"/>
    </row>
    <row r="3" spans="2:8" ht="15">
      <c r="B3" s="5" t="s">
        <v>2</v>
      </c>
      <c r="C3" s="6">
        <v>5</v>
      </c>
      <c r="D3" s="7"/>
      <c r="E3" s="8" t="s">
        <v>4</v>
      </c>
      <c r="F3" s="9"/>
      <c r="G3" s="10"/>
      <c r="H3" s="10"/>
    </row>
    <row r="4" spans="3:8" ht="15"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SUM(H9:H31)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50.5" customHeight="1">
      <c r="A9" s="23" t="s">
        <v>1</v>
      </c>
      <c r="B9" s="80" t="s">
        <v>128</v>
      </c>
      <c r="C9" s="71">
        <v>40</v>
      </c>
      <c r="D9" s="72" t="s">
        <v>116</v>
      </c>
      <c r="E9" s="24"/>
      <c r="F9" s="24"/>
      <c r="G9" s="25"/>
      <c r="H9" s="26">
        <f>ROUND(ROUND(C9,2)*ROUND(G9,2),2)</f>
        <v>0</v>
      </c>
    </row>
    <row r="10" spans="1:8" ht="65.25" customHeight="1">
      <c r="A10" s="23" t="s">
        <v>71</v>
      </c>
      <c r="B10" s="80" t="s">
        <v>129</v>
      </c>
      <c r="C10" s="71">
        <v>15</v>
      </c>
      <c r="D10" s="72" t="s">
        <v>116</v>
      </c>
      <c r="E10" s="32"/>
      <c r="F10" s="32"/>
      <c r="G10" s="32"/>
      <c r="H10" s="26">
        <f>ROUND(ROUND(C10,2)*ROUND(G10,2),2)</f>
        <v>0</v>
      </c>
    </row>
    <row r="11" spans="1:8" ht="35.25" customHeight="1">
      <c r="A11" s="23" t="s">
        <v>37</v>
      </c>
      <c r="B11" s="80" t="s">
        <v>130</v>
      </c>
      <c r="C11" s="71">
        <v>10</v>
      </c>
      <c r="D11" s="72" t="s">
        <v>116</v>
      </c>
      <c r="E11" s="32"/>
      <c r="F11" s="32"/>
      <c r="G11" s="32"/>
      <c r="H11" s="26">
        <f>ROUND(ROUND(C11,2)*ROUND(G11,2),2)</f>
        <v>0</v>
      </c>
    </row>
    <row r="12" spans="1:8" ht="39" customHeight="1">
      <c r="A12" s="23" t="s">
        <v>38</v>
      </c>
      <c r="B12" s="80" t="s">
        <v>131</v>
      </c>
      <c r="C12" s="71">
        <v>15</v>
      </c>
      <c r="D12" s="72" t="s">
        <v>116</v>
      </c>
      <c r="E12" s="32"/>
      <c r="F12" s="32"/>
      <c r="G12" s="32"/>
      <c r="H12" s="26">
        <f aca="true" t="shared" si="0" ref="H12:H30">ROUND(ROUND(C12,2)*ROUND(G12,2),2)</f>
        <v>0</v>
      </c>
    </row>
    <row r="13" spans="1:8" ht="144" customHeight="1">
      <c r="A13" s="23" t="s">
        <v>40</v>
      </c>
      <c r="B13" s="81" t="s">
        <v>132</v>
      </c>
      <c r="C13" s="82">
        <v>150</v>
      </c>
      <c r="D13" s="79" t="s">
        <v>124</v>
      </c>
      <c r="E13" s="32"/>
      <c r="F13" s="32"/>
      <c r="G13" s="32"/>
      <c r="H13" s="26">
        <f t="shared" si="0"/>
        <v>0</v>
      </c>
    </row>
    <row r="14" spans="1:8" ht="100.5" customHeight="1">
      <c r="A14" s="23" t="s">
        <v>42</v>
      </c>
      <c r="B14" s="81" t="s">
        <v>133</v>
      </c>
      <c r="C14" s="82">
        <v>150</v>
      </c>
      <c r="D14" s="79" t="s">
        <v>124</v>
      </c>
      <c r="E14" s="32"/>
      <c r="F14" s="32"/>
      <c r="G14" s="32"/>
      <c r="H14" s="26">
        <f t="shared" si="0"/>
        <v>0</v>
      </c>
    </row>
    <row r="15" spans="1:8" ht="144" customHeight="1">
      <c r="A15" s="23" t="s">
        <v>44</v>
      </c>
      <c r="B15" s="81" t="s">
        <v>134</v>
      </c>
      <c r="C15" s="82">
        <v>20</v>
      </c>
      <c r="D15" s="79" t="s">
        <v>124</v>
      </c>
      <c r="E15" s="32"/>
      <c r="F15" s="32"/>
      <c r="G15" s="32"/>
      <c r="H15" s="26">
        <f t="shared" si="0"/>
        <v>0</v>
      </c>
    </row>
    <row r="16" spans="1:8" ht="94.5" customHeight="1">
      <c r="A16" s="23" t="s">
        <v>45</v>
      </c>
      <c r="B16" s="81" t="s">
        <v>135</v>
      </c>
      <c r="C16" s="82">
        <v>10</v>
      </c>
      <c r="D16" s="79" t="s">
        <v>124</v>
      </c>
      <c r="E16" s="32"/>
      <c r="F16" s="32"/>
      <c r="G16" s="32"/>
      <c r="H16" s="26">
        <f t="shared" si="0"/>
        <v>0</v>
      </c>
    </row>
    <row r="17" spans="1:8" ht="75">
      <c r="A17" s="23" t="s">
        <v>58</v>
      </c>
      <c r="B17" s="81" t="s">
        <v>136</v>
      </c>
      <c r="C17" s="82">
        <v>10</v>
      </c>
      <c r="D17" s="79" t="s">
        <v>124</v>
      </c>
      <c r="E17" s="32"/>
      <c r="F17" s="32"/>
      <c r="G17" s="32"/>
      <c r="H17" s="26">
        <f t="shared" si="0"/>
        <v>0</v>
      </c>
    </row>
    <row r="18" spans="1:8" ht="108" customHeight="1">
      <c r="A18" s="23" t="s">
        <v>59</v>
      </c>
      <c r="B18" s="81" t="s">
        <v>137</v>
      </c>
      <c r="C18" s="82">
        <v>20</v>
      </c>
      <c r="D18" s="79" t="s">
        <v>124</v>
      </c>
      <c r="E18" s="32"/>
      <c r="F18" s="32"/>
      <c r="G18" s="32"/>
      <c r="H18" s="26">
        <f t="shared" si="0"/>
        <v>0</v>
      </c>
    </row>
    <row r="19" spans="1:8" ht="45">
      <c r="A19" s="23" t="s">
        <v>60</v>
      </c>
      <c r="B19" s="81" t="s">
        <v>138</v>
      </c>
      <c r="C19" s="82">
        <v>20</v>
      </c>
      <c r="D19" s="79" t="s">
        <v>124</v>
      </c>
      <c r="E19" s="32"/>
      <c r="F19" s="32"/>
      <c r="G19" s="32"/>
      <c r="H19" s="26">
        <f t="shared" si="0"/>
        <v>0</v>
      </c>
    </row>
    <row r="20" spans="1:8" ht="68.25" customHeight="1">
      <c r="A20" s="23" t="s">
        <v>61</v>
      </c>
      <c r="B20" s="81" t="s">
        <v>139</v>
      </c>
      <c r="C20" s="82">
        <v>70</v>
      </c>
      <c r="D20" s="79" t="s">
        <v>124</v>
      </c>
      <c r="E20" s="32"/>
      <c r="F20" s="32"/>
      <c r="G20" s="32"/>
      <c r="H20" s="26">
        <f t="shared" si="0"/>
        <v>0</v>
      </c>
    </row>
    <row r="21" spans="1:8" ht="54.75" customHeight="1">
      <c r="A21" s="23" t="s">
        <v>62</v>
      </c>
      <c r="B21" s="81" t="s">
        <v>140</v>
      </c>
      <c r="C21" s="82">
        <v>100</v>
      </c>
      <c r="D21" s="79" t="s">
        <v>124</v>
      </c>
      <c r="E21" s="32"/>
      <c r="F21" s="32"/>
      <c r="G21" s="32"/>
      <c r="H21" s="26">
        <f t="shared" si="0"/>
        <v>0</v>
      </c>
    </row>
    <row r="22" spans="1:8" ht="45">
      <c r="A22" s="23" t="s">
        <v>63</v>
      </c>
      <c r="B22" s="81" t="s">
        <v>141</v>
      </c>
      <c r="C22" s="82">
        <v>20</v>
      </c>
      <c r="D22" s="79" t="s">
        <v>124</v>
      </c>
      <c r="E22" s="32"/>
      <c r="F22" s="32"/>
      <c r="G22" s="32"/>
      <c r="H22" s="26">
        <f t="shared" si="0"/>
        <v>0</v>
      </c>
    </row>
    <row r="23" spans="1:8" ht="75">
      <c r="A23" s="23" t="s">
        <v>64</v>
      </c>
      <c r="B23" s="81" t="s">
        <v>142</v>
      </c>
      <c r="C23" s="82">
        <v>40</v>
      </c>
      <c r="D23" s="79" t="s">
        <v>124</v>
      </c>
      <c r="E23" s="32"/>
      <c r="F23" s="32"/>
      <c r="G23" s="32"/>
      <c r="H23" s="26">
        <f t="shared" si="0"/>
        <v>0</v>
      </c>
    </row>
    <row r="24" spans="1:8" ht="75">
      <c r="A24" s="23" t="s">
        <v>65</v>
      </c>
      <c r="B24" s="81" t="s">
        <v>143</v>
      </c>
      <c r="C24" s="82">
        <v>40</v>
      </c>
      <c r="D24" s="79" t="s">
        <v>124</v>
      </c>
      <c r="E24" s="32"/>
      <c r="F24" s="32"/>
      <c r="G24" s="32"/>
      <c r="H24" s="26">
        <f t="shared" si="0"/>
        <v>0</v>
      </c>
    </row>
    <row r="25" spans="1:8" ht="90">
      <c r="A25" s="23" t="s">
        <v>67</v>
      </c>
      <c r="B25" s="81" t="s">
        <v>144</v>
      </c>
      <c r="C25" s="82">
        <v>20</v>
      </c>
      <c r="D25" s="79" t="s">
        <v>124</v>
      </c>
      <c r="E25" s="32"/>
      <c r="F25" s="32"/>
      <c r="G25" s="32"/>
      <c r="H25" s="26">
        <f t="shared" si="0"/>
        <v>0</v>
      </c>
    </row>
    <row r="26" spans="1:8" ht="75">
      <c r="A26" s="23" t="s">
        <v>69</v>
      </c>
      <c r="B26" s="81" t="s">
        <v>145</v>
      </c>
      <c r="C26" s="82">
        <v>10</v>
      </c>
      <c r="D26" s="79" t="s">
        <v>124</v>
      </c>
      <c r="E26" s="32"/>
      <c r="F26" s="32"/>
      <c r="G26" s="32"/>
      <c r="H26" s="26">
        <f t="shared" si="0"/>
        <v>0</v>
      </c>
    </row>
    <row r="27" spans="1:8" ht="135">
      <c r="A27" s="23" t="s">
        <v>70</v>
      </c>
      <c r="B27" s="81" t="s">
        <v>222</v>
      </c>
      <c r="C27" s="82">
        <v>10</v>
      </c>
      <c r="D27" s="79" t="s">
        <v>124</v>
      </c>
      <c r="E27" s="32"/>
      <c r="F27" s="32"/>
      <c r="G27" s="32"/>
      <c r="H27" s="26">
        <f t="shared" si="0"/>
        <v>0</v>
      </c>
    </row>
    <row r="28" spans="1:8" ht="105">
      <c r="A28" s="23" t="s">
        <v>83</v>
      </c>
      <c r="B28" s="81" t="s">
        <v>146</v>
      </c>
      <c r="C28" s="82">
        <v>5</v>
      </c>
      <c r="D28" s="79" t="s">
        <v>124</v>
      </c>
      <c r="E28" s="32"/>
      <c r="F28" s="32"/>
      <c r="G28" s="32"/>
      <c r="H28" s="26">
        <f t="shared" si="0"/>
        <v>0</v>
      </c>
    </row>
    <row r="29" spans="1:8" ht="114.75" customHeight="1">
      <c r="A29" s="23" t="s">
        <v>84</v>
      </c>
      <c r="B29" s="81" t="s">
        <v>147</v>
      </c>
      <c r="C29" s="82">
        <v>5</v>
      </c>
      <c r="D29" s="79" t="s">
        <v>124</v>
      </c>
      <c r="E29" s="32"/>
      <c r="F29" s="32"/>
      <c r="G29" s="32"/>
      <c r="H29" s="26">
        <f t="shared" si="0"/>
        <v>0</v>
      </c>
    </row>
    <row r="30" spans="1:8" ht="83.25" customHeight="1">
      <c r="A30" s="23" t="s">
        <v>85</v>
      </c>
      <c r="B30" s="81" t="s">
        <v>148</v>
      </c>
      <c r="C30" s="82">
        <v>5</v>
      </c>
      <c r="D30" s="79" t="s">
        <v>124</v>
      </c>
      <c r="E30" s="32"/>
      <c r="F30" s="32"/>
      <c r="G30" s="32"/>
      <c r="H30" s="26">
        <f t="shared" si="0"/>
        <v>0</v>
      </c>
    </row>
    <row r="31" spans="1:8" ht="35.25" customHeight="1">
      <c r="A31" s="23" t="s">
        <v>86</v>
      </c>
      <c r="B31" s="81" t="s">
        <v>149</v>
      </c>
      <c r="C31" s="82">
        <v>10</v>
      </c>
      <c r="D31" s="79" t="s">
        <v>124</v>
      </c>
      <c r="E31" s="32"/>
      <c r="F31" s="32"/>
      <c r="G31" s="32"/>
      <c r="H31" s="26">
        <f>ROUND(ROUND(C31,2)*ROUND(G31,2),2)</f>
        <v>0</v>
      </c>
    </row>
    <row r="32" ht="15">
      <c r="B32" s="62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="120" zoomScaleNormal="120" zoomScaleSheetLayoutView="100" zoomScalePageLayoutView="0" workbookViewId="0" topLeftCell="A13">
      <selection activeCell="B19" sqref="B19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.75" customHeight="1">
      <c r="B1" s="36" t="s">
        <v>80</v>
      </c>
      <c r="E1" s="136"/>
      <c r="F1" s="136"/>
      <c r="G1" s="137" t="s">
        <v>57</v>
      </c>
      <c r="H1" s="137"/>
    </row>
    <row r="3" spans="2:8" ht="15">
      <c r="B3" s="5" t="s">
        <v>2</v>
      </c>
      <c r="C3" s="6">
        <v>6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SUM(H9:H18)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69" customHeight="1">
      <c r="A9" s="23" t="s">
        <v>1</v>
      </c>
      <c r="B9" s="76" t="s">
        <v>150</v>
      </c>
      <c r="C9" s="77">
        <v>50</v>
      </c>
      <c r="D9" s="78" t="s">
        <v>124</v>
      </c>
      <c r="E9" s="24"/>
      <c r="F9" s="24"/>
      <c r="G9" s="25"/>
      <c r="H9" s="26">
        <f>ROUND(ROUND(C9,2)*ROUND(G9,2),2)</f>
        <v>0</v>
      </c>
    </row>
    <row r="10" spans="1:8" s="27" customFormat="1" ht="117.75" customHeight="1">
      <c r="A10" s="23" t="s">
        <v>36</v>
      </c>
      <c r="B10" s="76" t="s">
        <v>151</v>
      </c>
      <c r="C10" s="77">
        <v>50</v>
      </c>
      <c r="D10" s="78" t="s">
        <v>124</v>
      </c>
      <c r="E10" s="24"/>
      <c r="F10" s="24"/>
      <c r="G10" s="25"/>
      <c r="H10" s="26">
        <f aca="true" t="shared" si="0" ref="H10:H17">ROUND(ROUND(C10,2)*ROUND(G10,2),2)</f>
        <v>0</v>
      </c>
    </row>
    <row r="11" spans="1:8" s="27" customFormat="1" ht="59.25" customHeight="1">
      <c r="A11" s="23" t="s">
        <v>37</v>
      </c>
      <c r="B11" s="76" t="s">
        <v>152</v>
      </c>
      <c r="C11" s="77">
        <v>50</v>
      </c>
      <c r="D11" s="78" t="s">
        <v>124</v>
      </c>
      <c r="E11" s="24"/>
      <c r="F11" s="24"/>
      <c r="G11" s="25"/>
      <c r="H11" s="26">
        <f t="shared" si="0"/>
        <v>0</v>
      </c>
    </row>
    <row r="12" spans="1:8" s="27" customFormat="1" ht="54.75" customHeight="1">
      <c r="A12" s="23" t="s">
        <v>38</v>
      </c>
      <c r="B12" s="75" t="s">
        <v>153</v>
      </c>
      <c r="C12" s="69">
        <v>100</v>
      </c>
      <c r="D12" s="70" t="s">
        <v>124</v>
      </c>
      <c r="E12" s="24"/>
      <c r="F12" s="24"/>
      <c r="G12" s="25"/>
      <c r="H12" s="26">
        <f t="shared" si="0"/>
        <v>0</v>
      </c>
    </row>
    <row r="13" spans="1:8" s="27" customFormat="1" ht="52.5" customHeight="1">
      <c r="A13" s="23" t="s">
        <v>40</v>
      </c>
      <c r="B13" s="63" t="s">
        <v>154</v>
      </c>
      <c r="C13" s="77">
        <v>50</v>
      </c>
      <c r="D13" s="79" t="s">
        <v>124</v>
      </c>
      <c r="E13" s="24"/>
      <c r="F13" s="24"/>
      <c r="G13" s="25"/>
      <c r="H13" s="26">
        <f t="shared" si="0"/>
        <v>0</v>
      </c>
    </row>
    <row r="14" spans="1:8" s="27" customFormat="1" ht="60">
      <c r="A14" s="23" t="s">
        <v>42</v>
      </c>
      <c r="B14" s="81" t="s">
        <v>155</v>
      </c>
      <c r="C14" s="77">
        <v>20</v>
      </c>
      <c r="D14" s="79" t="s">
        <v>124</v>
      </c>
      <c r="E14" s="24"/>
      <c r="F14" s="24"/>
      <c r="G14" s="25"/>
      <c r="H14" s="26">
        <f t="shared" si="0"/>
        <v>0</v>
      </c>
    </row>
    <row r="15" spans="1:8" s="27" customFormat="1" ht="30">
      <c r="A15" s="23" t="s">
        <v>44</v>
      </c>
      <c r="B15" s="76" t="s">
        <v>156</v>
      </c>
      <c r="C15" s="77">
        <v>1</v>
      </c>
      <c r="D15" s="78" t="s">
        <v>124</v>
      </c>
      <c r="E15" s="24"/>
      <c r="F15" s="24"/>
      <c r="G15" s="25"/>
      <c r="H15" s="26">
        <f t="shared" si="0"/>
        <v>0</v>
      </c>
    </row>
    <row r="16" spans="1:8" s="27" customFormat="1" ht="15">
      <c r="A16" s="23" t="s">
        <v>45</v>
      </c>
      <c r="B16" s="76" t="s">
        <v>157</v>
      </c>
      <c r="C16" s="77">
        <v>100</v>
      </c>
      <c r="D16" s="78" t="s">
        <v>124</v>
      </c>
      <c r="E16" s="24"/>
      <c r="F16" s="24"/>
      <c r="G16" s="25"/>
      <c r="H16" s="26">
        <f t="shared" si="0"/>
        <v>0</v>
      </c>
    </row>
    <row r="17" spans="1:8" s="27" customFormat="1" ht="112.5" customHeight="1">
      <c r="A17" s="23" t="s">
        <v>58</v>
      </c>
      <c r="B17" s="63" t="s">
        <v>158</v>
      </c>
      <c r="C17" s="90">
        <v>100</v>
      </c>
      <c r="D17" s="79" t="s">
        <v>124</v>
      </c>
      <c r="E17" s="24"/>
      <c r="F17" s="24"/>
      <c r="G17" s="25"/>
      <c r="H17" s="26">
        <f t="shared" si="0"/>
        <v>0</v>
      </c>
    </row>
    <row r="18" spans="1:8" s="27" customFormat="1" ht="128.25" customHeight="1">
      <c r="A18" s="23" t="s">
        <v>59</v>
      </c>
      <c r="B18" s="63" t="s">
        <v>159</v>
      </c>
      <c r="C18" s="90">
        <v>80</v>
      </c>
      <c r="D18" s="79" t="s">
        <v>124</v>
      </c>
      <c r="E18" s="32"/>
      <c r="F18" s="32"/>
      <c r="G18" s="32"/>
      <c r="H18" s="26">
        <f>ROUND(ROUND(C18,2)*ROUND(G18,2),2)</f>
        <v>0</v>
      </c>
    </row>
    <row r="19" spans="1:8" s="27" customFormat="1" ht="15">
      <c r="A19" s="83"/>
      <c r="B19" s="84"/>
      <c r="C19" s="85"/>
      <c r="D19" s="86"/>
      <c r="E19" s="87"/>
      <c r="F19" s="87"/>
      <c r="G19" s="88"/>
      <c r="H19" s="89"/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2"/>
  <sheetViews>
    <sheetView showGridLines="0" zoomScale="120" zoomScaleNormal="120" zoomScaleSheetLayoutView="100" zoomScalePageLayoutView="0" workbookViewId="0" topLeftCell="A6">
      <selection activeCell="B12" sqref="B12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29.25" customHeight="1">
      <c r="B1" s="36" t="s">
        <v>80</v>
      </c>
      <c r="E1" s="136"/>
      <c r="F1" s="136"/>
      <c r="G1" s="137" t="s">
        <v>57</v>
      </c>
      <c r="H1" s="137"/>
    </row>
    <row r="3" spans="2:8" ht="15">
      <c r="B3" s="5" t="s">
        <v>2</v>
      </c>
      <c r="C3" s="6">
        <v>7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SUM(H9:H12)</f>
        <v>0</v>
      </c>
      <c r="G6" s="16"/>
      <c r="H6" s="16"/>
    </row>
    <row r="7" spans="1:8" ht="15">
      <c r="A7" s="16"/>
      <c r="B7" s="12"/>
      <c r="C7" s="17"/>
      <c r="D7" s="18"/>
      <c r="E7" s="16"/>
      <c r="F7" s="16"/>
      <c r="G7" s="16"/>
      <c r="H7" s="16"/>
    </row>
    <row r="8" spans="1:8" s="22" customFormat="1" ht="45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126.75" customHeight="1">
      <c r="A9" s="23" t="s">
        <v>1</v>
      </c>
      <c r="B9" s="81" t="s">
        <v>237</v>
      </c>
      <c r="C9" s="82">
        <v>20</v>
      </c>
      <c r="D9" s="79" t="s">
        <v>124</v>
      </c>
      <c r="E9" s="24"/>
      <c r="F9" s="24"/>
      <c r="G9" s="25"/>
      <c r="H9" s="26">
        <f>ROUND(ROUND(C9,2)*ROUND(G9,2),2)</f>
        <v>0</v>
      </c>
    </row>
    <row r="10" spans="1:8" ht="78" customHeight="1">
      <c r="A10" s="23" t="s">
        <v>36</v>
      </c>
      <c r="B10" s="81" t="s">
        <v>160</v>
      </c>
      <c r="C10" s="82">
        <v>20</v>
      </c>
      <c r="D10" s="79" t="s">
        <v>124</v>
      </c>
      <c r="E10" s="32"/>
      <c r="F10" s="32"/>
      <c r="G10" s="32"/>
      <c r="H10" s="26">
        <f>ROUND(ROUND(C10,2)*ROUND(G10,2),2)</f>
        <v>0</v>
      </c>
    </row>
    <row r="11" spans="1:8" ht="95.25" customHeight="1">
      <c r="A11" s="23" t="s">
        <v>37</v>
      </c>
      <c r="B11" s="81" t="s">
        <v>161</v>
      </c>
      <c r="C11" s="82">
        <v>20</v>
      </c>
      <c r="D11" s="79" t="s">
        <v>116</v>
      </c>
      <c r="E11" s="32"/>
      <c r="F11" s="32"/>
      <c r="G11" s="32"/>
      <c r="H11" s="26">
        <f>ROUND(ROUND(C11,2)*ROUND(G11,2),2)</f>
        <v>0</v>
      </c>
    </row>
    <row r="12" spans="1:8" ht="70.5" customHeight="1">
      <c r="A12" s="23" t="s">
        <v>38</v>
      </c>
      <c r="B12" s="81" t="s">
        <v>162</v>
      </c>
      <c r="C12" s="82">
        <v>5</v>
      </c>
      <c r="D12" s="79" t="s">
        <v>116</v>
      </c>
      <c r="E12" s="32"/>
      <c r="F12" s="32"/>
      <c r="G12" s="32"/>
      <c r="H12" s="26">
        <f>ROUND(ROUND(C12,2)*ROUND(G12,2),2)</f>
        <v>0</v>
      </c>
    </row>
  </sheetData>
  <sheetProtection/>
  <mergeCells count="2">
    <mergeCell ref="E1:F1"/>
    <mergeCell ref="G1:H1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zoomScaleSheetLayoutView="100" zoomScalePageLayoutView="0" workbookViewId="0" topLeftCell="A12">
      <selection activeCell="B16" sqref="B16"/>
    </sheetView>
  </sheetViews>
  <sheetFormatPr defaultColWidth="11.375" defaultRowHeight="12.75"/>
  <cols>
    <col min="1" max="1" width="5.25390625" style="2" customWidth="1"/>
    <col min="2" max="2" width="97.25390625" style="2" customWidth="1"/>
    <col min="3" max="3" width="8.25390625" style="4" customWidth="1"/>
    <col min="4" max="4" width="9.25390625" style="3" customWidth="1"/>
    <col min="5" max="5" width="22.375" style="2" customWidth="1"/>
    <col min="6" max="6" width="21.00390625" style="2" customWidth="1"/>
    <col min="7" max="7" width="14.75390625" style="2" customWidth="1"/>
    <col min="8" max="8" width="18.25390625" style="2" customWidth="1"/>
    <col min="9" max="10" width="14.25390625" style="2" customWidth="1"/>
    <col min="11" max="16384" width="11.375" style="2" customWidth="1"/>
  </cols>
  <sheetData>
    <row r="1" spans="2:8" ht="33" customHeight="1">
      <c r="B1" s="36" t="s">
        <v>80</v>
      </c>
      <c r="E1" s="136"/>
      <c r="F1" s="136"/>
      <c r="G1" s="137" t="s">
        <v>57</v>
      </c>
      <c r="H1" s="137"/>
    </row>
    <row r="3" spans="2:8" ht="15">
      <c r="B3" s="5" t="s">
        <v>2</v>
      </c>
      <c r="C3" s="6">
        <v>8</v>
      </c>
      <c r="D3" s="7"/>
      <c r="E3" s="8" t="s">
        <v>4</v>
      </c>
      <c r="F3" s="9"/>
      <c r="G3" s="10"/>
      <c r="H3" s="10"/>
    </row>
    <row r="4" spans="2:8" ht="15">
      <c r="B4" s="5"/>
      <c r="C4" s="11"/>
      <c r="D4" s="7"/>
      <c r="E4" s="8"/>
      <c r="F4" s="9"/>
      <c r="G4" s="10"/>
      <c r="H4" s="10"/>
    </row>
    <row r="5" spans="1:8" ht="15">
      <c r="A5" s="5"/>
      <c r="C5" s="11"/>
      <c r="D5" s="7"/>
      <c r="E5" s="10"/>
      <c r="F5" s="10"/>
      <c r="G5" s="10"/>
      <c r="H5" s="10"/>
    </row>
    <row r="6" spans="1:8" ht="15">
      <c r="A6" s="12"/>
      <c r="B6" s="12"/>
      <c r="C6" s="13"/>
      <c r="D6" s="14"/>
      <c r="E6" s="1" t="s">
        <v>0</v>
      </c>
      <c r="F6" s="15">
        <f>SUM(H10:H15)</f>
        <v>0</v>
      </c>
      <c r="G6" s="16"/>
      <c r="H6" s="16"/>
    </row>
    <row r="7" spans="1:8" ht="12.75" customHeight="1">
      <c r="A7" s="16"/>
      <c r="B7" s="12"/>
      <c r="C7" s="17"/>
      <c r="D7" s="18"/>
      <c r="E7" s="16"/>
      <c r="F7" s="16"/>
      <c r="G7" s="16"/>
      <c r="H7" s="16"/>
    </row>
    <row r="8" spans="1:8" s="22" customFormat="1" ht="42.75" customHeight="1">
      <c r="A8" s="19" t="s">
        <v>5</v>
      </c>
      <c r="B8" s="19" t="s">
        <v>7</v>
      </c>
      <c r="C8" s="20" t="s">
        <v>6</v>
      </c>
      <c r="D8" s="21"/>
      <c r="E8" s="19" t="s">
        <v>8</v>
      </c>
      <c r="F8" s="19" t="s">
        <v>9</v>
      </c>
      <c r="G8" s="19" t="s">
        <v>10</v>
      </c>
      <c r="H8" s="19" t="s">
        <v>3</v>
      </c>
    </row>
    <row r="9" spans="1:8" s="27" customFormat="1" ht="28.5" customHeight="1">
      <c r="A9" s="23"/>
      <c r="B9" s="75" t="s">
        <v>169</v>
      </c>
      <c r="C9" s="67" t="s">
        <v>170</v>
      </c>
      <c r="D9" s="68" t="s">
        <v>170</v>
      </c>
      <c r="E9" s="91" t="s">
        <v>170</v>
      </c>
      <c r="F9" s="91" t="s">
        <v>170</v>
      </c>
      <c r="G9" s="91" t="s">
        <v>170</v>
      </c>
      <c r="H9" s="91" t="s">
        <v>170</v>
      </c>
    </row>
    <row r="10" spans="1:8" s="27" customFormat="1" ht="180.75" customHeight="1">
      <c r="A10" s="23" t="s">
        <v>1</v>
      </c>
      <c r="B10" s="75" t="s">
        <v>163</v>
      </c>
      <c r="C10" s="69">
        <v>100</v>
      </c>
      <c r="D10" s="70" t="s">
        <v>124</v>
      </c>
      <c r="E10" s="24"/>
      <c r="F10" s="24"/>
      <c r="G10" s="25"/>
      <c r="H10" s="26">
        <f aca="true" t="shared" si="0" ref="H10:H15">ROUND(ROUND(C10,2)*ROUND(G10,2),2)</f>
        <v>0</v>
      </c>
    </row>
    <row r="11" spans="1:8" s="27" customFormat="1" ht="168" customHeight="1">
      <c r="A11" s="23" t="s">
        <v>36</v>
      </c>
      <c r="B11" s="75" t="s">
        <v>164</v>
      </c>
      <c r="C11" s="69">
        <v>150</v>
      </c>
      <c r="D11" s="70" t="s">
        <v>124</v>
      </c>
      <c r="E11" s="24"/>
      <c r="F11" s="24"/>
      <c r="G11" s="25"/>
      <c r="H11" s="26">
        <f t="shared" si="0"/>
        <v>0</v>
      </c>
    </row>
    <row r="12" spans="1:8" s="27" customFormat="1" ht="74.25" customHeight="1">
      <c r="A12" s="23" t="s">
        <v>37</v>
      </c>
      <c r="B12" s="75" t="s">
        <v>165</v>
      </c>
      <c r="C12" s="69">
        <v>5</v>
      </c>
      <c r="D12" s="70" t="s">
        <v>124</v>
      </c>
      <c r="E12" s="24"/>
      <c r="F12" s="24"/>
      <c r="G12" s="25"/>
      <c r="H12" s="26">
        <f t="shared" si="0"/>
        <v>0</v>
      </c>
    </row>
    <row r="13" spans="1:8" s="27" customFormat="1" ht="78" customHeight="1">
      <c r="A13" s="23" t="s">
        <v>38</v>
      </c>
      <c r="B13" s="75" t="s">
        <v>166</v>
      </c>
      <c r="C13" s="69">
        <v>250</v>
      </c>
      <c r="D13" s="70" t="s">
        <v>124</v>
      </c>
      <c r="E13" s="24"/>
      <c r="F13" s="24"/>
      <c r="G13" s="25"/>
      <c r="H13" s="26">
        <f t="shared" si="0"/>
        <v>0</v>
      </c>
    </row>
    <row r="14" spans="1:8" s="27" customFormat="1" ht="128.25" customHeight="1">
      <c r="A14" s="23" t="s">
        <v>40</v>
      </c>
      <c r="B14" s="75" t="s">
        <v>167</v>
      </c>
      <c r="C14" s="69">
        <v>30</v>
      </c>
      <c r="D14" s="70" t="s">
        <v>124</v>
      </c>
      <c r="E14" s="24"/>
      <c r="F14" s="24"/>
      <c r="G14" s="25"/>
      <c r="H14" s="26">
        <f t="shared" si="0"/>
        <v>0</v>
      </c>
    </row>
    <row r="15" spans="1:8" ht="99.75" customHeight="1">
      <c r="A15" s="23" t="s">
        <v>42</v>
      </c>
      <c r="B15" s="75" t="s">
        <v>168</v>
      </c>
      <c r="C15" s="69">
        <v>5</v>
      </c>
      <c r="D15" s="70" t="s">
        <v>124</v>
      </c>
      <c r="E15" s="32"/>
      <c r="F15" s="32"/>
      <c r="G15" s="32"/>
      <c r="H15" s="26">
        <f t="shared" si="0"/>
        <v>0</v>
      </c>
    </row>
    <row r="18" spans="2:3" ht="30" customHeight="1">
      <c r="B18" s="141"/>
      <c r="C18" s="141"/>
    </row>
  </sheetData>
  <sheetProtection/>
  <mergeCells count="3">
    <mergeCell ref="E1:F1"/>
    <mergeCell ref="G1:H1"/>
    <mergeCell ref="B18:C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4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2019-10-14T10:03:55Z</cp:lastPrinted>
  <dcterms:created xsi:type="dcterms:W3CDTF">2003-05-16T10:10:29Z</dcterms:created>
  <dcterms:modified xsi:type="dcterms:W3CDTF">2019-10-14T12:15:37Z</dcterms:modified>
  <cp:category/>
  <cp:version/>
  <cp:contentType/>
  <cp:contentStatus/>
</cp:coreProperties>
</file>