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12480" windowHeight="7800" tabRatio="958" activeTab="0"/>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 name="część (20)" sheetId="21" r:id="rId21"/>
    <sheet name="część (21)" sheetId="22" r:id="rId22"/>
    <sheet name="część (22)" sheetId="23" r:id="rId23"/>
    <sheet name="część (23)" sheetId="24" r:id="rId24"/>
  </sheets>
  <definedNames>
    <definedName name="_xlnm.Print_Area" localSheetId="1">'część (1)'!$A$1:$H$13</definedName>
    <definedName name="_xlnm.Print_Area" localSheetId="10">'część (10)'!$A$1:$H$11</definedName>
    <definedName name="_xlnm.Print_Area" localSheetId="11">'część (11)'!$A$1:$H$11</definedName>
    <definedName name="_xlnm.Print_Area" localSheetId="12">'część (12)'!$A$1:$H$9</definedName>
    <definedName name="_xlnm.Print_Area" localSheetId="13">'część (13)'!$A$1:$H$9</definedName>
    <definedName name="_xlnm.Print_Area" localSheetId="14">'część (14)'!$A$1:$H$14</definedName>
    <definedName name="_xlnm.Print_Area" localSheetId="15">'część (15)'!$A$1:$H$13</definedName>
    <definedName name="_xlnm.Print_Area" localSheetId="16">'część (16)'!$A$1:$H$15</definedName>
    <definedName name="_xlnm.Print_Area" localSheetId="17">'część (17)'!$A$1:$H$10</definedName>
    <definedName name="_xlnm.Print_Area" localSheetId="18">'część (18)'!$A$1:$H$12</definedName>
    <definedName name="_xlnm.Print_Area" localSheetId="19">'część (19)'!$A$1:$H$11</definedName>
    <definedName name="_xlnm.Print_Area" localSheetId="2">'część (2)'!$A$1:$H$10</definedName>
    <definedName name="_xlnm.Print_Area" localSheetId="20">'część (20)'!$A$1:$H$9</definedName>
    <definedName name="_xlnm.Print_Area" localSheetId="21">'część (21)'!$A$1:$H$11</definedName>
    <definedName name="_xlnm.Print_Area" localSheetId="22">'część (22)'!$A$1:$H$9</definedName>
    <definedName name="_xlnm.Print_Area" localSheetId="23">'część (23)'!$A$1:$H$10</definedName>
    <definedName name="_xlnm.Print_Area" localSheetId="3">'część (3)'!$A$1:$H$9</definedName>
    <definedName name="_xlnm.Print_Area" localSheetId="4">'część (4)'!$A$1:$H$10</definedName>
    <definedName name="_xlnm.Print_Area" localSheetId="5">'część (5)'!$A$1:$H$11</definedName>
    <definedName name="_xlnm.Print_Area" localSheetId="6">'część (6)'!$A$1:$H$11</definedName>
    <definedName name="_xlnm.Print_Area" localSheetId="7">'część (7)'!$A$1:$H$10</definedName>
    <definedName name="_xlnm.Print_Area" localSheetId="8">'część (8)'!$A$1:$H$14</definedName>
    <definedName name="_xlnm.Print_Area" localSheetId="9">'część (9)'!$A$1:$H$15</definedName>
  </definedNames>
  <calcPr fullCalcOnLoad="1"/>
</workbook>
</file>

<file path=xl/sharedStrings.xml><?xml version="1.0" encoding="utf-8"?>
<sst xmlns="http://schemas.openxmlformats.org/spreadsheetml/2006/main" count="547" uniqueCount="160">
  <si>
    <t>Cena brutto:</t>
  </si>
  <si>
    <t>1.</t>
  </si>
  <si>
    <t>Część nr:</t>
  </si>
  <si>
    <t>Wartość brutto pozycji</t>
  </si>
  <si>
    <t>ARKUSZ CENOWY</t>
  </si>
  <si>
    <t>Poz.</t>
  </si>
  <si>
    <t xml:space="preserve">Ilość </t>
  </si>
  <si>
    <t>Parametry wymagane</t>
  </si>
  <si>
    <t>Nazwa handlowa
Producent</t>
  </si>
  <si>
    <t>Numer katalogowy 
(jeżeli istnieje)</t>
  </si>
  <si>
    <t>Cena jednostkowa brutto</t>
  </si>
  <si>
    <t>sztuk</t>
  </si>
  <si>
    <t>Załącznik nr 1 do specyfikacji</t>
  </si>
  <si>
    <t>FORMULARZ OFERTY</t>
  </si>
  <si>
    <t>Numer sprawy</t>
  </si>
  <si>
    <t>Nazwa zamówienia</t>
  </si>
  <si>
    <t>nazwa Wykonawcy:</t>
  </si>
  <si>
    <t>adres (siedziba) Wykonawcy:</t>
  </si>
  <si>
    <t>województwo:</t>
  </si>
  <si>
    <t>powiat:</t>
  </si>
  <si>
    <t>NIP</t>
  </si>
  <si>
    <t>REGON</t>
  </si>
  <si>
    <t>osoba do kontaktu</t>
  </si>
  <si>
    <t>telefon</t>
  </si>
  <si>
    <t>faks</t>
  </si>
  <si>
    <t>email</t>
  </si>
  <si>
    <t>Oferujemy wykonanie przedmiotu zamówienia za cenę:</t>
  </si>
  <si>
    <t>Numer części</t>
  </si>
  <si>
    <t>część 1</t>
  </si>
  <si>
    <t>część 2</t>
  </si>
  <si>
    <t>część 3</t>
  </si>
  <si>
    <t>część 4</t>
  </si>
  <si>
    <t>część 5</t>
  </si>
  <si>
    <t>część 6</t>
  </si>
  <si>
    <t>część 7</t>
  </si>
  <si>
    <t>część 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</si>
  <si>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</si>
  <si>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</si>
  <si>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</si>
  <si>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</si>
  <si>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</si>
  <si>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</si>
  <si>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</si>
  <si>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</si>
  <si>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</si>
  <si>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</si>
  <si>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</si>
  <si>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</si>
  <si>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</si>
  <si>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</si>
  <si>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t>część 23</t>
  </si>
  <si>
    <t>Oświadczamy, że termin płatności wynosi 60 dni.</t>
  </si>
  <si>
    <t>2.</t>
  </si>
  <si>
    <t>3.</t>
  </si>
  <si>
    <t>4.</t>
  </si>
  <si>
    <t>Oświadczamy, że zapoznaliśmy się ze specyfikacją istotnych warunków zamówienia wraz z jej załącznikami i nie wnosimy do niej zastrzeżeń oraz, że zdobyliśmy konieczne informacje do przygotowania oferty.</t>
  </si>
  <si>
    <t>5.</t>
  </si>
  <si>
    <t>Oświadczamy, że jesteśmy związani niniejszą ofertą przez okres podany w specyfikacji istotnych warunków zamówienia.</t>
  </si>
  <si>
    <t>6.</t>
  </si>
  <si>
    <t>Oświadczamy, ze zapoznaliśmy się z treścią załączonego do specyfikacji wzoru umowy i w przypadku wyboru naszej oferty zawrzemy z zamawiającym  umowę sporządzoną na podstawie tego wzoru.</t>
  </si>
  <si>
    <t>7.</t>
  </si>
  <si>
    <t>8.</t>
  </si>
  <si>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</si>
  <si>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</si>
  <si>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</si>
  <si>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</si>
  <si>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</si>
  <si>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</si>
  <si>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</si>
  <si>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</si>
  <si>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</si>
  <si>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Załącznik nr 1a</t>
  </si>
  <si>
    <t xml:space="preserve">Załącznik nr …... do umowy </t>
  </si>
  <si>
    <t>Załącznik nr 1a do specyfikacji
Załącznik nr ….. do umowy</t>
  </si>
  <si>
    <t>09.04.</t>
  </si>
  <si>
    <t>9.</t>
  </si>
  <si>
    <t>Oświadczamy, że zamierzamy powierzyć następujące części zamówienia podwykonawcom i jednocześnie podajemy nazwy (firmy) podwykonawców*:  
Część zamówienia: .....................................................................................................................................
Nazwa (firma) podwykonawcy: ................................................................................................................
*Jeżeli wykonawca nie poda tych informacji to Zamawiający przyjmie, że wykonawca nie zamierza powierzać żadnej części zamówienia podwykonawcy</t>
  </si>
  <si>
    <t>Oświadczamy, że zamówienie będziemy wykonywać do czasu wyczerpania kwoty wynagrodzenia umownego, jednak nie dłużej niż przez 24 miesiące od dnia zawarcia umowy.</t>
  </si>
  <si>
    <t>zestawów</t>
  </si>
  <si>
    <r>
      <t xml:space="preserve">Oświadczamy, że wybór niniejszej oferty będzie prowadził do powstania u Zamawiającego obowiązku podatkowego zgodnie z przepisami o podatku od towarów i usług w zakresie*: 
………………………………………………………………………………………………………
</t>
    </r>
    <r>
      <rPr>
        <i/>
        <sz val="11"/>
        <color indexed="8"/>
        <rFont val="Garamond"/>
        <family val="1"/>
      </rPr>
      <t>*Jeżeli wykonawca nie poda powyższej informacji to Zamawiający przyjmie, że wybór oferty nie będzie prowadził do powstania u Zamawiającego obowiązku podatkowego zgodnie z przepisami o podatku od towarów i usług.</t>
    </r>
  </si>
  <si>
    <t>Opis przedmiotu zamówienia</t>
  </si>
  <si>
    <t>kompletów</t>
  </si>
  <si>
    <t>Zestaw MAC (cewnik wielokrotnego dostępu)do podawania surfaktantu w systemie zamkniętym na 24 godz., sterylny, w rozmiarze Ch5 w zestawie z trzema sterylnymi  łącznikami Y (do rurek intubacyjnych 2.5; 3.0; 3.5) pakowanymi z cewnikiem w jednym opakowaniu producenta. Cewnik z otworem centralnym i czarnym znacznikiem na końcu dystalnym. Zestaw ma nie posiadać zaworu odseparowującego cewnik od pacjenta. W zestawie zatyczka zabezpieczająca cewnik przed momentem podłączeniem do łącznika Y, biała zatyczka do zabezpieczenia jednego światła w łączniku Y po odłączeniu cewnika, cewnik skalowany cyframi (oznaczenie pełny cm) w zakresie 5-25cm i kolorami (oznaczenie połowa cm) , oznaczenie kolorem w zakresie 12,5-23,5 cm. Miejsce do podłączenia strzykawki z zakończeniem typu Luer Lock zabezpieczone zatyczką.</t>
  </si>
  <si>
    <t>Cewnik do odśluzowania pacjenta w roz. Ch 6, dł ok. 20-22cm, z zakończeniem proksymalnym kompatybilnym z wnętrzem niebieskiego łącznika kontroli ssania (z zestawu z poz 1 i 2), cewnik nie zawierający lateksu. Pakowany po 5 szt. w opakowanie foliowe pojedyncze.</t>
  </si>
  <si>
    <t>Zestaw niesterylny do drenów współpracujących z cewnikami do odsysania w systemie zamkniętym dla noworodków, składający się z łącznika Y (w jednej płaszczyźnie) o konstrukcji: jeden koniec żeński (lejek), dwa końce męskie, oraz łącznika prostego z wbudowaną zastawką ssącą z bezkontaktową kontrolą ssania (kompatybilne z cewnikami z poz. 4). Zestaw łączników umożliwiający rozgałęzienie drenów na ssaku. Rozdwojenie drenów umożliwiające odsysanie w systemie zamkniętym i toaletę jamy ustnej i nosowej bez przełączania (rozłączania) drenu . Oba elementy pakowane razem w jedno opakowanie. Zastawka ssąca posiada automatyczne zamknięcie uniemożliwiające pozostawienie otwartego ssania.</t>
  </si>
  <si>
    <t>Brzuszny czujnik oddechowy pracujący na zasadzie posiadanej kapsuły GRESBY kompatybilny z posiadana aparaturą (Infant Flow CPAP, NCPAP, SIPAP).</t>
  </si>
  <si>
    <t>Butelki szpitalne wielokrotnego użytku.
  Butelka przeznaczona do użytku szpitalnego odporna na wysoką temperaturę, przeznaczona do sterylizacji w autoklawie w temperaturze 121 stopni C
- po sterylizacji przeznaczona do zbierania pokarmu tylko dla jednego dziecka,
- wykonana z polipropylenu, nie zawierająca Bisphenolu A,
- pojemność 150 ml, ze skalą co 10 ml, tłoczoną, odporną na ścieranie,  z możliwością wpisania danych osobowych dziecka, daty oraz ilości mleka,
- z nakrętką, gwint standardowy, kompatybilne z laktatorami szpitalnymi MEDELA i smoczkami MEDELA 
Butelka wyposażona w dodatkową zakrętkę z zatyczką</t>
  </si>
  <si>
    <t>Smoczki silikonowe wielokrotnego użytku o przepływie dla wcześniaków oraz neonatologiczne do butelek wąskootworowych kompatybilne z nakrętkami Beldico i Medela stosowanymi przez Zamawiającego.</t>
  </si>
  <si>
    <t>Butelka szerokootworowa ze smoczkiem dynamicznym do karmienia niemowląt, o pojemności 150 ml, wykonana z polipropylenu, z wytłoczeniami wymuszającymi prawidłowy kąt trzymania butelki, z dynamicznym smoczkiem silikonowym, o odpowietrzaczu kaczkowym i otworem przepływowym mini, o rozmiarze 0,3mm, do płynów i mleka matki. Zakrętka wyposażona w dodatkowa zatyczkę umożliwiającą przechowywanie pokarmu.</t>
  </si>
  <si>
    <t xml:space="preserve">Obrotowa szczotka do mycia butelek
Specjalna  szczotka do nierysującego czyszczenia butelek i smoczków przed ich dezynfekcją termiczną, wyposażona w obrotową rączke oraz w silikonowe włosie gwarantujące czyszczenie bez zarysowań. </t>
  </si>
  <si>
    <t>Szczotka do bezpiecznego, nierysującego czyszczenia butelek łącząca dwie funkcje: większa szczotka do czyszczenia butelek, mniejsza do mycia smoczków przed ich dezynfekcją termiczną.</t>
  </si>
  <si>
    <t xml:space="preserve">Smoczki niskoprofilowej konstrukcji  umożliwiające podłączenie dziecku kaniul i rurek CPAP bez potrzeby przycinania smoczka pod nosem dziecka. wykonane z miękkiego silikonu,  bez plastikowych, sztywnych elementów, wzorowane na kształcie brodawki sutkowej matki, z  zakrzywioną konstrukcją dopasowaną do twarzy pacjenta. Bez ftalanów i BPA. Z możliwością sterylizacji. Smoczki w dwóch rozmiarach: dla wcześniaków i noworodków, rozmiary rozróżniane kolorem. </t>
  </si>
  <si>
    <t xml:space="preserve">Torebka do dezynfekcji i sterylizacji w mikrofalówce butelek i smoczków do karmienia niemowląt  Wymagana możliwość użycia pojedynczej torebki minimum 15 razy. </t>
  </si>
  <si>
    <t>Akcesoria zużywalne i materiały eksploatacyjne do aparatu firmy Radiometer do pomiaru przezskórnego SPCO2 (kompatybilne z aparatem Radiometer do pomiaru przezskórnego PCO2 posiadanym przez Zamawiającego):</t>
  </si>
  <si>
    <t>Membrana do pomiaru SPCO2</t>
  </si>
  <si>
    <t xml:space="preserve">Pierścienie mocujące "koszyczki" Fixation kit </t>
  </si>
  <si>
    <t xml:space="preserve">Żel kontaktowy </t>
  </si>
  <si>
    <t>gaz kalibracyjny do aparatu TCM4</t>
  </si>
  <si>
    <t>gaz kalibracyjny do aparatu TCM5</t>
  </si>
  <si>
    <t xml:space="preserve">Przedłużacz bursztynkowy do pomp strzykawkowych, ze szczelną końcówką gwintowaną z zakrętkami, wykonany z materiału trwałego, długość 150-200 cm, średnica  maksymalnie 1,5 mm, jednorazowego użycia, jałowy, niepirogenny, nietoksyczny - nie zawierający ftalanów. Przedłużacz składa się z następujących elementów:  osłonka łącznika luer-lock, łącznik stożkowy luer-lock “męski”,  dren PVC o średnicy wewnętrznej maksymalnie  1,5mm, łącznik stożkowy luer-lock “żeński”, osłonka łącznika luer-lock  </t>
  </si>
  <si>
    <t>Worek na mocz dla niemowląt o pojemności  nie większej niż 150 ml (różne końcówki dla dziewczynek i dla chłopców), jednorazowego użytku, sterylny, bez gąbki</t>
  </si>
  <si>
    <t xml:space="preserve">Przedłużacz dla noworodków, końcówki gwintowane z zakrętkami na obu końcach (M/Ż), wykonane z materiału trwałego i przeźroczystego, długość od 11 do 15 cm, średnica wew. od 1,0-1,5mm zew.2,0-.2,5mm; objętość wypełnienie max 0,17ml  
</t>
  </si>
  <si>
    <t>Linie próbkujące dla niemowląt/noworodków zaintubowanych kompatybilne z monitorem pacjenta Capnostream 20p posiadanym przez Zamawiającego.</t>
  </si>
  <si>
    <t>Strzykawka koncentryczna przeznaczona do bezpiecznego żywienia enteralnego jednorazowego użycia, niekompatybilna z systemem luer-lock i lock. Sterylne z końcówką doustno/dojelitową z możliwością podłączenia do sondy Nutrisafe (bezpieczna linia). Cecha wyróżniająca strzykawkę to kolor  tłoka lub napis enteral. Pojemność 5 ml. Pakowana pojedynczo.</t>
  </si>
  <si>
    <t>Strzykawka koncentryczna przeznaczona do bezpiecznego żywienia enteralnego jednorazowego użycia, niekompatybilna z systemem luer-lock i lock. Sterylne z końcówką doustno/dojelitową z możliwością podłączenia do sondy Nutrisafe (bezpieczna linia). Cecha wyróżniająca strzykawkę to kolor  tłoka lub napis enteral. Pojemność 35 ml. Pakowana pojedynczo.</t>
  </si>
  <si>
    <t>Strzykawka koncentryczna przeznaczona do bezpiecznego żywienia enteralnego jednorazowego użycia, niekompatybilna z systemem luer-lock i lock. Sterylne z końcówką doustno/dojelitową z możliwością podłączenia do sondy Nutrisafe (bezpieczna linia). Cecha wyróżniająca strzykawkę to kolor  tłoka lub napis enteral. Pojemność 20 ml. Pakowana pojedynczo.</t>
  </si>
  <si>
    <t>Cewnik do karmienia enteralnego (sonda) rozmiar 4,5,6,8Fr do wyboru przez Zamawiającego, jednorazowego użytku, sterylny, wykonany z PCV, bez DEHP, bez lateksu, z linią rtg, długość cewnika 40 cm, zawierający skalę od 5 cm do 35 cm, z podziałką co 1 cm, z opisem liczbowym. Sonda niekompatybilna z systemem luer-lock i lock. Końcówka proksymalna cewnika zaokrąglona, z otworami bocznymi, naprzemianległymi, odcinek dystalny cewnika zakończony zatyczką kompatybilną ze strzykawką Nutrisafe 2 (bezpieczna linia). Do utrzymania co najmniej 72 h. Opakowanie folia papier. Pakowany pojedynczo.</t>
  </si>
  <si>
    <t>System mocowania sondy żywieniowej z plastrem hydrokoloidalnym redukujący możliwość przesunięcia sondy.</t>
  </si>
  <si>
    <t>Przedłużka do sond, wykonana z PCV, nie zawierająca ftalanów DEHP, bez lateksu,długość przedłużki 150 cm, niekompatybilna z systemem luer-lock i lock przeznaczona do żywienia kompatybilnego ze strzykawkami i sondami Nutrisafe 2 (bezpieczna linia).</t>
  </si>
  <si>
    <t>Gaz kalibracyjny do kapnografu SENTEC posiadanego przez Zamawiającego.</t>
  </si>
  <si>
    <t>Pierścień mocujący czujnik jednopacjentowy MAR-MI do kapnografu SENTEC posiadanego przez Zamawiającego.</t>
  </si>
  <si>
    <t>Zestaw do wymiany membran MC-I zest/5szt do kapnografu SENTEC posiadanego przez Zamawiającego.</t>
  </si>
  <si>
    <t>Żel kontaktowy 5ml do kapnografu SENTEC posiadanego przez Zamawiającego.</t>
  </si>
  <si>
    <t>Czujnik do kapnografu SENTEC posiadanego przez Zamawiającego.</t>
  </si>
  <si>
    <t>Końcówka donosowa o zróżnicowanej grubości ramion donosowych w rozm. S, M, L,</t>
  </si>
  <si>
    <t xml:space="preserve">Zestaw do nieinwazyjnego wspomagania oddychania i wentylacji mechanicznej podwójnie ogrzewany dla noworodków z zabezpieczeniem antybakteryjnym opartym na działaniu jonów srebra kompatybilne z respiratorem Fabian posiadanym przez Zamawiającego.
Zestaw składający się z następujących części:
- układ oddechowy z generatorem do nCPAP Infant Flow
- zestaw wymienny do wentylacji mechanicznej z podgrzewanym 
  odcinkiem wydechowym i wdechowym
- zestaw adapterów 
- worek do przechowywania
- komora nawilżacza z automatycznym napełnianiem wodą o konstrukcji 
  zapobiegającej nadmiernemu zbieraniu kondensatu w obwodzie oddechowym 
  z drenem do podaży wody o dł. 1,2 m
</t>
  </si>
  <si>
    <t xml:space="preserve">Zestaw do nieinwazyjnego wspomagania oddychania, wentylacji mechanicznej podwójnie ogrzewany i terapii wysokimi przepływami dla noworodków z zabezpieczeniem antybakteryjnym opartym na działaniu jonów srebra dedykowany i kompatybilny z respiratorem Fabian posiadanym przez Zamawiającego. Zestaw składający się z następujących części:
- układ oddechowy z generatorem do nCPAP
- zestaw wymienny do wentylacji mechanicznej z podgrzewanym odcinkiem wydechowym
- zestaw wymienny do terapii wysokimi przepływami z kaniulą nosową
- zestaw adapterów
- worek do przechowywania
- komora nawilżacza z automatycznym napełnianiem wodą o konstrukcji zapobiegającej nadmiernemu zbieraniu kondensatu w obwodzie oddechowym z drenem do podaży wody o dł. 1,2 m.
</t>
  </si>
  <si>
    <t>Kaniula nosowa kompatybilna z układami oddechowymi do respiratora Fabian posiadanymi przez Zamawiającegow pięciu rozmiarach (dla noworodków i pediatryczne)</t>
  </si>
  <si>
    <t>Adapter wielokrotnego użytku (możliwość sterylizacji) do respiratora Fabian posiadanego przez Zamawiającego służący do podłączania układów przy stosowaniu wentylacji oscylacyjnej.</t>
  </si>
  <si>
    <t>Złączka do respiratora Fabian - Funkcja CPAP 10 cm.</t>
  </si>
  <si>
    <t>Układ oddechowy dla noworodków przeznaczony do respiratora Avea posiadanego przez Zamawiającego z zabezpieczeniem antybakteryjnym opartym na działaniu jonów srebra, rury przeznaczone do stosowania w okresie 14 dni 
Zestaw składający z następujących elementów:
- odcinek wdechowy podgrzewany dł. 1 ,2 m
- odcinek wydechowy podgrzewany
- odcinek przedłużający do inkubatora dł. 0,3 m
- dren ciśnieniowy
- łącznik Y obrotowy/kątowy
- kompletny zestaw adapterów 
- komora nawilżacza z automatycznym napełnianiem wodą o konstrukcji zapobiegającej 
  nadmiernemu zbieraniu kondensatu w obwodzie oddechowym z drenem do podaży wody o dł. 1,2 m</t>
  </si>
  <si>
    <t>Przewód podłączeniowy do kardniomonitora do czujników saturacji do kardiomonitorów Nihon Kohden model BSM-6501K posiadanych przez Zamawiającego.</t>
  </si>
  <si>
    <t xml:space="preserve">Nebulizator- membrana jednopacjentowa dedykowana do nebulizatorów Aeroneb PRO posiadanych przez Zamawiającego.
</t>
  </si>
  <si>
    <t>Nebulizator- membrana wielokrotnego użytku dedykowana do nebulizatorów Aeroneb PRO posiadanych przez Zamawiającego.</t>
  </si>
  <si>
    <t>Łącznik typu T dedykowany do membran dla nebulizatorów Aeroneb PRO. Łączniki które można sterylizować. Wielokrotnego użytku.</t>
  </si>
  <si>
    <t>Przewód połączeniowy do modułu Aeroneb PRO posiadanych przez Zamawiającego.</t>
  </si>
  <si>
    <t xml:space="preserve">Elektroda do EKG żelowana dla noworodków z włókniny przepuszczającej powietrze lub z pianki lub z hydrożelu, na kleju hipoalergicznym, do długotrwałego monitorowania, wyposażona w przewody z uniwersalną końcówką, każdy w innym kolorze. Elektrody posiadają cechy radioprzezierności. Średnica nie większa niż 3,2 cm.
</t>
  </si>
  <si>
    <t>Neonatologiczny worek zabezpieczający przed hipotermią, dostępny w trzech rozmiarach (do wyboru przez zamawiającego):
Mały &lt; 1 kg – rozmiar 38 cm x 30 cm
Średni 1 kg – 2,5 kg – rozmiar 44 cm x 38 cm
Duży &gt; 2,5 kg – rozmiar 50 cm x 38 cm
Wyposażony w kapturek na głowę, materacyk pod plecy, oraz łatwe zamknięcie wielokrotnego użytku.</t>
  </si>
  <si>
    <t>Mankiety do  mierzenia ciśnienia dla noworodków jednorazowego użytku z pojedynczą linią, kompatybilne z kablami ciśnienia monitorów (Nihon Kohden, Emtel - gładka końcówka bez zatrzasku). Rozmiary od 1 do 5. lub mankiety tzw. “jednopacjentowe” z możliwością stosowania środków dezynfekujących, spełniające pozostałe wymagania określone powyżej.</t>
  </si>
  <si>
    <t>opakowań po 3 sztuki</t>
  </si>
  <si>
    <t>Sonda żołądkowa wykonana z medycznego PVC w rozmiarach:
4FR - średnica zew. 1,3mm o długości 40 cm
5FR - średnica zew. 1,7mm o długości 40 cm
6FR- średnica zew.  2,0 mm o długości 40 cm
8FR-  średnica zew. 2,7 mm  o długości 40 cm
10FR-  średnica zew. 3,3 mm o długości 40 cm
kontrastująca w RTG znakowana co 1 cm. od 5 cm do 30 cm. Sterylna, typ zamknięty, dwa otwory boczne. Oznakowana kolorystycznie zgodnie z normą. Wyposażona w integralny korek zamykający połączony z sondą. Wykonana z produktów gwarantujących bezpieczeństwo dla pacjenta, nie zawierająca ftalanów (DEHP), z informacją o ich braku umieszczoną fabrycznie na opakowaniu jednostkowym. Wolna od lateksu, nie zawierająca produktów odzwierzęcych. Wymagana gwarantowana przez producenta możliwość stosowania u pacjenta do 4 tygodni bez konieczności wymiany, potwierdzona fabrycznie nadrukowaną przez producenta informacją na opakowaniu jednostkowym.</t>
  </si>
  <si>
    <t>Jednorazowy układ oddechowy noworodkowy do posiadanego aparatu nCPAP WILAflow ELITE kompatybilny z adapterem grzałki nawilżacza WILAmed AIRcon, ramię wdechowe podgrzewane 1 x 120 cm, średnica 10 mm, odcinek łączący komorę nawilżacza z urządzeniem 60 cm, przedłużka do inkubatora 40 cm, jednorazowa komora nawilżacza bez nadruków z możliwością obserwacji poziomu wody przez nawilżacz, odcinek ciśnieniowy.</t>
  </si>
  <si>
    <t>Jednorazowy układ oddechowy do posiadanego urządzenia HFNC WILAflow ELITE kompatybilny z adapterem grzałki posiadanego nawilżacza WILAmed AIRcon, ramię wdechowe podgrzewane 1 x 120 cm, średnica 10 mm, odcinek łączący komorę nawilżacza z urządzeniem 60 cm, jednorazowa komora nawilżacza bez nadruków z możliwością obserwacji poziomu wody przez nawilżacz, zawór bezpieczeństwa.</t>
  </si>
  <si>
    <t>Jednorazowa kaniula do posiadanego urządzenia HFNC w czterech rozmiarach (Premature max 6l/min, Neonate max 7L/min, Infant max. 7L/min., Pediatric max. 8L/min.) do użytku z posiadanym urządzeniem WILAflow Elite.</t>
  </si>
  <si>
    <t>Zestaw resuscytacyjny - Opis: Worek (musi posiadać numer seryjny) resuscytacyjny silikonowy (jednopowłokowy) dla dzieci, o pojemności 250ml; do sterylizacji w autoklawie w temp. 134 stopni; zastawka wlotowa zawierająca zastawkę rezerwuaru. Zastawka PEEP 0-10cm H2O, średnica zewnętrzna 22mm, wielorazowego użytku. Adapter zastawki PEEP do worka resuscytacyjnego wielorazowy, autoklawowalny wykonany z PSU. Wielorazowy łącznik prosty, średnica wewnętrzna 15mm, zew. 22mm obie strony. Worek oddechowy silikonowy 500ml z mankietem 22mm. Zestaw całkowicie rozbieralny, a wszystkie elementy worka dostępne jako części zamienne i kompatybilne z użytkowanymi w Oddziale workami firmy VBM.</t>
  </si>
  <si>
    <t>Jednorazowy zestaw do zakładania cewników typu PICC- w skład którego wchodzi: 
- 1 opakowanie zewnętrzne, 
- 2 obłożenia 75x45cm adhezyjne,
- 1 niebieskie kleszcze  przygotowawcze,
- 2 taśmy mierzące,
- 2 opatrunki tegaderm 4x4cm,
- 1 opaska uciskowa neonatologiczna,
- 4 kuliste waciki,
- 2 ręczniki,
- 1 przezroczyste, rozdzieralne (easy peel )obłożenie 40x40 cm,
- 1 nożyczki neonatologiczne 9 cm,
- 1 kleszcze neonatologiczne proste 10 cm,
- 1 kleszcze neonatologiczne zagięte 10 cm,
- 5 wacików 7,5 x 7,5 cm,
- 2 miseczki na płyny,
- 1 taca 20 x 15 x 4 cm,
- 1 paczka małych stripów.</t>
  </si>
  <si>
    <t xml:space="preserve">Neonatologiczny zestaw do zakładania kaniuli pępkowej:
- 1 opakowanie zewnętrzne, 
- 2 stripy,
- 2 obłożenia adhezyjne, 
- 1 bezpieczny skalpel,
- 1 szew 3.0 z igłą do szycia, 
- 2 strzykawki luer-lock 5 ml,
- 2 strzykawki luer-lock 3 ml,
- 1 strzykawka luer-slip 1 ml,
- 2 ręczniki, 
- 1 taśma do pępowiny 4mmx80cm, 
- 1 rozszerzacz do pępka, 
- 10 wacików 10 x 10cm,
- 6 wacików 5 x 5 cm, 
- 1 kleszcze proste do uchwycenia kikuta pępowinowego, 
- 2 kleszcze zagięte do uchwycenia i stabilizacji kikuta pępowinowego, 
- 1 imadło chirurgiczne, 
- 1 nożyczki zagięte,
- 2 pensety neonatologiczne zagięte, 
- 1 penseta neonatologiczna prosta, 
- 1 penseta chirurgiczna, 
- 2 pojemniki na płyny (przeroczysty i czerwony),
- 1 rozszerzacz do pępka,
- 2 bezpieczne igły (18G i 20G), 
- 1 przezroczyste, rozdzierane obłożenie, 
- 1 taśma mierząca. </t>
  </si>
  <si>
    <t>DFP.271.44.2019.ADB</t>
  </si>
  <si>
    <t>Dostawa materiałów neonatologicznych.</t>
  </si>
  <si>
    <r>
      <t>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t>
    </r>
    <r>
      <rPr>
        <sz val="11"/>
        <color indexed="8"/>
        <rFont val="Garamond"/>
        <family val="1"/>
      </rPr>
      <t>ski (nie dotyczy cz. 6, 7, 8 poz. 4, cz. 16 poz. 5).</t>
    </r>
    <r>
      <rPr>
        <sz val="11"/>
        <color indexed="10"/>
        <rFont val="Garamond"/>
        <family val="1"/>
      </rPr>
      <t xml:space="preserve"> </t>
    </r>
    <r>
      <rPr>
        <sz val="11"/>
        <rFont val="Garamond"/>
        <family val="1"/>
      </rPr>
      <t xml:space="preserve"> </t>
    </r>
  </si>
  <si>
    <t>Sterylny zestaw do odsysania w systemie zamkniętym na 24 godz. z rurki intubacyjnej, ze sterylnymi łącznikami Y, w rozmiarach CH 5 ( dwa sterylne łączniki Y), Ch 6,7,8,10,12 (trzy sterylne łączniki Y), dł. 30,5 cm - 40,5cm. Cewnik z otworem centralnym i dwoma otworami bocznymi,  marker powyżej otworów bocznych w kierunku otworu centralnego , zestaw bez zastawki odseparowującej go od pacjenta , końcówka komory płuczącej zakończona małym  otworem centrującym cewnik, przed zaworem wytworzenia podciśnienia znajduje się przeźroczysta komora wizualizacji odsysanej wydzieliny,  zabezpieczenie przed zamknięciem światła cewnika  na końcu cewnika od strony zaworu generującego podciśnieni , cewnik skalowany cyframi (pełny cm) i  kolorami (oznaczenie połowy cm). Port do płukania z drenem dł. minimum 5 cm, obrotowy (minimalizacja ryzyka traumatyzacji pacjenta) z zastawką jednokierunkową. Cewniki ssące wolne od DEHP. Wszystkie wymienione elementy w jednym opakowaniu producenta, sterylne (sterylizowane radiacyjnie)  
Pod pojęciem zestaw/system do odsysania w systemie zamkniętym Zamawiający rozumie wyłącznie konfiguracje zawierającą co najmniej cewnik ssący w rękawie ochronnym i łącznik od strony pacjenta (kolankowy lub Y) zgodnie z definicją Normy PN EN ISO 8836:2014 lub równoważną.   
Zestaw niesterylny do drenów współpracujących z cewnikami do odsysania w systemie zamkniętym dla noworodków, składający się z łącznika Y (w jednej płaszczyźnie)  o konstrukcji: jeden koniec żeński (lejek), dwa końce męskie, oraz łącznika prostego z wbudowaną zastawką ssącą z bezkontaktową kontrolą ssania (kompatybilne z cewnikami z pozycji 4). Zestaw łączników umożliwiający rozgałęzienie drenów na ssaku. Rozdwojenie drenów umożliwiające odsysanie w systemie  zamkniętym i toaletę jamy ustnej i nosowej bez przełączania (rozłączania) drenu . Oba elementy pakowane razem w jedno opakowanie. Zastawka ssąca posiada automatyczne zamknięcie uniemożliwiające pozostawienie otwartego ssania.</t>
  </si>
  <si>
    <t>Sterylny zestaw do odsysania wydzieliny z płuc w systemie zamkniętym do użytku na 24 godziny z rurki tracheotomijnej , w rozmiarach Ch 6-10, długość nie więcej niż 36 cm, z kolankiem (ze sterylnymi łącznikami). Cewnik z otworem centralnym i dwoma otworami bocznymi, marker powyżej otworów bocznych w kierunku otworu centralnego, zestaw bez zastawki odseparowującej go od pacjenta, końcówka komory płuczącej zakończona małym otworem centrującym cewnik, przed zaworem wytworzenia  podciśnienia znajduje się przeźroczysta komora wizualizacji odsysanej wydzieliny, zabezpieczenie przed zamknięciem światła cewnika, na końcu cewnika od strony zaworu generującego podciśnienie, cewnik skalowany cyframi (pełny cm) i kolorami (oznaczenie połowy cm). Port do płukania z drenem dł. minimum 5 cm, obrotowy (minimalizacja ryzyka traumatyzacji pacjenta) z zastawką jednokierunkową. Cewniki ssące wolne od DEHP. Wszystkie wymienione elementy w jednym opakowaniu producenta, sterylne (sterylizowane radiacyjnie)  
Pod pojęciem zestaw/system do odsysania w systemie zamkniętym Zamawiający rozumie wyłącznie konfiguracje zawierającą co najmniej cewnik ssący w rękawie ochronnym i łącznik od strony pacjenta(kolankowy lub Y) zgodnie z definicją Normy PN EN ISO 8836:2014 kub równoważną.
Zestaw niesterylny do drenów współpracujących z cewnikami do odsysania w systemie zamkniętym dla noworodków, składający się z łącznika Y (w jednej płaszczyźnie) o konstrukcji: jeden koniec żeński (lejek), dwa końce męskie, oraz łącznika prostego z wbudowaną zastawką ssącą z bezkontaktową kontrolą ssania (kompatybilne z cewnikami z pozycji 4). Zestaw łączników umożliwiający rozgałęzienie drenów na ssaku. Rozdwojenie drenów umożliwiające odsysanie w systemie  zamkniętym i toaletę jamy ustnej i nosowej bez przełączania (rozłączania) drenu . Oba elementy pakowane razem w jedno opakowanie. Zastawka ssąca posiada automatyczne zamknięcie uniemożliwiające pozostawienie otwartego ssania.</t>
  </si>
  <si>
    <t>Opaska identyfikacyjna dla noworodków</t>
  </si>
  <si>
    <r>
      <t>Wielorazowy czujnik saturacji do kardiomonitorów Emtel (FX 3000MD, FX 2000P) stosowanych przez Zamawiającego. Opis: Czujnik typu Y, wyposażony w opaskę do mocowania, długość kabla 2,5-3 metrów,czujnik i wtyczka muszą być kompatybiln</t>
    </r>
    <r>
      <rPr>
        <sz val="11"/>
        <color indexed="8"/>
        <rFont val="Garamond"/>
        <family val="1"/>
      </rPr>
      <t xml:space="preserve">e z posiadanymi </t>
    </r>
    <r>
      <rPr>
        <sz val="11"/>
        <rFont val="Garamond"/>
        <family val="1"/>
      </rPr>
      <t>kardiomonitorami Emtell (FX 3000MD, FX 2000P).Końcówki proste, bez rantu.</t>
    </r>
  </si>
  <si>
    <r>
      <t xml:space="preserve">Wielorazowy czujnik saturacji do pulsoksymetrów Novametrix 520 A stosowanych przez Zamawiającego. Opis: Czujnik typu Y, wyposażony w  opaskę do mocowania, długość kabla 2,5-3 metrów, indywidualny numer seryjny, czujnik i wtyczka muszą być kompatybilne z </t>
    </r>
    <r>
      <rPr>
        <sz val="11"/>
        <color indexed="8"/>
        <rFont val="Garamond"/>
        <family val="1"/>
      </rPr>
      <t>posiadanymi p</t>
    </r>
    <r>
      <rPr>
        <sz val="11"/>
        <rFont val="Garamond"/>
        <family val="1"/>
      </rPr>
      <t>ulsoksymetrami Novametrix 520 A i monitorami Spacelabs 90207 posiadanymi przez Zamawiającego.</t>
    </r>
  </si>
  <si>
    <r>
      <t>Korek dezynfekcyjny jednokrotnego użytku do łączników bezigłowych typu luer. Szczelna ochrona po założeniu na łącznik, z gąbką nasączoną 70% alkoholem izopropylowym. Dezynfekcja w ciągu 1 minuty. Ochrona łącznika przed skażeniem zewnętrznym przez 7 dni. Każdy korek oznaczony datą ważności i numerem serii. Sterylny, dostarczany pojedynczo, zabezpieczony plastikową folią, w kolorze zielonym różnicującym bezpieczne porty od niezdezynfekowanych.</t>
    </r>
    <r>
      <rPr>
        <sz val="11"/>
        <color indexed="10"/>
        <rFont val="Garamond"/>
        <family val="1"/>
      </rPr>
      <t xml:space="preserve"> Zamawiający dopuszcza koreczki dezynfekcyjne jednokrotnego użytku do łączników bezigłowych typu Luer w kolorze morskim różniącym bezpieczne porty od niezdezynfekowanych – pozostałe kryteria zgodnie z SIWZ.</t>
    </r>
  </si>
  <si>
    <r>
      <t xml:space="preserve">Oryginalne czujniki saturacji dla wcześniaków i noworodków do kardiomonitorów Nihon Kohden model BSM-6501K posiadanych przez Zamawiającego. </t>
    </r>
    <r>
      <rPr>
        <sz val="11"/>
        <color indexed="10"/>
        <rFont val="Garamond"/>
        <family val="1"/>
      </rPr>
      <t>Zamawiający oczekuje czujników wielorazowych.</t>
    </r>
  </si>
  <si>
    <r>
      <t xml:space="preserve">Pieluszki dla dzieci do 2 kg 
Wkład chłonny z pulpy celulozowej z superabsorbentem. Osłonki boczne wzdłuż wkładu chłodnego zapobiegające wyciekom w obszarze pachwinowym. Elastyczny ściągacz taliowy z tyłu wyrobu. Zapięcia na rzepy do wielokrotnego mocowania. Warstwa izolacyjna - laminat paroprzepuszczalny.
Wymiary:+/- 5 %
długość całkowita 310 mm, 
długość wkładu chłodnego 250 mm,
całkowita szerokość 235 mm, 
szerokość wkładu chłodnego (przód 120mm, środek 75mm, tył 100mm)
masa nie mniej niż 14 g
chłonność nie mniej niż 320 g                                                                                                                                        </t>
    </r>
    <r>
      <rPr>
        <sz val="11"/>
        <color indexed="10"/>
        <rFont val="Garamond"/>
        <family val="1"/>
      </rPr>
      <t>Zamawiający dopuszcza pieluszki dla dzieci do 2kg o poniższych parametrach: 
- elastyczne uszy w tylnej części wyrobu zamiast elastycznych ściągaczy taliowych 
- długość całkowita: 310mm 
- długość wkładu chłonnego: 230mm 
- całkowita szerokość: 250mm 
- szerokość wkładu chłonnego (przód-tył-przód): 95-65-95mm 
- masa nie mniej niż 13,3 g 
- chłonność nie mniej niż 220g</t>
    </r>
    <r>
      <rPr>
        <sz val="11"/>
        <rFont val="Garamond"/>
        <family val="1"/>
      </rPr>
      <t xml:space="preserve">
</t>
    </r>
  </si>
  <si>
    <r>
      <t xml:space="preserve">Pieluszki dla dzieci do 2-5 kg 
Wkład chłonny z pulpy celulozowej z superabsorbentem. Osłonki boczne wzdłuż wkładu chłodnego zapobiegające wyciekom w obszarze pachwinowym. Elastyczny ściągacz taliowy z tyłu wyrobu. Zapięcia na rzepy do wielokrotnego mocowania. Warstwa izolacyjna - laminat paroprzepuszczalny.
Wymiary:+/- 5 %
długość całkowita 360 mm, 
długość wkładu chłodnego 290 mm,
całkowita szerokość 270 mm, 
szerokość wkładu chłodnego (przód 110mm, środek 85mm, tył 110mm)
masa nie mniej niż 19,7 g
chłonność nie mniej niż 440 g                                                                                                                                       </t>
    </r>
    <r>
      <rPr>
        <sz val="11"/>
        <color indexed="10"/>
        <rFont val="Garamond"/>
        <family val="1"/>
      </rPr>
      <t>Zamawiający dopuszcza pieluszki dla dzieci do 2-5kg o poniższych parametrach: 
- elastyczne uszy w tylnej części wyrobu zamiast elastycznych ściągaczy taliowych 
- długość całkowita: 380mm 
- długość wkładu chłonnego: 300mm 
- całkowita szerokość: 290mm 
- szerokość wkładu chłonnego (przód-tył-przód) 100-85-100mm 
- masa nie mniej niż 19,5g 
- chłonność nie mniej niż 390g</t>
    </r>
    <r>
      <rPr>
        <sz val="11"/>
        <rFont val="Garamond"/>
        <family val="1"/>
      </rPr>
      <t xml:space="preserve">
</t>
    </r>
  </si>
  <si>
    <r>
      <t>Pieluszki dla dzieci do 3-6 kg 
Wkład chłonny z pulpy celulozowej z superabsorbentem. Osłonki boczne wzdłuż wkładu chłodnego zapobiegające wyciekom w obszarze pachwinowym. Elastyczny ściągacz taliowy z tyłu wyrobu. Zapięcia na rzepy do wielokrotnego mocowania. Warstwa izolacyjna - laminat paroprzepuszczalny.
Wymiary:+/- 5 %
długość całkowita 390 mm, 
długość wkładu chłodnego 330 mm,
całkowita szerokość 270 mm*, 
szerokość wkładu chłodnego (przód 110mm, środek 85mm, tył 110mm)cmasa nie mniej niż 24,5 g
chłonność nie mniej niż 490 g</t>
    </r>
    <r>
      <rPr>
        <sz val="11"/>
        <color indexed="10"/>
        <rFont val="Garamond"/>
        <family val="1"/>
      </rPr>
      <t xml:space="preserve">                                                                                                                                   Zamawiający dopuszcza pieluszki dla dzieci do 3-6kg o poniższych parametrach: 
- elastyczne uszy w tylnej części wyrobu zamiast elastycznych ściągaczy taliowych 
- długość całkowita: 390mm 
- długość wkładu chłonnego: 320mm 
- całkowita szerokość: 290mm 
- szerokość wkładu chłonnego (przód-tył-przód) 110-85-110mm 
- masa nie mniej niż 23,1g 
- chłonność nie mniej niż 490g</t>
    </r>
    <r>
      <rPr>
        <sz val="11"/>
        <rFont val="Garamond"/>
        <family val="1"/>
      </rPr>
      <t xml:space="preserve">
</t>
    </r>
  </si>
  <si>
    <r>
      <t xml:space="preserve">Pieluszki dla dzieci do 5-9 kg
Wkład chłonny z pulpy celulozowej z superabsorbentem. Osłonki boczne wzdłuż wkładu chłodnego zapobiegające wyciekom w obszarze pachwinowym. Elastyczny ściągacz taliowy z tyłu wyrobu. Zapięcia na rzepy do wielokrotnego mocowania. Warstwa izolacyjna - laminat paroprzepuszczalny.
Wymiary: +/- 5 %
długość całkowita 435 mm, 
długość wkładu chłodnego 360 mm,
całkowita szerokość 310 mm, 
szerokość wkładu chłodnego (przód 110mm, środek 85mm, tył 110mm)
masa nie mniej niż 27,7g
chłonność nie mniej niż 660 g                                                                                                                                      </t>
    </r>
    <r>
      <rPr>
        <sz val="11"/>
        <color indexed="10"/>
        <rFont val="Garamond"/>
        <family val="1"/>
      </rPr>
      <t>Zamawiający dopuszcza pieluszki dla dzieci do 5-9kg o poniższych parametrach: 
- elastyczne uszy w tylnej części wyrobu zamiast elastycznych ściągaczy taliowych 
- długość całkowita: 435mm 
- długość wkładu chłonnego: 330mm 
- całkowita szerokość: 310mm 
- szerokość wkładu chłonnego (przód-tył-przód) 110-85-110mm 
- masa nie mniej niż 25,5g 
- chłonność nie mniej niż 560g</t>
    </r>
    <r>
      <rPr>
        <sz val="11"/>
        <rFont val="Garamond"/>
        <family val="1"/>
      </rPr>
      <t xml:space="preserve">
</t>
    </r>
  </si>
  <si>
    <r>
      <t xml:space="preserve">Pieluszki dla dzieci do 8-18 kg
Wkład chłonny z pulpy celulozowej z superabsorbentem. Osłonki boczne wzdłuż wkładu chłodnego zapobiegające wyciekom w obszarze pachwinowym. Elastyczny ściągacz taliowy z tyłu wyrobu. Zapięcia na rzepy do wielokrotnego mocowania. Warstwa izolacyjna - laminat paroprzepuszczalny.
Wymiary:+/- 5 %
długość całkowita 500 mm, 
długość wkładu chłodnego 390 mm,
całkowita szerokość 310 mm, 
szerokość wkładu chłodnego (przód 110mm, środek 82mm, tył 110mm)
masa nie mniej niż 30,9g
chłonność nie mniej niż 790 g                                                                                                                                         </t>
    </r>
    <r>
      <rPr>
        <sz val="11"/>
        <color indexed="10"/>
        <rFont val="Garamond"/>
        <family val="1"/>
      </rPr>
      <t>Zamawiający dopuszcza pieluszki dla dzieci do 8-18kg o poniższych parametrach: 
- elastyczne uszy w tylnej części wyrobu zamiast elastycznych ściągaczy taliowych 
- długość całkowita: 475mm 
- długość wkładu chłonnego: 360mm 
- całkowita szerokość: 320mm 
- szerokość wkładu chłonnego (przód-tył-przód) 110-90-110mm 
- masa nie mniej niż 29,9g 
- chłonność nie mniej niż 715g</t>
    </r>
    <r>
      <rPr>
        <sz val="11"/>
        <rFont val="Garamond"/>
        <family val="1"/>
      </rPr>
      <t xml:space="preserve">
</t>
    </r>
  </si>
  <si>
    <r>
      <t xml:space="preserve">Pieluszki dla dzieci do 9-20 kg
Wkład chłonny z pulpy celulozowej z superabsorbentem. Osłonki boczne wzdłuż wkładu chłodnego zapobiegające wyciekom w obszarze pachwinowym. Elastyczny ściągacz taliowy z tyłu wyrobu. Zapięcia na rzepy do wielokrotnego mocowania. Warstwa izolacyjna - laminat paroprzepuszczalny.
Wymiary:+/- 5 %
długość całkowita 520 mm, 
długość wkładu chłodnego 390 mm,
całkowita szerokość 320 mm*, 
szerokość wkładu chłodnego (przód 110mm, środek 82mm, tył 110mm)
masa nie mniej niż 32g
chłonność nie mniej niż 830 g                                                                                                                                        </t>
    </r>
    <r>
      <rPr>
        <sz val="11"/>
        <color indexed="10"/>
        <rFont val="Garamond"/>
        <family val="1"/>
      </rPr>
      <t>Zamawiający dopuszcza pieluszki dla dzieci do 9-20kg o poniższych parametrach: 
- elastyczne uszy w tylnej części wyrobu zamiast elastycznych ściągaczy taliowych 
- długość całkowita: 475mm 
- długość wkładu chłonnego: 360mm 
- całkowita szerokość: 320mm 
- szerokość wkładu chłonnego (przód-tył-przód): 110-90-110mm 
- masa nie mniej niż 30,6g 
- chłonność nie mniej niż 725g</t>
    </r>
    <r>
      <rPr>
        <sz val="11"/>
        <rFont val="Garamond"/>
        <family val="1"/>
      </rPr>
      <t xml:space="preserve">
</t>
    </r>
  </si>
  <si>
    <r>
      <t xml:space="preserve">Pieluszki dla dzieci do 12-25 kg
Wkład chłonny z pulpy celulozowej z superabsorbentem. Osłonki boczne wzdłuż wkładu chłodnego zapobiegające wyciekom w obszarze pachwinowym. Elastyczny ściągacz taliowy z tyłu wyrobu. Zapięcia na rzepy do wielokrotnego mocowania. Warstwa izolacyjna - laminat paroprzepuszczalny.
Wymiary: +/- 5 %
długość całkowita 540 mm, 
długość wkładu chłodnego 425 mm,
całkowita szerokość 340 mm, 
szerokość wkładu chłodnego (przód 110mm, środek 82mm, tył 110mm)
masa nie mniej niż 35,2 g
chłonność nie mniej niż 930 g                                                                                                                                      </t>
    </r>
    <r>
      <rPr>
        <sz val="11"/>
        <color indexed="10"/>
        <rFont val="Garamond"/>
        <family val="1"/>
      </rPr>
      <t>Zamawiający dopuszcza pieluszki dla dzieci do 12-25kg o poniższych parametrach: 
- elastyczne uszy w tylnej części wyrobu zamiast elastycznych ściągaczy taliowych 
- długość całkowita: 500mm 
- długość wkładu chłonnego: 400mm 
- całkowita szerokość: 335mm 
- szerokość wkładu chłonnego (przód-tył-przód) 120-90-120mm 
- masa nie mniej niż 33,2g 
- chłonność nie mniej niż 800g</t>
    </r>
    <r>
      <rPr>
        <sz val="11"/>
        <rFont val="Garamond"/>
        <family val="1"/>
      </rPr>
      <t xml:space="preserve">
</t>
    </r>
  </si>
  <si>
    <r>
      <t xml:space="preserve">Filtr 96 - godzinny 0,22 µ do usuwania wszystkich skażeń mikrobiologicznych związanych z nimi endotoksyn, cząstek stałych i ciekłych, oraz powietrza z dodatkowym bezigłowym portem dostępu na lini bez filtra ( zawiera zawór przeciwrefluksowy) linia z filtrem niezdatna do podaży krwi i preparatów krwiopochodnych. długość linii 2 i 15 cm z zaciskami. </t>
    </r>
    <r>
      <rPr>
        <sz val="11"/>
        <color indexed="10"/>
        <rFont val="Garamond"/>
        <family val="1"/>
      </rPr>
      <t>Zamawiający dopuszcza zestaw podłączeniowy z zaworem bezigłowym, działający 
w systemie zamkniętym, z filtrem z możliwością utrzymania do 96 godzin z membraną o wielkości porów 0,2 mikrona, do usuwania wszystkich skażeń mikrobiologicznych związanych z nimi endotoksyn, cząstek stałych i ciekłych oraz powietrza z dodatkowym portem dostępu w linii bez filtra (zawiera zawór bezigłowy z płaską powierzchnią do dezynfekcji) linia z filtrem nie zdatna do podaży krwi i preparatów krwiopochodnych, o długości 24 cm, bez zacisków, nad portem do dostrzyknięć zawór jednokierunkowy uniemożliwiający cofanie się krwi w kierunku od pacjenta do drenu, koniec dystalny z łączem obrotowym.</t>
    </r>
    <r>
      <rPr>
        <sz val="11"/>
        <rFont val="Garamond"/>
        <family val="1"/>
      </rPr>
      <t xml:space="preserve">
</t>
    </r>
  </si>
  <si>
    <r>
      <t xml:space="preserve">Filtr 96- godzinny 0,22 µ do usuwania wszystkich skażeń mikrobiologicznych związanych z nimi endotoksyn, cząstek stałych i ciekłych, oraz powietrza z dodatkowym bezigłowym portem dostępu na lini bez filtra ( zawiera zawór przeciwrefluksowy) linia z filtrem niezdatna do podaży krwi i preparatów krwiopochodnych. 2 x 20,5 cm i 1 x 2 cm z zaciskami. </t>
    </r>
    <r>
      <rPr>
        <sz val="11"/>
        <color indexed="10"/>
        <rFont val="Garamond"/>
        <family val="1"/>
      </rPr>
      <t>Zamawiający dopuszcza zestaw podłączeniowy działający w systemie zamkniętym, podwójnie rozgałęziony z dodatkowym portem do dostrzyknięć, z możliwością utrzymania do 96 godzin z membraną o wielkości porów 0,2 mikrona, do wszystkich skażeń mikrobiologicznych związanych z nimi endotoksyn, cząstek stałych i ciekłych oraz powietrza, z dodatkowym portem dostępu (zawór z płaską powierzchnią do dezynfekcji) w linii bez filtra. Podwójne rozgałęzienia zabezpieczone zaworem bezigłowym z płaską powierzchnią do dezynfekcji, . Linia z filtrem nie zdatna do podaży krwi i preparatów krwiopochodnych, długość przedłużek: 1x 5 cm, 1x17,7cm i 1x 20 cm, bez zacisków, nad portem do dostrzyknięć zawór jednokierunkowy uniemożliwiający cofanie się krwi w kierunku od pacjenta do drenu, koniec dystalny z łączem obrotowym.</t>
    </r>
  </si>
  <si>
    <r>
      <t xml:space="preserve">Zestawy infuzyjne z filtrami pediatrycznymi o małej objętości wypełnienia 96
godzinny:
- odporne na alkohol i lipidy,
- płaskie pediatryczne filtry,
- bez lateksu,
- wolny od ftalanów (DEHP),
- bez PVC,
- przedłużki wykonane z poliuretanu 5 i 10 cm,
- odpowietrznik na linii                                                                                                                                                  </t>
    </r>
    <r>
      <rPr>
        <sz val="11"/>
        <color indexed="10"/>
        <rFont val="Garamond"/>
        <family val="1"/>
      </rPr>
      <t>Zamawiający dopuszcza:                                                                                                                                                  - filtr infuzyjny pracujący w systemie zamkniętym, o małej objętości wypełnienia do stosowania przez 96 godzin, z przedłużkami przed i za filtrem o długości 5±0,5 cm i 10±2 cm, bez DEHP i lateksu;                                                   - filtr infuzyjny w systemie zamkniętym do przetaczania płynów, z możliwością użycia do 96 godzin, o małej objętości, z przedłużkami o długości 12,5 cm przed i 5 cm za filtrem, bez DEHP i lateksu;                                                                 - zestaw przedłużający z filtrem infuzyjnym pediatrycznym z możliwością użycia do 96 godzin, filtr mały płaski, z niską objętością wypełnienia, dreny wykonane z PCV bez DEHP o łącznej długości 21 cm.</t>
    </r>
  </si>
  <si>
    <r>
      <t xml:space="preserve">Zestawy osobiste jednopacjentowe z membraną, dedykowane do laktatora firmy Medela model Symphony posiadanego przez Zamawiającego. Przeznaczone do jednodniowego użytku lub do 8 użyć,  tak zwane READY-TO-USE, sterylne, pakowane pojedynczo. Wykonane z polipropylenu, nie zawierające Bisphenolu A. W rozmiarach lejka: </t>
    </r>
    <r>
      <rPr>
        <strike/>
        <sz val="11"/>
        <rFont val="Garamond"/>
        <family val="1"/>
      </rPr>
      <t>24 mm, 30 mm, 36 mm</t>
    </r>
    <r>
      <rPr>
        <sz val="11"/>
        <rFont val="Garamond"/>
        <family val="1"/>
      </rPr>
      <t xml:space="preserve"> </t>
    </r>
    <r>
      <rPr>
        <sz val="11"/>
        <color indexed="10"/>
        <rFont val="Garamond"/>
        <family val="1"/>
      </rPr>
      <t xml:space="preserve">24 mm, 27 mm, 30 mm. </t>
    </r>
    <r>
      <rPr>
        <sz val="11"/>
        <rFont val="Garamond"/>
        <family val="1"/>
      </rPr>
      <t xml:space="preserve"> Kompatybilne z butelkami szpitalnymi MEDELA z gwintem standardowym.</t>
    </r>
  </si>
  <si>
    <r>
      <t xml:space="preserve">Układ oddechowy jednorazowego użytku do respiratorów AVEA posiadanych przez Zamawiającego, posiadający spiralną grzałkę w drenie na linii wdechowej. Część wydechowa wykonana z materiału mikrocell </t>
    </r>
    <r>
      <rPr>
        <sz val="11"/>
        <color indexed="10"/>
        <rFont val="Garamond"/>
        <family val="1"/>
      </rPr>
      <t>lub równoważnego przy zachowaniu pozostałych parametrów SIWZ</t>
    </r>
    <r>
      <rPr>
        <sz val="11"/>
        <rFont val="Garamond"/>
        <family val="1"/>
      </rPr>
      <t xml:space="preserve">, umożliwiającego pochłanianie wilgoci. Układ oddechowy z dwoma kolorami rur odróżniającymi wdech i wydech; w kpl. dren proksymalny; część Y obrotowa oraz posiadająca wejście do podawania surfaktantu; posiadający kpl. adapterów umożliwiających stosowanie układu do różnych typów respiratorów. Przepływ gazów poniżej 4L/min
Wejście w grzałce musi zawierać trójkątne wcięcie, takie aby umożliwiło podłączenie czujnika temperatury stosowanego również do modelu nawilżacza MR850 firmy Fisher&amp;Paykel stosowanego przez Zamawiającego, 
Komplet musi zawierać komorę z automatycznym pobieraniem wody, </t>
    </r>
    <r>
      <rPr>
        <strike/>
        <sz val="11"/>
        <color indexed="10"/>
        <rFont val="Garamond"/>
        <family val="1"/>
      </rPr>
      <t xml:space="preserve">posiadającą dwa pływaki zabezpieczające </t>
    </r>
    <r>
      <rPr>
        <sz val="11"/>
        <color indexed="10"/>
        <rFont val="Garamond"/>
        <family val="1"/>
      </rPr>
      <t xml:space="preserve"> i zabezpieczać</t>
    </r>
    <r>
      <rPr>
        <sz val="11"/>
        <rFont val="Garamond"/>
        <family val="1"/>
      </rPr>
      <t xml:space="preserve"> </t>
    </r>
    <r>
      <rPr>
        <sz val="11"/>
        <rFont val="Garamond"/>
        <family val="1"/>
      </rPr>
      <t xml:space="preserve">przed przedostaniem się wody do układu oddechowego. Układ wraz z komorą musi tworzyć kpl. tj. znajdować się w jednym opakowaniu.
</t>
    </r>
  </si>
  <si>
    <r>
      <t xml:space="preserve">Czujnik saturacji zgodny w technologią MASIMO S.E.T. wielokrotnego użytku do pulsoksymetrów Radical Masimo SET, Rainbow, Rad7, inkubatorów Atom Dual Incu I, respiratorów Avea Clio, Fabian Acutronic posiadanych przez Zamawiającego.
Szczególne dane techniczne jakie muszą spełniać czujniki:
1. Czujniki muszą być typu Y.
2. Długość kabla od 80 do120 cm.
3. Indywidualny numer seryjny.
4. Wtyczka musi być kompatybilna z pulsoksymetrami Radical Masimo SET, Rainbow, Rad7, inkubatorami Atom Dual Incu I, respiratorów Avea Clio, Fabian Acutronic posiadanymi przez Zamawiającego.
5. Zamawiający wymaga , aby  zaoferowane </t>
    </r>
    <r>
      <rPr>
        <strike/>
        <sz val="11"/>
        <color indexed="8"/>
        <rFont val="Garamond"/>
        <family val="1"/>
      </rPr>
      <t xml:space="preserve">przez dystrybutora </t>
    </r>
    <r>
      <rPr>
        <sz val="11"/>
        <rFont val="Garamond"/>
        <family val="1"/>
      </rPr>
      <t xml:space="preserve">akcesoria były oryginalne, kompatybilne i objęte prawem patentowym (potwierdzone </t>
    </r>
    <r>
      <rPr>
        <strike/>
        <sz val="11"/>
        <rFont val="Garamond"/>
        <family val="1"/>
      </rPr>
      <t xml:space="preserve">oświadczeniem producenta o zgodności z technologią Masimo S.E.T. </t>
    </r>
    <r>
      <rPr>
        <sz val="11"/>
        <color indexed="10"/>
        <rFont val="Garamond"/>
        <family val="1"/>
      </rPr>
      <t>oświadczeniem o oryginalności, kompatybilności i prawie patentowym, wystawione przez producenta czujników Masimo S.E.T.</t>
    </r>
    <r>
      <rPr>
        <sz val="11"/>
        <rFont val="Garamond"/>
        <family val="1"/>
      </rPr>
      <t xml:space="preserve"> ).
</t>
    </r>
  </si>
</sst>
</file>

<file path=xl/styles.xml><?xml version="1.0" encoding="utf-8"?>
<styleSheet xmlns="http://schemas.openxmlformats.org/spreadsheetml/2006/main">
  <numFmts count="2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_-* #,##0.00\ [$€-1]_-;\-* #,##0.00\ [$€-1]_-;_-* &quot;-&quot;??\ [$€-1]_-;_-@_-"/>
    <numFmt numFmtId="183" formatCode="[$-415]d\ mmmm\ yyyy"/>
  </numFmts>
  <fonts count="48">
    <font>
      <sz val="10"/>
      <name val="Arial CE"/>
      <family val="0"/>
    </font>
    <font>
      <u val="single"/>
      <sz val="10"/>
      <color indexed="12"/>
      <name val="Arial CE"/>
      <family val="0"/>
    </font>
    <font>
      <u val="single"/>
      <sz val="10"/>
      <color indexed="36"/>
      <name val="Arial CE"/>
      <family val="0"/>
    </font>
    <font>
      <sz val="10"/>
      <name val="Arial"/>
      <family val="2"/>
    </font>
    <font>
      <b/>
      <sz val="11"/>
      <name val="Garamond"/>
      <family val="1"/>
    </font>
    <font>
      <sz val="11"/>
      <name val="Garamond"/>
      <family val="1"/>
    </font>
    <font>
      <sz val="8"/>
      <name val="Arial CE"/>
      <family val="0"/>
    </font>
    <font>
      <i/>
      <sz val="11"/>
      <color indexed="8"/>
      <name val="Garamond"/>
      <family val="1"/>
    </font>
    <font>
      <sz val="11"/>
      <color indexed="10"/>
      <name val="Garamond"/>
      <family val="1"/>
    </font>
    <font>
      <sz val="11"/>
      <color indexed="8"/>
      <name val="Garamond"/>
      <family val="1"/>
    </font>
    <font>
      <strike/>
      <sz val="11"/>
      <color indexed="10"/>
      <name val="Garamond"/>
      <family val="1"/>
    </font>
    <font>
      <strike/>
      <sz val="11"/>
      <name val="Garamond"/>
      <family val="1"/>
    </font>
    <font>
      <strike/>
      <sz val="11"/>
      <color indexed="8"/>
      <name val="Garamond"/>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Garamond"/>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0" fillId="0" borderId="0">
      <alignment/>
      <protection/>
    </xf>
    <xf numFmtId="0" fontId="30" fillId="0" borderId="0">
      <alignment/>
      <protection/>
    </xf>
    <xf numFmtId="0" fontId="3" fillId="0" borderId="0">
      <alignment/>
      <protection/>
    </xf>
    <xf numFmtId="0" fontId="41"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46" fillId="32" borderId="0" applyNumberFormat="0" applyBorder="0" applyAlignment="0" applyProtection="0"/>
  </cellStyleXfs>
  <cellXfs count="106">
    <xf numFmtId="0" fontId="0" fillId="0" borderId="0" xfId="0" applyAlignment="1">
      <alignment/>
    </xf>
    <xf numFmtId="0" fontId="4" fillId="33" borderId="1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1" fontId="5" fillId="0" borderId="0" xfId="0" applyNumberFormat="1"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1" fontId="5" fillId="0" borderId="0" xfId="0" applyNumberFormat="1" applyFont="1" applyFill="1" applyBorder="1" applyAlignment="1" applyProtection="1">
      <alignment horizontal="left" vertical="top" wrapText="1"/>
      <protection locked="0"/>
    </xf>
    <xf numFmtId="0" fontId="4" fillId="34" borderId="0" xfId="0" applyFont="1" applyFill="1" applyAlignment="1" applyProtection="1">
      <alignment horizontal="left" vertical="top" wrapText="1"/>
      <protection locked="0"/>
    </xf>
    <xf numFmtId="1" fontId="5" fillId="34" borderId="0" xfId="0" applyNumberFormat="1" applyFont="1" applyFill="1" applyBorder="1" applyAlignment="1" applyProtection="1">
      <alignment horizontal="left" vertical="top" wrapText="1"/>
      <protection locked="0"/>
    </xf>
    <xf numFmtId="0" fontId="5" fillId="34" borderId="0" xfId="0" applyFont="1" applyFill="1" applyBorder="1" applyAlignment="1" applyProtection="1">
      <alignment horizontal="center" vertical="top" wrapText="1"/>
      <protection locked="0"/>
    </xf>
    <xf numFmtId="44" fontId="5" fillId="34" borderId="11" xfId="0" applyNumberFormat="1" applyFont="1" applyFill="1" applyBorder="1" applyAlignment="1" applyProtection="1">
      <alignment horizontal="left" vertical="top" wrapText="1"/>
      <protection locked="0"/>
    </xf>
    <xf numFmtId="0" fontId="5" fillId="34" borderId="0" xfId="0" applyFont="1" applyFill="1" applyAlignment="1" applyProtection="1">
      <alignment horizontal="left" vertical="top" wrapText="1"/>
      <protection locked="0"/>
    </xf>
    <xf numFmtId="1" fontId="5" fillId="34" borderId="0" xfId="0" applyNumberFormat="1" applyFont="1" applyFill="1" applyAlignment="1" applyProtection="1">
      <alignment horizontal="left" vertical="top" wrapText="1"/>
      <protection locked="0"/>
    </xf>
    <xf numFmtId="0" fontId="5" fillId="34" borderId="0" xfId="0" applyFont="1" applyFill="1" applyAlignment="1" applyProtection="1">
      <alignment horizontal="center" vertical="top" wrapText="1"/>
      <protection locked="0"/>
    </xf>
    <xf numFmtId="0" fontId="4" fillId="34" borderId="10" xfId="0" applyFont="1" applyFill="1" applyBorder="1" applyAlignment="1" applyProtection="1">
      <alignment horizontal="center" vertical="center" wrapText="1"/>
      <protection locked="0"/>
    </xf>
    <xf numFmtId="175" fontId="4" fillId="34" borderId="12" xfId="42" applyNumberFormat="1" applyFont="1" applyFill="1" applyBorder="1" applyAlignment="1" applyProtection="1">
      <alignment horizontal="center" vertical="center" wrapText="1"/>
      <protection locked="0"/>
    </xf>
    <xf numFmtId="0" fontId="5" fillId="34" borderId="11" xfId="0" applyFont="1" applyFill="1" applyBorder="1" applyAlignment="1">
      <alignment horizontal="center" vertical="center" wrapText="1"/>
    </xf>
    <xf numFmtId="0" fontId="4" fillId="0" borderId="0" xfId="0" applyFont="1" applyFill="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locked="0"/>
    </xf>
    <xf numFmtId="0" fontId="5" fillId="0" borderId="10" xfId="0" applyFont="1" applyBorder="1" applyAlignment="1">
      <alignment horizontal="left" vertical="center" wrapText="1"/>
    </xf>
    <xf numFmtId="0" fontId="47" fillId="0" borderId="10" xfId="58" applyFont="1" applyBorder="1" applyAlignment="1">
      <alignment horizontal="center" vertical="center" wrapText="1"/>
      <protection/>
    </xf>
    <xf numFmtId="0" fontId="5" fillId="34" borderId="11" xfId="0" applyFont="1" applyFill="1" applyBorder="1" applyAlignment="1" applyProtection="1">
      <alignment horizontal="left" vertical="center" wrapText="1"/>
      <protection locked="0"/>
    </xf>
    <xf numFmtId="0" fontId="5" fillId="34" borderId="10" xfId="0" applyNumberFormat="1" applyFont="1" applyFill="1" applyBorder="1" applyAlignment="1" applyProtection="1">
      <alignment horizontal="center" vertical="center" wrapText="1" shrinkToFit="1"/>
      <protection locked="0"/>
    </xf>
    <xf numFmtId="4" fontId="5" fillId="0" borderId="10" xfId="0" applyNumberFormat="1" applyFont="1" applyFill="1" applyBorder="1" applyAlignment="1" applyProtection="1">
      <alignment horizontal="center" vertical="center" wrapText="1" shrinkToFit="1"/>
      <protection locked="0"/>
    </xf>
    <xf numFmtId="44" fontId="5" fillId="0" borderId="10" xfId="0" applyNumberFormat="1" applyFont="1" applyFill="1" applyBorder="1" applyAlignment="1" applyProtection="1">
      <alignment horizontal="right" vertical="center" wrapText="1"/>
      <protection locked="0"/>
    </xf>
    <xf numFmtId="0" fontId="5" fillId="0" borderId="0" xfId="0" applyFont="1" applyFill="1" applyAlignment="1" applyProtection="1">
      <alignment horizontal="center" vertical="center" wrapText="1"/>
      <protection locked="0"/>
    </xf>
    <xf numFmtId="0" fontId="4" fillId="33" borderId="10" xfId="0" applyFont="1" applyFill="1" applyBorder="1" applyAlignment="1" applyProtection="1">
      <alignment horizontal="center" vertical="center" wrapText="1"/>
      <protection locked="0"/>
    </xf>
    <xf numFmtId="3" fontId="47" fillId="35" borderId="10" xfId="58" applyNumberFormat="1" applyFont="1" applyFill="1" applyBorder="1" applyAlignment="1">
      <alignment horizontal="center" vertical="center" wrapText="1"/>
      <protection/>
    </xf>
    <xf numFmtId="0" fontId="47" fillId="0" borderId="10" xfId="58" applyFont="1" applyBorder="1" applyAlignment="1">
      <alignment horizontal="center" vertical="center" wrapText="1"/>
      <protection/>
    </xf>
    <xf numFmtId="0" fontId="5" fillId="34" borderId="10" xfId="0" applyFont="1" applyFill="1" applyBorder="1" applyAlignment="1" applyProtection="1">
      <alignment horizontal="left" vertical="center" wrapText="1"/>
      <protection locked="0"/>
    </xf>
    <xf numFmtId="1" fontId="5" fillId="0" borderId="10" xfId="0" applyNumberFormat="1" applyFont="1" applyFill="1" applyBorder="1" applyAlignment="1" applyProtection="1">
      <alignment horizontal="center" vertical="center" wrapText="1"/>
      <protection locked="0"/>
    </xf>
    <xf numFmtId="0" fontId="5" fillId="0" borderId="0" xfId="0" applyFont="1" applyFill="1" applyAlignment="1" applyProtection="1">
      <alignment vertical="top" wrapText="1"/>
      <protection locked="0"/>
    </xf>
    <xf numFmtId="175" fontId="4" fillId="33" borderId="12" xfId="42" applyNumberFormat="1" applyFont="1" applyFill="1" applyBorder="1" applyAlignment="1" applyProtection="1">
      <alignment horizontal="center" vertical="center" wrapText="1"/>
      <protection locked="0"/>
    </xf>
    <xf numFmtId="0" fontId="5" fillId="33" borderId="11" xfId="0" applyFont="1" applyFill="1" applyBorder="1" applyAlignment="1">
      <alignment horizontal="center" vertical="center" wrapText="1"/>
    </xf>
    <xf numFmtId="0" fontId="3" fillId="0" borderId="0" xfId="0"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Alignment="1">
      <alignment/>
    </xf>
    <xf numFmtId="3" fontId="5" fillId="0" borderId="0" xfId="0" applyNumberFormat="1" applyFont="1" applyFill="1" applyBorder="1" applyAlignment="1" applyProtection="1">
      <alignment horizontal="right" vertical="top"/>
      <protection locked="0"/>
    </xf>
    <xf numFmtId="0" fontId="4" fillId="0" borderId="0" xfId="0" applyFont="1" applyFill="1" applyBorder="1" applyAlignment="1" applyProtection="1">
      <alignment horizontal="center" vertical="top"/>
      <protection locked="0"/>
    </xf>
    <xf numFmtId="3" fontId="5" fillId="0" borderId="0" xfId="0" applyNumberFormat="1"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xf>
    <xf numFmtId="0" fontId="5" fillId="0" borderId="13" xfId="0" applyFont="1" applyFill="1" applyBorder="1" applyAlignment="1" applyProtection="1">
      <alignment horizontal="left" vertical="center" wrapText="1"/>
      <protection/>
    </xf>
    <xf numFmtId="0" fontId="5" fillId="0" borderId="10"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center" wrapText="1"/>
      <protection/>
    </xf>
    <xf numFmtId="3" fontId="5" fillId="0" borderId="0" xfId="69"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protection locked="0"/>
    </xf>
    <xf numFmtId="49" fontId="5" fillId="0" borderId="0" xfId="0" applyNumberFormat="1"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right" vertical="top" wrapText="1"/>
      <protection locked="0"/>
    </xf>
    <xf numFmtId="49" fontId="5" fillId="0" borderId="12" xfId="0" applyNumberFormat="1" applyFont="1" applyFill="1" applyBorder="1" applyAlignment="1" applyProtection="1">
      <alignment horizontal="left" vertical="top" wrapText="1"/>
      <protection locked="0"/>
    </xf>
    <xf numFmtId="49" fontId="5" fillId="0" borderId="0" xfId="0" applyNumberFormat="1" applyFont="1" applyFill="1" applyAlignment="1" applyProtection="1">
      <alignment horizontal="lef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3" fontId="4" fillId="0" borderId="10" xfId="0" applyNumberFormat="1" applyFont="1" applyFill="1" applyBorder="1" applyAlignment="1" applyProtection="1">
      <alignment horizontal="right" vertical="top" wrapText="1"/>
      <protection locked="0"/>
    </xf>
    <xf numFmtId="0" fontId="5" fillId="0" borderId="0" xfId="0" applyFont="1" applyAlignment="1" quotePrefix="1">
      <alignment/>
    </xf>
    <xf numFmtId="0" fontId="4" fillId="4" borderId="14" xfId="0" applyFont="1" applyFill="1" applyBorder="1" applyAlignment="1" applyProtection="1">
      <alignment horizontal="center" vertical="top" wrapText="1"/>
      <protection locked="0"/>
    </xf>
    <xf numFmtId="0" fontId="5" fillId="0" borderId="10" xfId="0" applyFont="1" applyFill="1" applyBorder="1" applyAlignment="1" applyProtection="1">
      <alignment horizontal="center" vertical="center" wrapText="1"/>
      <protection locked="0"/>
    </xf>
    <xf numFmtId="3" fontId="47" fillId="0" borderId="10" xfId="58" applyNumberFormat="1" applyFont="1" applyBorder="1" applyAlignment="1">
      <alignment horizontal="center" vertical="center" wrapText="1"/>
      <protection/>
    </xf>
    <xf numFmtId="175" fontId="4" fillId="36" borderId="12" xfId="42" applyNumberFormat="1" applyFont="1" applyFill="1" applyBorder="1" applyAlignment="1" applyProtection="1">
      <alignment horizontal="center" vertical="center" wrapText="1"/>
      <protection locked="0"/>
    </xf>
    <xf numFmtId="0" fontId="5" fillId="36" borderId="11" xfId="0" applyFont="1" applyFill="1" applyBorder="1" applyAlignment="1">
      <alignment horizontal="center" vertical="center" wrapText="1"/>
    </xf>
    <xf numFmtId="0" fontId="4" fillId="36" borderId="10" xfId="0" applyFont="1" applyFill="1" applyBorder="1" applyAlignment="1" applyProtection="1">
      <alignment horizontal="center" vertical="center" wrapText="1"/>
      <protection locked="0"/>
    </xf>
    <xf numFmtId="0" fontId="5" fillId="34" borderId="11" xfId="0" applyFont="1" applyFill="1" applyBorder="1" applyAlignment="1" applyProtection="1">
      <alignment horizontal="center" vertical="center" wrapText="1"/>
      <protection locked="0"/>
    </xf>
    <xf numFmtId="3" fontId="5" fillId="0" borderId="10" xfId="0" applyNumberFormat="1" applyFont="1" applyFill="1" applyBorder="1" applyAlignment="1" applyProtection="1">
      <alignment horizontal="center" vertical="center" wrapText="1"/>
      <protection locked="0"/>
    </xf>
    <xf numFmtId="2" fontId="5" fillId="34" borderId="11"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horizontal="justify" vertical="top" wrapText="1"/>
      <protection locked="0"/>
    </xf>
    <xf numFmtId="0" fontId="4" fillId="0" borderId="1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4" fillId="0" borderId="12" xfId="0" applyFont="1" applyFill="1" applyBorder="1" applyAlignment="1" applyProtection="1">
      <alignment horizontal="center" vertical="top" wrapText="1"/>
      <protection locked="0"/>
    </xf>
    <xf numFmtId="0" fontId="4" fillId="0" borderId="11" xfId="0" applyFont="1" applyFill="1" applyBorder="1" applyAlignment="1" applyProtection="1">
      <alignment horizontal="center" vertical="top" wrapText="1"/>
      <protection locked="0"/>
    </xf>
    <xf numFmtId="0" fontId="4" fillId="0" borderId="12"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3" fontId="4" fillId="4" borderId="15" xfId="0" applyNumberFormat="1" applyFont="1" applyFill="1" applyBorder="1" applyAlignment="1" applyProtection="1">
      <alignment horizontal="center" vertical="top" wrapText="1"/>
      <protection locked="0"/>
    </xf>
    <xf numFmtId="0" fontId="5" fillId="4" borderId="16" xfId="0" applyFont="1" applyFill="1" applyBorder="1" applyAlignment="1">
      <alignment horizontal="center" vertical="top" wrapText="1"/>
    </xf>
    <xf numFmtId="44" fontId="5" fillId="0" borderId="13" xfId="69" applyNumberFormat="1" applyFont="1" applyFill="1" applyBorder="1" applyAlignment="1" applyProtection="1">
      <alignment horizontal="left" vertical="center" wrapText="1"/>
      <protection locked="0"/>
    </xf>
    <xf numFmtId="44" fontId="5" fillId="0" borderId="13" xfId="0" applyNumberFormat="1" applyFont="1" applyFill="1" applyBorder="1" applyAlignment="1">
      <alignment horizontal="left" vertical="center" wrapText="1"/>
    </xf>
    <xf numFmtId="44" fontId="5" fillId="0" borderId="13" xfId="0" applyNumberFormat="1" applyFont="1" applyBorder="1" applyAlignment="1">
      <alignment horizontal="left" vertical="center" wrapText="1"/>
    </xf>
    <xf numFmtId="44" fontId="5" fillId="0" borderId="12" xfId="69" applyNumberFormat="1" applyFont="1" applyFill="1" applyBorder="1" applyAlignment="1" applyProtection="1">
      <alignment horizontal="left" vertical="center" wrapText="1"/>
      <protection locked="0"/>
    </xf>
    <xf numFmtId="44" fontId="5" fillId="0" borderId="11" xfId="69" applyNumberFormat="1" applyFont="1" applyFill="1" applyBorder="1" applyAlignment="1" applyProtection="1">
      <alignment horizontal="left" vertical="center" wrapText="1"/>
      <protection locked="0"/>
    </xf>
    <xf numFmtId="49" fontId="4" fillId="0" borderId="12" xfId="0" applyNumberFormat="1" applyFont="1" applyFill="1" applyBorder="1" applyAlignment="1" applyProtection="1">
      <alignment horizontal="left" vertical="top" wrapText="1"/>
      <protection locked="0"/>
    </xf>
    <xf numFmtId="0" fontId="5" fillId="0" borderId="17" xfId="0" applyFont="1" applyFill="1" applyBorder="1" applyAlignment="1" applyProtection="1">
      <alignment horizontal="left" vertical="top" wrapText="1"/>
      <protection locked="0"/>
    </xf>
    <xf numFmtId="0" fontId="5" fillId="0" borderId="0" xfId="0" applyFont="1" applyFill="1" applyAlignment="1">
      <alignment vertical="top" wrapText="1"/>
    </xf>
    <xf numFmtId="49" fontId="5" fillId="0" borderId="0" xfId="0" applyNumberFormat="1" applyFont="1" applyFill="1" applyBorder="1" applyAlignment="1" applyProtection="1">
      <alignment vertical="top" wrapText="1"/>
      <protection locked="0"/>
    </xf>
    <xf numFmtId="0" fontId="5" fillId="0" borderId="0" xfId="0" applyFont="1" applyFill="1" applyAlignment="1" applyProtection="1">
      <alignment horizontal="justify" vertical="top" wrapText="1"/>
      <protection locked="0"/>
    </xf>
    <xf numFmtId="0" fontId="47" fillId="0" borderId="0" xfId="0" applyFont="1" applyFill="1" applyBorder="1" applyAlignment="1" applyProtection="1">
      <alignment horizontal="left" vertical="center" wrapText="1"/>
      <protection/>
    </xf>
    <xf numFmtId="49" fontId="5" fillId="0" borderId="12" xfId="0" applyNumberFormat="1" applyFont="1" applyFill="1" applyBorder="1" applyAlignment="1" applyProtection="1">
      <alignment horizontal="left" vertical="top" wrapText="1"/>
      <protection locked="0"/>
    </xf>
    <xf numFmtId="49" fontId="5" fillId="0" borderId="17" xfId="0" applyNumberFormat="1" applyFont="1" applyFill="1" applyBorder="1" applyAlignment="1" applyProtection="1">
      <alignment horizontal="left" vertical="top" wrapText="1"/>
      <protection locked="0"/>
    </xf>
    <xf numFmtId="49" fontId="5" fillId="0" borderId="11" xfId="0" applyNumberFormat="1" applyFont="1" applyFill="1" applyBorder="1" applyAlignment="1" applyProtection="1">
      <alignment horizontal="left" vertical="top" wrapText="1"/>
      <protection locked="0"/>
    </xf>
    <xf numFmtId="49" fontId="5" fillId="0" borderId="10" xfId="0" applyNumberFormat="1"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4" fillId="34" borderId="12" xfId="0" applyFont="1" applyFill="1" applyBorder="1" applyAlignment="1" applyProtection="1">
      <alignment horizontal="center" vertical="center" wrapText="1"/>
      <protection locked="0"/>
    </xf>
    <xf numFmtId="0" fontId="4" fillId="34" borderId="11" xfId="0" applyFont="1" applyFill="1" applyBorder="1" applyAlignment="1" applyProtection="1">
      <alignment horizontal="center" vertical="center" wrapText="1"/>
      <protection locked="0"/>
    </xf>
  </cellXfs>
  <cellStyles count="5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10" xfId="53"/>
    <cellStyle name="Normalny 2" xfId="54"/>
    <cellStyle name="Normalny 2 2" xfId="55"/>
    <cellStyle name="Normalny 2 2 2" xfId="56"/>
    <cellStyle name="Normalny 3" xfId="57"/>
    <cellStyle name="Normalny 4" xfId="58"/>
    <cellStyle name="Normalny 4 2" xfId="59"/>
    <cellStyle name="Normalny 7" xfId="60"/>
    <cellStyle name="Obliczenia" xfId="61"/>
    <cellStyle name="Followed Hyperlink" xfId="62"/>
    <cellStyle name="Percent" xfId="63"/>
    <cellStyle name="Suma" xfId="64"/>
    <cellStyle name="Tekst objaśnienia" xfId="65"/>
    <cellStyle name="Tekst ostrzeżenia" xfId="66"/>
    <cellStyle name="Tytuł" xfId="67"/>
    <cellStyle name="Uwaga" xfId="68"/>
    <cellStyle name="Currency" xfId="69"/>
    <cellStyle name="Currency [0]" xfId="70"/>
    <cellStyle name="Walutowy 2" xfId="71"/>
    <cellStyle name="Zły"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3499799966812134"/>
  </sheetPr>
  <dimension ref="A1:E69"/>
  <sheetViews>
    <sheetView showGridLines="0" tabSelected="1" zoomScale="115" zoomScaleNormal="115" zoomScalePageLayoutView="0" workbookViewId="0" topLeftCell="A1">
      <selection activeCell="C4" sqref="C4"/>
    </sheetView>
  </sheetViews>
  <sheetFormatPr defaultColWidth="9.00390625" defaultRowHeight="12.75"/>
  <cols>
    <col min="1" max="1" width="3.625" style="45" customWidth="1"/>
    <col min="2" max="2" width="19.25390625" style="45" customWidth="1"/>
    <col min="3" max="3" width="47.75390625" style="45" customWidth="1"/>
    <col min="4" max="4" width="13.625" style="45" customWidth="1"/>
    <col min="5" max="5" width="28.875" style="45" customWidth="1"/>
    <col min="6" max="16384" width="9.125" style="45" customWidth="1"/>
  </cols>
  <sheetData>
    <row r="1" spans="1:4" ht="15">
      <c r="A1" s="44"/>
      <c r="B1" s="44"/>
      <c r="C1" s="44"/>
      <c r="D1" s="46" t="s">
        <v>12</v>
      </c>
    </row>
    <row r="2" spans="1:4" ht="15">
      <c r="A2" s="44"/>
      <c r="B2" s="47"/>
      <c r="C2" s="47" t="s">
        <v>13</v>
      </c>
      <c r="D2" s="47"/>
    </row>
    <row r="3" spans="1:4" ht="15">
      <c r="A3" s="44"/>
      <c r="B3" s="44"/>
      <c r="C3" s="44"/>
      <c r="D3" s="48"/>
    </row>
    <row r="4" spans="1:4" ht="15">
      <c r="A4" s="44"/>
      <c r="B4" s="44" t="s">
        <v>14</v>
      </c>
      <c r="C4" s="44" t="s">
        <v>137</v>
      </c>
      <c r="D4" s="48"/>
    </row>
    <row r="5" spans="1:4" ht="15">
      <c r="A5" s="44"/>
      <c r="B5" s="44"/>
      <c r="C5" s="44"/>
      <c r="D5" s="48"/>
    </row>
    <row r="6" spans="1:4" ht="31.5" customHeight="1">
      <c r="A6" s="44"/>
      <c r="B6" s="44" t="s">
        <v>15</v>
      </c>
      <c r="C6" s="76" t="s">
        <v>138</v>
      </c>
      <c r="D6" s="76"/>
    </row>
    <row r="7" spans="1:4" ht="15">
      <c r="A7" s="44"/>
      <c r="B7" s="44"/>
      <c r="C7" s="44"/>
      <c r="D7" s="48"/>
    </row>
    <row r="8" spans="1:4" ht="15">
      <c r="A8" s="44"/>
      <c r="B8" s="49" t="s">
        <v>16</v>
      </c>
      <c r="C8" s="77"/>
      <c r="D8" s="78"/>
    </row>
    <row r="9" spans="1:4" ht="30">
      <c r="A9" s="44"/>
      <c r="B9" s="49" t="s">
        <v>17</v>
      </c>
      <c r="C9" s="79"/>
      <c r="D9" s="80"/>
    </row>
    <row r="10" spans="1:4" ht="15">
      <c r="A10" s="44"/>
      <c r="B10" s="49" t="s">
        <v>18</v>
      </c>
      <c r="C10" s="81"/>
      <c r="D10" s="82"/>
    </row>
    <row r="11" spans="1:4" ht="15">
      <c r="A11" s="44"/>
      <c r="B11" s="49" t="s">
        <v>19</v>
      </c>
      <c r="C11" s="81"/>
      <c r="D11" s="82"/>
    </row>
    <row r="12" spans="1:4" ht="15">
      <c r="A12" s="44"/>
      <c r="B12" s="49" t="s">
        <v>20</v>
      </c>
      <c r="C12" s="81"/>
      <c r="D12" s="82"/>
    </row>
    <row r="13" spans="1:4" ht="15">
      <c r="A13" s="44"/>
      <c r="B13" s="49" t="s">
        <v>21</v>
      </c>
      <c r="C13" s="81"/>
      <c r="D13" s="82"/>
    </row>
    <row r="14" spans="1:4" ht="15">
      <c r="A14" s="44"/>
      <c r="B14" s="49" t="s">
        <v>22</v>
      </c>
      <c r="C14" s="81"/>
      <c r="D14" s="82"/>
    </row>
    <row r="15" spans="1:4" ht="15">
      <c r="A15" s="44"/>
      <c r="B15" s="49" t="s">
        <v>23</v>
      </c>
      <c r="C15" s="81"/>
      <c r="D15" s="82"/>
    </row>
    <row r="16" spans="1:4" ht="15">
      <c r="A16" s="44"/>
      <c r="B16" s="49" t="s">
        <v>24</v>
      </c>
      <c r="C16" s="81"/>
      <c r="D16" s="82"/>
    </row>
    <row r="17" spans="1:4" ht="15">
      <c r="A17" s="44"/>
      <c r="B17" s="49" t="s">
        <v>25</v>
      </c>
      <c r="C17" s="81"/>
      <c r="D17" s="82"/>
    </row>
    <row r="18" spans="1:4" ht="15">
      <c r="A18" s="44"/>
      <c r="B18" s="44"/>
      <c r="C18" s="43"/>
      <c r="D18" s="50"/>
    </row>
    <row r="19" spans="1:4" ht="15">
      <c r="A19" s="44"/>
      <c r="B19" s="83" t="s">
        <v>26</v>
      </c>
      <c r="C19" s="84"/>
      <c r="D19" s="51"/>
    </row>
    <row r="20" spans="1:4" ht="15.75" thickBot="1">
      <c r="A20" s="44"/>
      <c r="B20" s="44"/>
      <c r="C20" s="41"/>
      <c r="D20" s="51"/>
    </row>
    <row r="21" spans="1:4" ht="15.75" thickBot="1">
      <c r="A21" s="44"/>
      <c r="B21" s="67" t="s">
        <v>27</v>
      </c>
      <c r="C21" s="85" t="s">
        <v>0</v>
      </c>
      <c r="D21" s="86"/>
    </row>
    <row r="22" spans="1:5" ht="15">
      <c r="A22" s="52"/>
      <c r="B22" s="53" t="s">
        <v>28</v>
      </c>
      <c r="C22" s="87">
        <f>'część (1)'!$F$6</f>
        <v>0</v>
      </c>
      <c r="D22" s="88"/>
      <c r="E22" s="66"/>
    </row>
    <row r="23" spans="1:4" ht="15">
      <c r="A23" s="52"/>
      <c r="B23" s="54" t="s">
        <v>29</v>
      </c>
      <c r="C23" s="87">
        <f>'część (2)'!F6</f>
        <v>0</v>
      </c>
      <c r="D23" s="88"/>
    </row>
    <row r="24" spans="1:4" ht="15">
      <c r="A24" s="52"/>
      <c r="B24" s="53" t="s">
        <v>30</v>
      </c>
      <c r="C24" s="87">
        <f>'część (3)'!F6</f>
        <v>0</v>
      </c>
      <c r="D24" s="88"/>
    </row>
    <row r="25" spans="1:4" ht="15">
      <c r="A25" s="52"/>
      <c r="B25" s="54" t="s">
        <v>31</v>
      </c>
      <c r="C25" s="87">
        <f>'część (4)'!F6</f>
        <v>0</v>
      </c>
      <c r="D25" s="88"/>
    </row>
    <row r="26" spans="1:4" ht="15" customHeight="1">
      <c r="A26" s="52"/>
      <c r="B26" s="53" t="s">
        <v>32</v>
      </c>
      <c r="C26" s="87">
        <f>'część (5)'!F6</f>
        <v>0</v>
      </c>
      <c r="D26" s="88"/>
    </row>
    <row r="27" spans="1:4" ht="15">
      <c r="A27" s="52"/>
      <c r="B27" s="54" t="s">
        <v>33</v>
      </c>
      <c r="C27" s="87">
        <f>'część (6)'!F6</f>
        <v>0</v>
      </c>
      <c r="D27" s="88"/>
    </row>
    <row r="28" spans="1:4" ht="15">
      <c r="A28" s="52"/>
      <c r="B28" s="53" t="s">
        <v>34</v>
      </c>
      <c r="C28" s="87">
        <f>'część (7)'!F6</f>
        <v>0</v>
      </c>
      <c r="D28" s="88"/>
    </row>
    <row r="29" spans="1:4" ht="15">
      <c r="A29" s="52"/>
      <c r="B29" s="53" t="s">
        <v>35</v>
      </c>
      <c r="C29" s="87">
        <f>'część (8)'!F6</f>
        <v>0</v>
      </c>
      <c r="D29" s="88"/>
    </row>
    <row r="30" spans="1:4" ht="15">
      <c r="A30" s="52"/>
      <c r="B30" s="54" t="s">
        <v>36</v>
      </c>
      <c r="C30" s="87">
        <f>'część (9)'!F6</f>
        <v>0</v>
      </c>
      <c r="D30" s="88"/>
    </row>
    <row r="31" spans="1:4" ht="15">
      <c r="A31" s="52"/>
      <c r="B31" s="53" t="s">
        <v>37</v>
      </c>
      <c r="C31" s="87">
        <f>'część (10)'!F6</f>
        <v>0</v>
      </c>
      <c r="D31" s="88"/>
    </row>
    <row r="32" spans="1:4" ht="15">
      <c r="A32" s="52"/>
      <c r="B32" s="53" t="s">
        <v>38</v>
      </c>
      <c r="C32" s="87">
        <f>'część (11)'!F6</f>
        <v>0</v>
      </c>
      <c r="D32" s="88"/>
    </row>
    <row r="33" spans="1:4" ht="15">
      <c r="A33" s="52"/>
      <c r="B33" s="54" t="s">
        <v>39</v>
      </c>
      <c r="C33" s="87">
        <f>'część (12)'!F6</f>
        <v>0</v>
      </c>
      <c r="D33" s="88"/>
    </row>
    <row r="34" spans="1:4" ht="15">
      <c r="A34" s="52"/>
      <c r="B34" s="53" t="s">
        <v>40</v>
      </c>
      <c r="C34" s="87">
        <f>'część (13)'!F6</f>
        <v>0</v>
      </c>
      <c r="D34" s="88"/>
    </row>
    <row r="35" spans="1:4" ht="15">
      <c r="A35" s="52"/>
      <c r="B35" s="53" t="s">
        <v>41</v>
      </c>
      <c r="C35" s="87">
        <f>'część (14)'!F6</f>
        <v>0</v>
      </c>
      <c r="D35" s="88"/>
    </row>
    <row r="36" spans="1:4" ht="15">
      <c r="A36" s="52"/>
      <c r="B36" s="54" t="s">
        <v>42</v>
      </c>
      <c r="C36" s="87">
        <f>'część (15)'!F6</f>
        <v>0</v>
      </c>
      <c r="D36" s="88"/>
    </row>
    <row r="37" spans="1:4" ht="15">
      <c r="A37" s="52"/>
      <c r="B37" s="53" t="s">
        <v>43</v>
      </c>
      <c r="C37" s="87">
        <f>'część (16)'!F6</f>
        <v>0</v>
      </c>
      <c r="D37" s="88"/>
    </row>
    <row r="38" spans="1:4" ht="15">
      <c r="A38" s="52"/>
      <c r="B38" s="54" t="s">
        <v>44</v>
      </c>
      <c r="C38" s="87">
        <f>'część (17)'!F6</f>
        <v>0</v>
      </c>
      <c r="D38" s="88"/>
    </row>
    <row r="39" spans="1:4" ht="15">
      <c r="A39" s="52"/>
      <c r="B39" s="53" t="s">
        <v>45</v>
      </c>
      <c r="C39" s="87">
        <f>'część (18)'!F6</f>
        <v>0</v>
      </c>
      <c r="D39" s="88"/>
    </row>
    <row r="40" spans="1:4" ht="15">
      <c r="A40" s="52"/>
      <c r="B40" s="54" t="s">
        <v>46</v>
      </c>
      <c r="C40" s="87">
        <f>'część (19)'!F6</f>
        <v>0</v>
      </c>
      <c r="D40" s="88"/>
    </row>
    <row r="41" spans="1:4" ht="15">
      <c r="A41" s="52"/>
      <c r="B41" s="53" t="s">
        <v>47</v>
      </c>
      <c r="C41" s="87">
        <f>'część (20)'!F6</f>
        <v>0</v>
      </c>
      <c r="D41" s="88"/>
    </row>
    <row r="42" spans="1:4" ht="15">
      <c r="A42" s="52"/>
      <c r="B42" s="54" t="s">
        <v>48</v>
      </c>
      <c r="C42" s="87">
        <f>'część (21)'!F6</f>
        <v>0</v>
      </c>
      <c r="D42" s="89"/>
    </row>
    <row r="43" spans="1:4" ht="15">
      <c r="A43" s="52"/>
      <c r="B43" s="53" t="s">
        <v>49</v>
      </c>
      <c r="C43" s="90">
        <f>'część (22)'!F6</f>
        <v>0</v>
      </c>
      <c r="D43" s="91"/>
    </row>
    <row r="44" spans="1:4" ht="15">
      <c r="A44" s="52"/>
      <c r="B44" s="53" t="s">
        <v>50</v>
      </c>
      <c r="C44" s="90">
        <f>'część (23)'!$F$6</f>
        <v>0</v>
      </c>
      <c r="D44" s="91"/>
    </row>
    <row r="45" spans="1:4" ht="15">
      <c r="A45" s="44"/>
      <c r="B45" s="55"/>
      <c r="C45" s="44"/>
      <c r="D45" s="56"/>
    </row>
    <row r="46" spans="1:4" ht="99" customHeight="1">
      <c r="A46" s="44" t="s">
        <v>1</v>
      </c>
      <c r="B46" s="97" t="s">
        <v>79</v>
      </c>
      <c r="C46" s="97"/>
      <c r="D46" s="97"/>
    </row>
    <row r="47" spans="1:4" ht="22.5" customHeight="1">
      <c r="A47" s="44" t="s">
        <v>52</v>
      </c>
      <c r="B47" s="84" t="s">
        <v>51</v>
      </c>
      <c r="C47" s="83"/>
      <c r="D47" s="94"/>
    </row>
    <row r="48" spans="1:4" ht="41.25" customHeight="1">
      <c r="A48" s="44" t="s">
        <v>53</v>
      </c>
      <c r="B48" s="95" t="s">
        <v>77</v>
      </c>
      <c r="C48" s="95"/>
      <c r="D48" s="95"/>
    </row>
    <row r="49" spans="1:4" ht="70.5" customHeight="1">
      <c r="A49" s="57" t="s">
        <v>54</v>
      </c>
      <c r="B49" s="76" t="s">
        <v>139</v>
      </c>
      <c r="C49" s="76"/>
      <c r="D49" s="76"/>
    </row>
    <row r="50" spans="1:4" ht="53.25" customHeight="1">
      <c r="A50" s="44" t="s">
        <v>56</v>
      </c>
      <c r="B50" s="76" t="s">
        <v>55</v>
      </c>
      <c r="C50" s="96"/>
      <c r="D50" s="96"/>
    </row>
    <row r="51" spans="1:4" ht="40.5" customHeight="1">
      <c r="A51" s="44" t="s">
        <v>58</v>
      </c>
      <c r="B51" s="83" t="s">
        <v>57</v>
      </c>
      <c r="C51" s="84"/>
      <c r="D51" s="84"/>
    </row>
    <row r="52" spans="1:4" ht="55.5" customHeight="1">
      <c r="A52" s="44" t="s">
        <v>60</v>
      </c>
      <c r="B52" s="76" t="s">
        <v>59</v>
      </c>
      <c r="C52" s="96"/>
      <c r="D52" s="96"/>
    </row>
    <row r="53" spans="1:4" ht="126" customHeight="1">
      <c r="A53" s="44" t="s">
        <v>61</v>
      </c>
      <c r="B53" s="83" t="s">
        <v>76</v>
      </c>
      <c r="C53" s="83"/>
      <c r="D53" s="83"/>
    </row>
    <row r="54" spans="1:4" ht="15">
      <c r="A54" s="58" t="s">
        <v>75</v>
      </c>
      <c r="B54" s="42" t="s">
        <v>62</v>
      </c>
      <c r="C54" s="41"/>
      <c r="D54" s="44"/>
    </row>
    <row r="55" spans="1:4" ht="15">
      <c r="A55" s="44"/>
      <c r="B55" s="41"/>
      <c r="C55" s="41"/>
      <c r="D55" s="59"/>
    </row>
    <row r="56" spans="1:4" ht="15">
      <c r="A56" s="44"/>
      <c r="B56" s="98" t="s">
        <v>63</v>
      </c>
      <c r="C56" s="99"/>
      <c r="D56" s="100"/>
    </row>
    <row r="57" spans="1:4" ht="15">
      <c r="A57" s="44"/>
      <c r="B57" s="98" t="s">
        <v>64</v>
      </c>
      <c r="C57" s="100"/>
      <c r="D57" s="49"/>
    </row>
    <row r="58" spans="1:4" ht="15">
      <c r="A58" s="44"/>
      <c r="B58" s="92"/>
      <c r="C58" s="93"/>
      <c r="D58" s="49"/>
    </row>
    <row r="59" spans="1:4" ht="15">
      <c r="A59" s="44"/>
      <c r="B59" s="92"/>
      <c r="C59" s="93"/>
      <c r="D59" s="49"/>
    </row>
    <row r="60" spans="1:4" ht="15">
      <c r="A60" s="44"/>
      <c r="B60" s="92"/>
      <c r="C60" s="93"/>
      <c r="D60" s="49"/>
    </row>
    <row r="61" spans="1:4" ht="15">
      <c r="A61" s="44"/>
      <c r="B61" s="61" t="s">
        <v>65</v>
      </c>
      <c r="C61" s="61"/>
      <c r="D61" s="59"/>
    </row>
    <row r="62" spans="1:4" ht="15">
      <c r="A62" s="44"/>
      <c r="B62" s="98" t="s">
        <v>66</v>
      </c>
      <c r="C62" s="99"/>
      <c r="D62" s="100"/>
    </row>
    <row r="63" spans="1:4" ht="30">
      <c r="A63" s="44"/>
      <c r="B63" s="62" t="s">
        <v>64</v>
      </c>
      <c r="C63" s="60" t="s">
        <v>67</v>
      </c>
      <c r="D63" s="63" t="s">
        <v>68</v>
      </c>
    </row>
    <row r="64" spans="1:4" ht="15">
      <c r="A64" s="44"/>
      <c r="B64" s="64"/>
      <c r="C64" s="60"/>
      <c r="D64" s="65"/>
    </row>
    <row r="65" spans="1:4" ht="15">
      <c r="A65" s="44"/>
      <c r="B65" s="64"/>
      <c r="C65" s="60"/>
      <c r="D65" s="65"/>
    </row>
    <row r="66" spans="1:4" ht="15">
      <c r="A66" s="44"/>
      <c r="B66" s="61"/>
      <c r="C66" s="61"/>
      <c r="D66" s="59"/>
    </row>
    <row r="67" spans="1:4" ht="15">
      <c r="A67" s="44"/>
      <c r="B67" s="98" t="s">
        <v>69</v>
      </c>
      <c r="C67" s="99"/>
      <c r="D67" s="100"/>
    </row>
    <row r="68" spans="1:4" ht="15">
      <c r="A68" s="44"/>
      <c r="B68" s="101" t="s">
        <v>70</v>
      </c>
      <c r="C68" s="101"/>
      <c r="D68" s="49"/>
    </row>
    <row r="69" spans="1:4" ht="15">
      <c r="A69" s="44"/>
      <c r="B69" s="78"/>
      <c r="C69" s="78"/>
      <c r="D69" s="49"/>
    </row>
  </sheetData>
  <sheetProtection/>
  <mergeCells count="53">
    <mergeCell ref="B46:D46"/>
    <mergeCell ref="B62:D62"/>
    <mergeCell ref="B67:D67"/>
    <mergeCell ref="B68:C68"/>
    <mergeCell ref="B69:C69"/>
    <mergeCell ref="B53:D53"/>
    <mergeCell ref="B56:D56"/>
    <mergeCell ref="B57:C57"/>
    <mergeCell ref="B58:C58"/>
    <mergeCell ref="B59:C59"/>
    <mergeCell ref="B60:C60"/>
    <mergeCell ref="B47:D47"/>
    <mergeCell ref="B48:D48"/>
    <mergeCell ref="B49:D49"/>
    <mergeCell ref="B50:D50"/>
    <mergeCell ref="B51:D51"/>
    <mergeCell ref="B52:D52"/>
    <mergeCell ref="C39:D39"/>
    <mergeCell ref="C40:D40"/>
    <mergeCell ref="C41:D41"/>
    <mergeCell ref="C42:D42"/>
    <mergeCell ref="C43:D43"/>
    <mergeCell ref="C44:D44"/>
    <mergeCell ref="C33:D33"/>
    <mergeCell ref="C34:D34"/>
    <mergeCell ref="C35:D35"/>
    <mergeCell ref="C36:D36"/>
    <mergeCell ref="C37:D37"/>
    <mergeCell ref="C38:D38"/>
    <mergeCell ref="C27:D27"/>
    <mergeCell ref="C28:D28"/>
    <mergeCell ref="C29:D29"/>
    <mergeCell ref="C30:D30"/>
    <mergeCell ref="C31:D31"/>
    <mergeCell ref="C32:D32"/>
    <mergeCell ref="C21:D21"/>
    <mergeCell ref="C22:D22"/>
    <mergeCell ref="C23:D23"/>
    <mergeCell ref="C24:D24"/>
    <mergeCell ref="C25:D25"/>
    <mergeCell ref="C26:D26"/>
    <mergeCell ref="C13:D13"/>
    <mergeCell ref="C14:D14"/>
    <mergeCell ref="C15:D15"/>
    <mergeCell ref="C16:D16"/>
    <mergeCell ref="C17:D17"/>
    <mergeCell ref="B19:C19"/>
    <mergeCell ref="C6:D6"/>
    <mergeCell ref="C8:D8"/>
    <mergeCell ref="C9:D9"/>
    <mergeCell ref="C10:D10"/>
    <mergeCell ref="C11:D11"/>
    <mergeCell ref="C12:D12"/>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C00000"/>
    <pageSetUpPr fitToPage="1"/>
  </sheetPr>
  <dimension ref="A1:H15"/>
  <sheetViews>
    <sheetView showGridLines="0" zoomScaleSheetLayoutView="100" zoomScalePageLayoutView="0" workbookViewId="0" topLeftCell="A14">
      <selection activeCell="B22" sqref="B22"/>
    </sheetView>
  </sheetViews>
  <sheetFormatPr defaultColWidth="11.375" defaultRowHeight="12.75"/>
  <cols>
    <col min="1" max="1" width="5.25390625" style="2" customWidth="1"/>
    <col min="2" max="2" width="97.25390625" style="2" customWidth="1"/>
    <col min="3" max="3" width="9.7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75" customHeight="1">
      <c r="E1" s="102"/>
      <c r="F1" s="102"/>
      <c r="G1" s="103" t="s">
        <v>73</v>
      </c>
      <c r="H1" s="103"/>
    </row>
    <row r="3" spans="2:8" ht="15">
      <c r="B3" s="5" t="s">
        <v>2</v>
      </c>
      <c r="C3" s="6">
        <v>9</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SUM(H9:H15)</f>
        <v>0</v>
      </c>
      <c r="G6" s="16"/>
      <c r="H6" s="16"/>
    </row>
    <row r="7" spans="1:8" ht="12.75" customHeight="1">
      <c r="A7" s="16"/>
      <c r="B7" s="12"/>
      <c r="C7" s="17"/>
      <c r="D7" s="18"/>
      <c r="E7" s="16"/>
      <c r="F7" s="16"/>
      <c r="G7" s="16"/>
      <c r="H7" s="16"/>
    </row>
    <row r="8" spans="1:8" s="22" customFormat="1" ht="42.75" customHeight="1">
      <c r="A8" s="19" t="s">
        <v>5</v>
      </c>
      <c r="B8" s="19" t="s">
        <v>80</v>
      </c>
      <c r="C8" s="20" t="s">
        <v>6</v>
      </c>
      <c r="D8" s="21"/>
      <c r="E8" s="19" t="s">
        <v>8</v>
      </c>
      <c r="F8" s="19" t="s">
        <v>9</v>
      </c>
      <c r="G8" s="19" t="s">
        <v>10</v>
      </c>
      <c r="H8" s="19" t="s">
        <v>3</v>
      </c>
    </row>
    <row r="9" spans="1:8" s="30" customFormat="1" ht="297.75" customHeight="1">
      <c r="A9" s="23" t="s">
        <v>1</v>
      </c>
      <c r="B9" s="24" t="s">
        <v>147</v>
      </c>
      <c r="C9" s="69">
        <v>170000</v>
      </c>
      <c r="D9" s="73" t="s">
        <v>11</v>
      </c>
      <c r="E9" s="27"/>
      <c r="F9" s="27"/>
      <c r="G9" s="28"/>
      <c r="H9" s="29">
        <f>ROUND(ROUND(C9,2)*ROUND(G9,2),2)</f>
        <v>0</v>
      </c>
    </row>
    <row r="10" spans="1:8" ht="288" customHeight="1">
      <c r="A10" s="23" t="s">
        <v>52</v>
      </c>
      <c r="B10" s="40" t="s">
        <v>148</v>
      </c>
      <c r="C10" s="74">
        <v>300000</v>
      </c>
      <c r="D10" s="68" t="s">
        <v>11</v>
      </c>
      <c r="E10" s="40"/>
      <c r="F10" s="40"/>
      <c r="G10" s="40"/>
      <c r="H10" s="29">
        <f aca="true" t="shared" si="0" ref="H10:H15">ROUND(ROUND(C10,2)*ROUND(G10,2),2)</f>
        <v>0</v>
      </c>
    </row>
    <row r="11" spans="1:8" ht="277.5" customHeight="1">
      <c r="A11" s="23" t="s">
        <v>53</v>
      </c>
      <c r="B11" s="40" t="s">
        <v>149</v>
      </c>
      <c r="C11" s="74">
        <v>14500</v>
      </c>
      <c r="D11" s="68" t="s">
        <v>11</v>
      </c>
      <c r="E11" s="40"/>
      <c r="F11" s="40"/>
      <c r="G11" s="40"/>
      <c r="H11" s="29">
        <f t="shared" si="0"/>
        <v>0</v>
      </c>
    </row>
    <row r="12" spans="1:8" ht="289.5" customHeight="1">
      <c r="A12" s="23" t="s">
        <v>54</v>
      </c>
      <c r="B12" s="40" t="s">
        <v>150</v>
      </c>
      <c r="C12" s="74">
        <v>13000</v>
      </c>
      <c r="D12" s="68" t="s">
        <v>11</v>
      </c>
      <c r="E12" s="40"/>
      <c r="F12" s="40"/>
      <c r="G12" s="40"/>
      <c r="H12" s="29">
        <f t="shared" si="0"/>
        <v>0</v>
      </c>
    </row>
    <row r="13" spans="1:8" ht="294" customHeight="1">
      <c r="A13" s="23" t="s">
        <v>56</v>
      </c>
      <c r="B13" s="40" t="s">
        <v>151</v>
      </c>
      <c r="C13" s="74">
        <v>7500</v>
      </c>
      <c r="D13" s="68" t="s">
        <v>11</v>
      </c>
      <c r="E13" s="40"/>
      <c r="F13" s="40"/>
      <c r="G13" s="40"/>
      <c r="H13" s="29">
        <f t="shared" si="0"/>
        <v>0</v>
      </c>
    </row>
    <row r="14" spans="1:8" ht="288.75" customHeight="1">
      <c r="A14" s="23" t="s">
        <v>58</v>
      </c>
      <c r="B14" s="40" t="s">
        <v>152</v>
      </c>
      <c r="C14" s="74">
        <v>7500</v>
      </c>
      <c r="D14" s="68" t="s">
        <v>11</v>
      </c>
      <c r="E14" s="40"/>
      <c r="F14" s="40"/>
      <c r="G14" s="40"/>
      <c r="H14" s="29">
        <f t="shared" si="0"/>
        <v>0</v>
      </c>
    </row>
    <row r="15" spans="1:8" ht="294.75" customHeight="1">
      <c r="A15" s="23" t="s">
        <v>60</v>
      </c>
      <c r="B15" s="40" t="s">
        <v>153</v>
      </c>
      <c r="C15" s="74">
        <v>5000</v>
      </c>
      <c r="D15" s="68" t="s">
        <v>11</v>
      </c>
      <c r="E15" s="40"/>
      <c r="F15" s="40"/>
      <c r="G15" s="40"/>
      <c r="H15" s="29">
        <f t="shared" si="0"/>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rgb="FFC00000"/>
    <pageSetUpPr fitToPage="1"/>
  </sheetPr>
  <dimension ref="A1:H11"/>
  <sheetViews>
    <sheetView showGridLines="0" zoomScaleSheetLayoutView="100" zoomScalePageLayoutView="0" workbookViewId="0" topLeftCell="A10">
      <selection activeCell="B11" sqref="B11"/>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75" customHeight="1">
      <c r="E1" s="102"/>
      <c r="F1" s="102"/>
      <c r="G1" s="103" t="s">
        <v>73</v>
      </c>
      <c r="H1" s="103"/>
    </row>
    <row r="3" spans="2:8" ht="15">
      <c r="B3" s="5" t="s">
        <v>2</v>
      </c>
      <c r="C3" s="6">
        <v>10</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5">
      <c r="A7" s="16"/>
      <c r="B7" s="12"/>
      <c r="C7" s="17"/>
      <c r="D7" s="18"/>
      <c r="E7" s="16"/>
      <c r="F7" s="16"/>
      <c r="G7" s="16"/>
      <c r="H7" s="16"/>
    </row>
    <row r="8" spans="1:8" s="22" customFormat="1" ht="45">
      <c r="A8" s="19" t="s">
        <v>5</v>
      </c>
      <c r="B8" s="19" t="s">
        <v>80</v>
      </c>
      <c r="C8" s="20" t="s">
        <v>6</v>
      </c>
      <c r="D8" s="21"/>
      <c r="E8" s="19" t="s">
        <v>8</v>
      </c>
      <c r="F8" s="19" t="s">
        <v>9</v>
      </c>
      <c r="G8" s="19" t="s">
        <v>10</v>
      </c>
      <c r="H8" s="19" t="s">
        <v>3</v>
      </c>
    </row>
    <row r="9" spans="1:8" s="30" customFormat="1" ht="161.25" customHeight="1">
      <c r="A9" s="23" t="s">
        <v>1</v>
      </c>
      <c r="B9" s="24" t="s">
        <v>154</v>
      </c>
      <c r="C9" s="69">
        <v>3000</v>
      </c>
      <c r="D9" s="75" t="s">
        <v>11</v>
      </c>
      <c r="E9" s="27"/>
      <c r="F9" s="27"/>
      <c r="G9" s="28"/>
      <c r="H9" s="29">
        <f>ROUND(ROUND(C9,2)*ROUND(G9,2),2)</f>
        <v>0</v>
      </c>
    </row>
    <row r="10" spans="1:8" ht="174" customHeight="1">
      <c r="A10" s="23" t="s">
        <v>52</v>
      </c>
      <c r="B10" s="40" t="s">
        <v>155</v>
      </c>
      <c r="C10" s="74">
        <v>3000</v>
      </c>
      <c r="D10" s="75" t="s">
        <v>11</v>
      </c>
      <c r="E10" s="40"/>
      <c r="F10" s="40"/>
      <c r="G10" s="40"/>
      <c r="H10" s="29">
        <f>ROUND(ROUND(C10,2)*ROUND(G10,2),2)</f>
        <v>0</v>
      </c>
    </row>
    <row r="11" spans="1:8" ht="243" customHeight="1">
      <c r="A11" s="23" t="s">
        <v>53</v>
      </c>
      <c r="B11" s="40" t="s">
        <v>156</v>
      </c>
      <c r="C11" s="74">
        <v>3000</v>
      </c>
      <c r="D11" s="75" t="s">
        <v>11</v>
      </c>
      <c r="E11" s="40"/>
      <c r="F11" s="40"/>
      <c r="G11" s="40"/>
      <c r="H11" s="29">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1"/>
  <sheetViews>
    <sheetView showGridLines="0" zoomScale="110" zoomScaleNormal="110" zoomScaleSheetLayoutView="100" zoomScalePageLayoutView="0" workbookViewId="0" topLeftCell="A1">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 customHeight="1">
      <c r="E1" s="102"/>
      <c r="F1" s="102"/>
      <c r="G1" s="103" t="s">
        <v>73</v>
      </c>
      <c r="H1" s="103"/>
    </row>
    <row r="3" spans="2:8" ht="15">
      <c r="B3" s="5" t="s">
        <v>2</v>
      </c>
      <c r="C3" s="6">
        <v>11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5">
      <c r="A7" s="16"/>
      <c r="B7" s="12"/>
      <c r="C7" s="17"/>
      <c r="D7" s="18"/>
      <c r="E7" s="16"/>
      <c r="F7" s="16"/>
      <c r="G7" s="16"/>
      <c r="H7" s="16"/>
    </row>
    <row r="8" spans="1:8" s="22" customFormat="1" ht="45">
      <c r="A8" s="19" t="s">
        <v>5</v>
      </c>
      <c r="B8" s="19" t="s">
        <v>80</v>
      </c>
      <c r="C8" s="20" t="s">
        <v>6</v>
      </c>
      <c r="D8" s="21"/>
      <c r="E8" s="19" t="s">
        <v>8</v>
      </c>
      <c r="F8" s="19" t="s">
        <v>9</v>
      </c>
      <c r="G8" s="19" t="s">
        <v>10</v>
      </c>
      <c r="H8" s="19" t="s">
        <v>3</v>
      </c>
    </row>
    <row r="9" spans="1:8" s="30" customFormat="1" ht="82.5" customHeight="1">
      <c r="A9" s="23" t="s">
        <v>1</v>
      </c>
      <c r="B9" s="24" t="s">
        <v>99</v>
      </c>
      <c r="C9" s="32">
        <v>90000</v>
      </c>
      <c r="D9" s="73" t="s">
        <v>11</v>
      </c>
      <c r="E9" s="27"/>
      <c r="F9" s="27"/>
      <c r="G9" s="28"/>
      <c r="H9" s="29">
        <f>ROUND(ROUND(C9,2)*ROUND(G9,2),2)</f>
        <v>0</v>
      </c>
    </row>
    <row r="10" spans="1:8" ht="33.75" customHeight="1">
      <c r="A10" s="23" t="s">
        <v>52</v>
      </c>
      <c r="B10" s="40" t="s">
        <v>100</v>
      </c>
      <c r="C10" s="74">
        <v>10000</v>
      </c>
      <c r="D10" s="73" t="s">
        <v>11</v>
      </c>
      <c r="E10" s="40"/>
      <c r="F10" s="40"/>
      <c r="G10" s="40"/>
      <c r="H10" s="29">
        <f>ROUND(ROUND(C10,2)*ROUND(G10,2),2)</f>
        <v>0</v>
      </c>
    </row>
    <row r="11" spans="1:8" ht="60">
      <c r="A11" s="23" t="s">
        <v>53</v>
      </c>
      <c r="B11" s="40" t="s">
        <v>101</v>
      </c>
      <c r="C11" s="74">
        <v>5000</v>
      </c>
      <c r="D11" s="73" t="s">
        <v>11</v>
      </c>
      <c r="E11" s="40"/>
      <c r="F11" s="40"/>
      <c r="G11" s="40"/>
      <c r="H11" s="29">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rgb="FFC00000"/>
    <pageSetUpPr fitToPage="1"/>
  </sheetPr>
  <dimension ref="A1:H9"/>
  <sheetViews>
    <sheetView showGridLines="0" zoomScale="110" zoomScaleNormal="110" zoomScaleSheetLayoutView="100" zoomScalePageLayoutView="0" workbookViewId="0" topLeftCell="A1">
      <selection activeCell="B12" sqref="B1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1.5" customHeight="1">
      <c r="E1" s="102"/>
      <c r="F1" s="102"/>
      <c r="G1" s="103" t="s">
        <v>73</v>
      </c>
      <c r="H1" s="103"/>
    </row>
    <row r="3" spans="2:8" ht="15">
      <c r="B3" s="5" t="s">
        <v>2</v>
      </c>
      <c r="C3" s="6">
        <v>12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30" customFormat="1" ht="108.75" customHeight="1">
      <c r="A9" s="23" t="s">
        <v>1</v>
      </c>
      <c r="B9" s="24" t="s">
        <v>145</v>
      </c>
      <c r="C9" s="69">
        <v>10000</v>
      </c>
      <c r="D9" s="73"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9"/>
  <sheetViews>
    <sheetView showGridLines="0" zoomScale="110" zoomScaleNormal="110" zoomScaleSheetLayoutView="100" zoomScalePageLayoutView="0" workbookViewId="0" topLeftCell="A1">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75" customHeight="1">
      <c r="E1" s="102"/>
      <c r="F1" s="102"/>
      <c r="G1" s="103" t="s">
        <v>73</v>
      </c>
      <c r="H1" s="103"/>
    </row>
    <row r="3" spans="2:8" ht="15">
      <c r="B3" s="5" t="s">
        <v>2</v>
      </c>
      <c r="C3" s="6">
        <v>13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5">
      <c r="A7" s="16"/>
      <c r="B7" s="12"/>
      <c r="C7" s="17"/>
      <c r="D7" s="18"/>
      <c r="E7" s="16"/>
      <c r="F7" s="16"/>
      <c r="G7" s="16"/>
      <c r="H7" s="16"/>
    </row>
    <row r="8" spans="1:8" s="22" customFormat="1" ht="45">
      <c r="A8" s="19" t="s">
        <v>5</v>
      </c>
      <c r="B8" s="19" t="s">
        <v>80</v>
      </c>
      <c r="C8" s="20" t="s">
        <v>6</v>
      </c>
      <c r="D8" s="21"/>
      <c r="E8" s="19" t="s">
        <v>8</v>
      </c>
      <c r="F8" s="19" t="s">
        <v>9</v>
      </c>
      <c r="G8" s="19" t="s">
        <v>10</v>
      </c>
      <c r="H8" s="19" t="s">
        <v>3</v>
      </c>
    </row>
    <row r="9" spans="1:8" s="30" customFormat="1" ht="35.25" customHeight="1">
      <c r="A9" s="23" t="s">
        <v>1</v>
      </c>
      <c r="B9" s="24" t="s">
        <v>102</v>
      </c>
      <c r="C9" s="25">
        <v>600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14"/>
  <sheetViews>
    <sheetView showGridLines="0" zoomScaleSheetLayoutView="100" zoomScalePageLayoutView="0" workbookViewId="0" topLeftCell="A1">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 customHeight="1">
      <c r="E1" s="102"/>
      <c r="F1" s="102"/>
      <c r="G1" s="103" t="s">
        <v>73</v>
      </c>
      <c r="H1" s="103"/>
    </row>
    <row r="3" spans="2:8" ht="15">
      <c r="B3" s="5" t="s">
        <v>2</v>
      </c>
      <c r="C3" s="6">
        <v>14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SUM(H9:H14)</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30" customFormat="1" ht="63" customHeight="1">
      <c r="A9" s="23" t="s">
        <v>1</v>
      </c>
      <c r="B9" s="24" t="s">
        <v>103</v>
      </c>
      <c r="C9" s="69">
        <v>65000</v>
      </c>
      <c r="D9" s="75" t="s">
        <v>11</v>
      </c>
      <c r="E9" s="27"/>
      <c r="F9" s="27"/>
      <c r="G9" s="28"/>
      <c r="H9" s="29">
        <f aca="true" t="shared" si="0" ref="H9:H14">ROUND(ROUND(C9,2)*ROUND(G9,2),2)</f>
        <v>0</v>
      </c>
    </row>
    <row r="10" spans="1:8" ht="64.5" customHeight="1">
      <c r="A10" s="23" t="s">
        <v>52</v>
      </c>
      <c r="B10" s="40" t="s">
        <v>104</v>
      </c>
      <c r="C10" s="74">
        <v>15000</v>
      </c>
      <c r="D10" s="75" t="s">
        <v>11</v>
      </c>
      <c r="E10" s="40"/>
      <c r="F10" s="40"/>
      <c r="G10" s="40"/>
      <c r="H10" s="29">
        <f t="shared" si="0"/>
        <v>0</v>
      </c>
    </row>
    <row r="11" spans="1:8" ht="63.75" customHeight="1">
      <c r="A11" s="23" t="s">
        <v>53</v>
      </c>
      <c r="B11" s="40" t="s">
        <v>105</v>
      </c>
      <c r="C11" s="74">
        <v>60000</v>
      </c>
      <c r="D11" s="75" t="s">
        <v>11</v>
      </c>
      <c r="E11" s="40"/>
      <c r="F11" s="40"/>
      <c r="G11" s="40"/>
      <c r="H11" s="29">
        <f t="shared" si="0"/>
        <v>0</v>
      </c>
    </row>
    <row r="12" spans="1:8" ht="93.75" customHeight="1">
      <c r="A12" s="23" t="s">
        <v>54</v>
      </c>
      <c r="B12" s="40" t="s">
        <v>106</v>
      </c>
      <c r="C12" s="74">
        <v>8000</v>
      </c>
      <c r="D12" s="75" t="s">
        <v>11</v>
      </c>
      <c r="E12" s="40"/>
      <c r="F12" s="40"/>
      <c r="G12" s="40"/>
      <c r="H12" s="29">
        <f t="shared" si="0"/>
        <v>0</v>
      </c>
    </row>
    <row r="13" spans="1:8" ht="24.75" customHeight="1">
      <c r="A13" s="23" t="s">
        <v>56</v>
      </c>
      <c r="B13" s="40" t="s">
        <v>107</v>
      </c>
      <c r="C13" s="74">
        <v>1500</v>
      </c>
      <c r="D13" s="75" t="s">
        <v>11</v>
      </c>
      <c r="E13" s="40"/>
      <c r="F13" s="40"/>
      <c r="G13" s="40"/>
      <c r="H13" s="29">
        <f t="shared" si="0"/>
        <v>0</v>
      </c>
    </row>
    <row r="14" spans="1:8" ht="45">
      <c r="A14" s="23" t="s">
        <v>58</v>
      </c>
      <c r="B14" s="40" t="s">
        <v>108</v>
      </c>
      <c r="C14" s="74">
        <v>65000</v>
      </c>
      <c r="D14" s="75" t="s">
        <v>11</v>
      </c>
      <c r="E14" s="40"/>
      <c r="F14" s="40"/>
      <c r="G14" s="40"/>
      <c r="H14" s="29">
        <f t="shared" si="0"/>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13"/>
  <sheetViews>
    <sheetView showGridLines="0" zoomScale="110" zoomScaleNormal="110" zoomScaleSheetLayoutView="100" zoomScalePageLayoutView="0" workbookViewId="0" topLeftCell="A1">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9.25" customHeight="1">
      <c r="E1" s="102"/>
      <c r="F1" s="102"/>
      <c r="G1" s="103" t="s">
        <v>73</v>
      </c>
      <c r="H1" s="103"/>
    </row>
    <row r="3" spans="2:8" ht="15">
      <c r="B3" s="5" t="s">
        <v>2</v>
      </c>
      <c r="C3" s="6">
        <v>15</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SUM(H9:H13)</f>
        <v>0</v>
      </c>
      <c r="G6" s="16"/>
      <c r="H6" s="16"/>
    </row>
    <row r="7" spans="1:8" ht="15">
      <c r="A7" s="16"/>
      <c r="B7" s="12"/>
      <c r="C7" s="17"/>
      <c r="D7" s="18"/>
      <c r="E7" s="16"/>
      <c r="F7" s="16"/>
      <c r="G7" s="16"/>
      <c r="H7" s="16"/>
    </row>
    <row r="8" spans="1:8" s="22" customFormat="1" ht="45">
      <c r="A8" s="19" t="s">
        <v>5</v>
      </c>
      <c r="B8" s="19" t="s">
        <v>80</v>
      </c>
      <c r="C8" s="20" t="s">
        <v>6</v>
      </c>
      <c r="D8" s="21"/>
      <c r="E8" s="19" t="s">
        <v>8</v>
      </c>
      <c r="F8" s="19" t="s">
        <v>9</v>
      </c>
      <c r="G8" s="19" t="s">
        <v>10</v>
      </c>
      <c r="H8" s="19" t="s">
        <v>3</v>
      </c>
    </row>
    <row r="9" spans="1:8" s="30" customFormat="1" ht="15">
      <c r="A9" s="23" t="s">
        <v>1</v>
      </c>
      <c r="B9" s="24" t="s">
        <v>109</v>
      </c>
      <c r="C9" s="69">
        <v>36</v>
      </c>
      <c r="D9" s="73" t="s">
        <v>11</v>
      </c>
      <c r="E9" s="27"/>
      <c r="F9" s="27"/>
      <c r="G9" s="28"/>
      <c r="H9" s="29">
        <f>ROUND(ROUND(C9,2)*ROUND(G9,2),2)</f>
        <v>0</v>
      </c>
    </row>
    <row r="10" spans="1:8" ht="30">
      <c r="A10" s="23" t="s">
        <v>52</v>
      </c>
      <c r="B10" s="40" t="s">
        <v>110</v>
      </c>
      <c r="C10" s="74">
        <v>1000</v>
      </c>
      <c r="D10" s="73" t="s">
        <v>11</v>
      </c>
      <c r="E10" s="40"/>
      <c r="F10" s="40"/>
      <c r="G10" s="40"/>
      <c r="H10" s="29">
        <f>ROUND(ROUND(C10,2)*ROUND(G10,2),2)</f>
        <v>0</v>
      </c>
    </row>
    <row r="11" spans="1:8" ht="15">
      <c r="A11" s="23" t="s">
        <v>53</v>
      </c>
      <c r="B11" s="40" t="s">
        <v>111</v>
      </c>
      <c r="C11" s="74">
        <v>10</v>
      </c>
      <c r="D11" s="73" t="s">
        <v>78</v>
      </c>
      <c r="E11" s="40"/>
      <c r="F11" s="40"/>
      <c r="G11" s="40"/>
      <c r="H11" s="29">
        <f>ROUND(ROUND(C11,2)*ROUND(G11,2),2)</f>
        <v>0</v>
      </c>
    </row>
    <row r="12" spans="1:8" ht="15">
      <c r="A12" s="23" t="s">
        <v>54</v>
      </c>
      <c r="B12" s="40" t="s">
        <v>112</v>
      </c>
      <c r="C12" s="74">
        <v>100</v>
      </c>
      <c r="D12" s="73" t="s">
        <v>11</v>
      </c>
      <c r="E12" s="40"/>
      <c r="F12" s="40"/>
      <c r="G12" s="40"/>
      <c r="H12" s="29">
        <f>ROUND(ROUND(C12,2)*ROUND(G12,2),2)</f>
        <v>0</v>
      </c>
    </row>
    <row r="13" spans="1:8" ht="15">
      <c r="A13" s="23" t="s">
        <v>56</v>
      </c>
      <c r="B13" s="40" t="s">
        <v>113</v>
      </c>
      <c r="C13" s="74">
        <v>2</v>
      </c>
      <c r="D13" s="73" t="s">
        <v>11</v>
      </c>
      <c r="E13" s="40"/>
      <c r="F13" s="40"/>
      <c r="G13" s="40"/>
      <c r="H13" s="29">
        <f>ROUND(ROUND(C13,2)*ROUND(G13,2),2)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H15"/>
  <sheetViews>
    <sheetView showGridLines="0" zoomScale="80" zoomScaleNormal="80" zoomScaleSheetLayoutView="100" zoomScalePageLayoutView="0" workbookViewId="0" topLeftCell="A10">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11.00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 customHeight="1">
      <c r="E1" s="102"/>
      <c r="F1" s="102"/>
      <c r="G1" s="103" t="s">
        <v>73</v>
      </c>
      <c r="H1" s="103"/>
    </row>
    <row r="3" spans="2:8" ht="15">
      <c r="B3" s="5" t="s">
        <v>2</v>
      </c>
      <c r="C3" s="6">
        <v>16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SUM(H9:H15)</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15">
      <c r="A9" s="23" t="s">
        <v>1</v>
      </c>
      <c r="B9" s="24" t="s">
        <v>114</v>
      </c>
      <c r="C9" s="33">
        <v>150</v>
      </c>
      <c r="D9" s="73" t="s">
        <v>11</v>
      </c>
      <c r="E9" s="27"/>
      <c r="F9" s="27"/>
      <c r="G9" s="28"/>
      <c r="H9" s="29">
        <f>ROUND(ROUND(C9,2)*ROUND(G9,2),2)</f>
        <v>0</v>
      </c>
    </row>
    <row r="10" spans="1:8" ht="195">
      <c r="A10" s="23" t="s">
        <v>52</v>
      </c>
      <c r="B10" s="40" t="s">
        <v>115</v>
      </c>
      <c r="C10" s="35">
        <v>200</v>
      </c>
      <c r="D10" s="73" t="s">
        <v>11</v>
      </c>
      <c r="E10" s="40"/>
      <c r="F10" s="40"/>
      <c r="G10" s="40"/>
      <c r="H10" s="29">
        <f aca="true" t="shared" si="0" ref="H10:H15">ROUND(ROUND(C10,2)*ROUND(G10,2),2)</f>
        <v>0</v>
      </c>
    </row>
    <row r="11" spans="1:8" ht="180">
      <c r="A11" s="23" t="s">
        <v>53</v>
      </c>
      <c r="B11" s="40" t="s">
        <v>116</v>
      </c>
      <c r="C11" s="35">
        <v>200</v>
      </c>
      <c r="D11" s="73" t="s">
        <v>11</v>
      </c>
      <c r="E11" s="40"/>
      <c r="F11" s="40"/>
      <c r="G11" s="40"/>
      <c r="H11" s="29">
        <f t="shared" si="0"/>
        <v>0</v>
      </c>
    </row>
    <row r="12" spans="1:8" ht="36" customHeight="1">
      <c r="A12" s="23" t="s">
        <v>54</v>
      </c>
      <c r="B12" s="40" t="s">
        <v>117</v>
      </c>
      <c r="C12" s="35">
        <v>200</v>
      </c>
      <c r="D12" s="73" t="s">
        <v>11</v>
      </c>
      <c r="E12" s="40"/>
      <c r="F12" s="40"/>
      <c r="G12" s="40"/>
      <c r="H12" s="29">
        <f t="shared" si="0"/>
        <v>0</v>
      </c>
    </row>
    <row r="13" spans="1:8" ht="32.25" customHeight="1">
      <c r="A13" s="23" t="s">
        <v>56</v>
      </c>
      <c r="B13" s="40" t="s">
        <v>118</v>
      </c>
      <c r="C13" s="35">
        <v>5</v>
      </c>
      <c r="D13" s="73" t="s">
        <v>11</v>
      </c>
      <c r="E13" s="40"/>
      <c r="F13" s="40"/>
      <c r="G13" s="40"/>
      <c r="H13" s="29">
        <f t="shared" si="0"/>
        <v>0</v>
      </c>
    </row>
    <row r="14" spans="1:8" ht="25.5" customHeight="1">
      <c r="A14" s="23" t="s">
        <v>58</v>
      </c>
      <c r="B14" s="40" t="s">
        <v>119</v>
      </c>
      <c r="C14" s="35">
        <v>150</v>
      </c>
      <c r="D14" s="73" t="s">
        <v>11</v>
      </c>
      <c r="E14" s="40"/>
      <c r="F14" s="40"/>
      <c r="G14" s="40"/>
      <c r="H14" s="29">
        <f t="shared" si="0"/>
        <v>0</v>
      </c>
    </row>
    <row r="15" spans="1:8" ht="206.25" customHeight="1">
      <c r="A15" s="23" t="s">
        <v>60</v>
      </c>
      <c r="B15" s="40" t="s">
        <v>120</v>
      </c>
      <c r="C15" s="35">
        <v>600</v>
      </c>
      <c r="D15" s="73" t="s">
        <v>81</v>
      </c>
      <c r="E15" s="40"/>
      <c r="F15" s="40"/>
      <c r="G15" s="40"/>
      <c r="H15" s="29">
        <f t="shared" si="0"/>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tabColor rgb="FFC00000"/>
    <pageSetUpPr fitToPage="1"/>
  </sheetPr>
  <dimension ref="A1:H10"/>
  <sheetViews>
    <sheetView showGridLines="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75" customHeight="1">
      <c r="E1" s="102"/>
      <c r="F1" s="102"/>
      <c r="G1" s="103" t="s">
        <v>73</v>
      </c>
      <c r="H1" s="103"/>
    </row>
    <row r="3" spans="2:8" ht="15">
      <c r="B3" s="5" t="s">
        <v>2</v>
      </c>
      <c r="C3" s="6">
        <v>17</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80</v>
      </c>
      <c r="C8" s="20" t="s">
        <v>6</v>
      </c>
      <c r="D8" s="21"/>
      <c r="E8" s="19" t="s">
        <v>8</v>
      </c>
      <c r="F8" s="19" t="s">
        <v>9</v>
      </c>
      <c r="G8" s="19" t="s">
        <v>10</v>
      </c>
      <c r="H8" s="19" t="s">
        <v>3</v>
      </c>
    </row>
    <row r="9" spans="1:8" s="30" customFormat="1" ht="32.25" customHeight="1">
      <c r="A9" s="23" t="s">
        <v>1</v>
      </c>
      <c r="B9" s="24" t="s">
        <v>146</v>
      </c>
      <c r="C9" s="33">
        <v>40</v>
      </c>
      <c r="D9" s="73" t="s">
        <v>11</v>
      </c>
      <c r="E9" s="27"/>
      <c r="F9" s="27"/>
      <c r="G9" s="28"/>
      <c r="H9" s="29">
        <f>ROUND(ROUND(C9,2)*ROUND(G9,2),2)</f>
        <v>0</v>
      </c>
    </row>
    <row r="10" spans="1:8" ht="34.5" customHeight="1">
      <c r="A10" s="23" t="s">
        <v>52</v>
      </c>
      <c r="B10" s="40" t="s">
        <v>121</v>
      </c>
      <c r="C10" s="35">
        <v>8</v>
      </c>
      <c r="D10" s="73" t="s">
        <v>11</v>
      </c>
      <c r="E10" s="40"/>
      <c r="F10" s="40"/>
      <c r="G10" s="40"/>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H12"/>
  <sheetViews>
    <sheetView showGridLines="0" zoomScale="110" zoomScaleNormal="110" zoomScaleSheetLayoutView="100" zoomScalePageLayoutView="0" workbookViewId="0" topLeftCell="A1">
      <selection activeCell="B17" sqref="B17"/>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7.75" customHeight="1">
      <c r="E1" s="102"/>
      <c r="F1" s="102"/>
      <c r="G1" s="103" t="s">
        <v>73</v>
      </c>
      <c r="H1" s="103"/>
    </row>
    <row r="3" spans="2:8" ht="15">
      <c r="B3" s="5" t="s">
        <v>2</v>
      </c>
      <c r="C3" s="6">
        <v>18</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SUM(H9:H12)</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37.5" customHeight="1">
      <c r="A9" s="23" t="s">
        <v>1</v>
      </c>
      <c r="B9" s="24" t="s">
        <v>122</v>
      </c>
      <c r="C9" s="33">
        <v>140</v>
      </c>
      <c r="D9" s="73" t="s">
        <v>11</v>
      </c>
      <c r="E9" s="27"/>
      <c r="F9" s="27"/>
      <c r="G9" s="28"/>
      <c r="H9" s="29">
        <f>ROUND(ROUND(C9,2)*ROUND(G9,2),2)</f>
        <v>0</v>
      </c>
    </row>
    <row r="10" spans="1:8" ht="33.75" customHeight="1">
      <c r="A10" s="23" t="s">
        <v>52</v>
      </c>
      <c r="B10" s="40" t="s">
        <v>123</v>
      </c>
      <c r="C10" s="35">
        <v>40</v>
      </c>
      <c r="D10" s="73" t="s">
        <v>11</v>
      </c>
      <c r="E10" s="40"/>
      <c r="F10" s="40"/>
      <c r="G10" s="40"/>
      <c r="H10" s="29">
        <f>ROUND(ROUND(C10,2)*ROUND(G10,2),2)</f>
        <v>0</v>
      </c>
    </row>
    <row r="11" spans="1:8" ht="31.5" customHeight="1">
      <c r="A11" s="23" t="s">
        <v>53</v>
      </c>
      <c r="B11" s="40" t="s">
        <v>124</v>
      </c>
      <c r="C11" s="35">
        <v>140</v>
      </c>
      <c r="D11" s="73" t="s">
        <v>11</v>
      </c>
      <c r="E11" s="40"/>
      <c r="F11" s="40"/>
      <c r="G11" s="40"/>
      <c r="H11" s="29">
        <f>ROUND(ROUND(C11,2)*ROUND(G11,2),2)</f>
        <v>0</v>
      </c>
    </row>
    <row r="12" spans="1:8" ht="23.25" customHeight="1">
      <c r="A12" s="23" t="s">
        <v>54</v>
      </c>
      <c r="B12" s="40" t="s">
        <v>125</v>
      </c>
      <c r="C12" s="35">
        <v>3</v>
      </c>
      <c r="D12" s="73" t="s">
        <v>11</v>
      </c>
      <c r="E12" s="40"/>
      <c r="F12" s="40"/>
      <c r="G12" s="40"/>
      <c r="H12" s="29">
        <f>ROUND(ROUND(C12,2)*ROUND(G12,2),2)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13"/>
  <sheetViews>
    <sheetView showGridLines="0" zoomScaleSheetLayoutView="80" zoomScalePageLayoutView="0" workbookViewId="0" topLeftCell="A7">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10.75390625" style="3" customWidth="1"/>
    <col min="5" max="5" width="22.375" style="2" customWidth="1"/>
    <col min="6" max="6" width="21.00390625" style="2" customWidth="1"/>
    <col min="7" max="7" width="14.75390625" style="2" customWidth="1"/>
    <col min="8" max="8" width="24.00390625" style="2" customWidth="1"/>
    <col min="9" max="10" width="14.25390625" style="2" customWidth="1"/>
    <col min="11" max="16384" width="11.375" style="2" customWidth="1"/>
  </cols>
  <sheetData>
    <row r="1" spans="5:8" ht="15">
      <c r="E1" s="102"/>
      <c r="F1" s="102"/>
      <c r="G1" s="103" t="s">
        <v>71</v>
      </c>
      <c r="H1" s="103"/>
    </row>
    <row r="2" spans="8:9" ht="15" customHeight="1">
      <c r="H2" s="3" t="s">
        <v>72</v>
      </c>
      <c r="I2" s="36"/>
    </row>
    <row r="3" spans="2:8" ht="15">
      <c r="B3" s="5" t="s">
        <v>2</v>
      </c>
      <c r="C3" s="6">
        <v>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SUM(H9:H13)</f>
        <v>0</v>
      </c>
      <c r="G6" s="16"/>
      <c r="H6" s="16"/>
    </row>
    <row r="7" spans="1:8" ht="12.75" customHeight="1">
      <c r="A7" s="16"/>
      <c r="B7" s="12"/>
      <c r="C7" s="17"/>
      <c r="D7" s="18"/>
      <c r="E7" s="16"/>
      <c r="F7" s="16"/>
      <c r="G7" s="16"/>
      <c r="H7" s="16"/>
    </row>
    <row r="8" spans="1:8" s="22" customFormat="1" ht="42.75" customHeight="1">
      <c r="A8" s="31" t="s">
        <v>5</v>
      </c>
      <c r="B8" s="31" t="s">
        <v>80</v>
      </c>
      <c r="C8" s="37" t="s">
        <v>6</v>
      </c>
      <c r="D8" s="38"/>
      <c r="E8" s="31" t="s">
        <v>8</v>
      </c>
      <c r="F8" s="31" t="s">
        <v>9</v>
      </c>
      <c r="G8" s="31" t="s">
        <v>10</v>
      </c>
      <c r="H8" s="31" t="s">
        <v>3</v>
      </c>
    </row>
    <row r="9" spans="1:8" s="30" customFormat="1" ht="339" customHeight="1">
      <c r="A9" s="23" t="s">
        <v>1</v>
      </c>
      <c r="B9" s="24" t="s">
        <v>140</v>
      </c>
      <c r="C9" s="69">
        <v>4800</v>
      </c>
      <c r="D9" s="73" t="s">
        <v>81</v>
      </c>
      <c r="E9" s="27"/>
      <c r="F9" s="27"/>
      <c r="G9" s="28"/>
      <c r="H9" s="29">
        <f>ROUND(ROUND(C9,2)*ROUND(G9,2),2)</f>
        <v>0</v>
      </c>
    </row>
    <row r="10" spans="1:8" ht="310.5" customHeight="1">
      <c r="A10" s="23" t="s">
        <v>52</v>
      </c>
      <c r="B10" s="40" t="s">
        <v>141</v>
      </c>
      <c r="C10" s="35">
        <v>900</v>
      </c>
      <c r="D10" s="68" t="s">
        <v>81</v>
      </c>
      <c r="E10" s="40"/>
      <c r="F10" s="40"/>
      <c r="G10" s="40"/>
      <c r="H10" s="29">
        <f>ROUND(ROUND(C10,2)*ROUND(G10,2),2)</f>
        <v>0</v>
      </c>
    </row>
    <row r="11" spans="1:8" ht="124.5" customHeight="1">
      <c r="A11" s="23" t="s">
        <v>53</v>
      </c>
      <c r="B11" s="40" t="s">
        <v>82</v>
      </c>
      <c r="C11" s="35">
        <v>20</v>
      </c>
      <c r="D11" s="68" t="s">
        <v>81</v>
      </c>
      <c r="E11" s="40"/>
      <c r="F11" s="40"/>
      <c r="G11" s="40"/>
      <c r="H11" s="29">
        <f>ROUND(ROUND(C11,2)*ROUND(G11,2),2)</f>
        <v>0</v>
      </c>
    </row>
    <row r="12" spans="1:8" ht="54.75" customHeight="1">
      <c r="A12" s="23" t="s">
        <v>54</v>
      </c>
      <c r="B12" s="40" t="s">
        <v>83</v>
      </c>
      <c r="C12" s="35">
        <v>20</v>
      </c>
      <c r="D12" s="68" t="s">
        <v>11</v>
      </c>
      <c r="E12" s="40"/>
      <c r="F12" s="40"/>
      <c r="G12" s="40"/>
      <c r="H12" s="29">
        <f>ROUND(ROUND(C12,2)*ROUND(G12,2),2)</f>
        <v>0</v>
      </c>
    </row>
    <row r="13" spans="1:8" ht="108.75" customHeight="1">
      <c r="A13" s="23" t="s">
        <v>56</v>
      </c>
      <c r="B13" s="40" t="s">
        <v>84</v>
      </c>
      <c r="C13" s="35">
        <v>500</v>
      </c>
      <c r="D13" s="68" t="s">
        <v>81</v>
      </c>
      <c r="E13" s="40"/>
      <c r="F13" s="40"/>
      <c r="G13" s="40"/>
      <c r="H13" s="29">
        <f>ROUND(ROUND(C13,2)*ROUND(G13,2),2)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H12"/>
  <sheetViews>
    <sheetView showGridLines="0" zoomScaleSheetLayoutView="100" zoomScalePageLayoutView="0" workbookViewId="0" topLeftCell="A1">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12.1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75" customHeight="1">
      <c r="E1" s="102"/>
      <c r="F1" s="102"/>
      <c r="G1" s="103" t="s">
        <v>73</v>
      </c>
      <c r="H1" s="103"/>
    </row>
    <row r="3" spans="2:8" ht="15">
      <c r="B3" s="5" t="s">
        <v>2</v>
      </c>
      <c r="C3" s="6">
        <v>19</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SUM(H9:H12)</f>
        <v>0</v>
      </c>
      <c r="G6" s="16"/>
      <c r="H6" s="16"/>
    </row>
    <row r="7" spans="1:8" ht="12.75" customHeight="1">
      <c r="A7" s="16"/>
      <c r="B7" s="12"/>
      <c r="C7" s="17"/>
      <c r="D7" s="18"/>
      <c r="E7" s="16"/>
      <c r="F7" s="16"/>
      <c r="G7" s="16"/>
      <c r="H7" s="16"/>
    </row>
    <row r="8" spans="1:8" s="22" customFormat="1" ht="42.75" customHeight="1">
      <c r="A8" s="19" t="s">
        <v>5</v>
      </c>
      <c r="B8" s="19" t="s">
        <v>80</v>
      </c>
      <c r="C8" s="20" t="s">
        <v>6</v>
      </c>
      <c r="D8" s="21"/>
      <c r="E8" s="19" t="s">
        <v>8</v>
      </c>
      <c r="F8" s="19" t="s">
        <v>9</v>
      </c>
      <c r="G8" s="19" t="s">
        <v>10</v>
      </c>
      <c r="H8" s="19" t="s">
        <v>3</v>
      </c>
    </row>
    <row r="9" spans="1:8" s="30" customFormat="1" ht="62.25" customHeight="1">
      <c r="A9" s="23" t="s">
        <v>1</v>
      </c>
      <c r="B9" s="24" t="s">
        <v>126</v>
      </c>
      <c r="C9" s="69">
        <v>2500</v>
      </c>
      <c r="D9" s="73" t="s">
        <v>129</v>
      </c>
      <c r="E9" s="27"/>
      <c r="F9" s="27"/>
      <c r="G9" s="28"/>
      <c r="H9" s="29">
        <f>ROUND(ROUND(C9,2)*ROUND(G9,2),2)</f>
        <v>0</v>
      </c>
    </row>
    <row r="10" spans="1:8" ht="94.5" customHeight="1">
      <c r="A10" s="23" t="s">
        <v>52</v>
      </c>
      <c r="B10" s="40" t="s">
        <v>127</v>
      </c>
      <c r="C10" s="74">
        <v>600</v>
      </c>
      <c r="D10" s="73" t="s">
        <v>11</v>
      </c>
      <c r="E10" s="40"/>
      <c r="F10" s="40"/>
      <c r="G10" s="40"/>
      <c r="H10" s="29">
        <f>ROUND(ROUND(C10,2)*ROUND(G10,2),2)</f>
        <v>0</v>
      </c>
    </row>
    <row r="11" spans="1:8" ht="67.5" customHeight="1">
      <c r="A11" s="23" t="s">
        <v>53</v>
      </c>
      <c r="B11" s="40" t="s">
        <v>128</v>
      </c>
      <c r="C11" s="74">
        <v>2500</v>
      </c>
      <c r="D11" s="73" t="s">
        <v>11</v>
      </c>
      <c r="E11" s="40"/>
      <c r="F11" s="40"/>
      <c r="G11" s="40"/>
      <c r="H11" s="29">
        <f>ROUND(ROUND(C11,2)*ROUND(G11,2),2)</f>
        <v>0</v>
      </c>
    </row>
    <row r="12" spans="1:8" ht="15">
      <c r="A12" s="23" t="s">
        <v>54</v>
      </c>
      <c r="B12" s="40" t="s">
        <v>142</v>
      </c>
      <c r="C12" s="74">
        <v>30000</v>
      </c>
      <c r="D12" s="73" t="s">
        <v>11</v>
      </c>
      <c r="E12" s="40"/>
      <c r="F12" s="40"/>
      <c r="G12" s="40"/>
      <c r="H12" s="29">
        <f>ROUND(ROUND(C12,2)*ROUND(G12,2),2)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3" r:id="rId1"/>
  <headerFooter alignWithMargins="0">
    <oddFooter>&amp;C&amp;"Times New Roman,Normalny"Strona &amp;P&amp;R&amp;"Times New Roman,Normalny"pieczęć i 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H9"/>
  <sheetViews>
    <sheetView showGridLines="0" zoomScale="80" zoomScaleNormal="80" zoomScaleSheetLayoutView="100" zoomScalePageLayoutView="0" workbookViewId="0" topLeftCell="A1">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41.25" customHeight="1">
      <c r="E1" s="102"/>
      <c r="F1" s="102"/>
      <c r="G1" s="103" t="s">
        <v>73</v>
      </c>
      <c r="H1" s="103"/>
    </row>
    <row r="3" spans="2:8" ht="15">
      <c r="B3" s="5" t="s">
        <v>2</v>
      </c>
      <c r="C3" s="6">
        <v>20</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218.25" customHeight="1">
      <c r="A9" s="23" t="s">
        <v>1</v>
      </c>
      <c r="B9" s="24" t="s">
        <v>130</v>
      </c>
      <c r="C9" s="69">
        <v>26500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H11"/>
  <sheetViews>
    <sheetView showGridLines="0" zoomScale="80" zoomScaleNormal="80" zoomScaleSheetLayoutView="100" zoomScalePageLayoutView="0" workbookViewId="0" topLeftCell="A1">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75" customHeight="1">
      <c r="E1" s="102"/>
      <c r="F1" s="102"/>
      <c r="G1" s="103" t="s">
        <v>73</v>
      </c>
      <c r="H1" s="103"/>
    </row>
    <row r="3" spans="2:8" ht="15">
      <c r="B3" s="5" t="s">
        <v>2</v>
      </c>
      <c r="C3" s="6">
        <v>21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30" customFormat="1" ht="75">
      <c r="A9" s="23" t="s">
        <v>1</v>
      </c>
      <c r="B9" s="24" t="s">
        <v>131</v>
      </c>
      <c r="C9" s="33">
        <v>400</v>
      </c>
      <c r="D9" s="73" t="s">
        <v>11</v>
      </c>
      <c r="E9" s="27"/>
      <c r="F9" s="27"/>
      <c r="G9" s="28"/>
      <c r="H9" s="29">
        <f>ROUND(ROUND(C9,2)*ROUND(G9,2),2)</f>
        <v>0</v>
      </c>
    </row>
    <row r="10" spans="1:8" ht="63" customHeight="1">
      <c r="A10" s="23" t="s">
        <v>52</v>
      </c>
      <c r="B10" s="40" t="s">
        <v>132</v>
      </c>
      <c r="C10" s="35">
        <v>100</v>
      </c>
      <c r="D10" s="73" t="s">
        <v>11</v>
      </c>
      <c r="E10" s="40"/>
      <c r="F10" s="40"/>
      <c r="G10" s="40"/>
      <c r="H10" s="29">
        <f>ROUND(ROUND(C10,2)*ROUND(G10,2),2)</f>
        <v>0</v>
      </c>
    </row>
    <row r="11" spans="1:8" ht="48.75" customHeight="1">
      <c r="A11" s="23" t="s">
        <v>53</v>
      </c>
      <c r="B11" s="40" t="s">
        <v>133</v>
      </c>
      <c r="C11" s="35">
        <v>100</v>
      </c>
      <c r="D11" s="73" t="s">
        <v>11</v>
      </c>
      <c r="E11" s="40"/>
      <c r="F11" s="40"/>
      <c r="G11" s="40"/>
      <c r="H11" s="29">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H9"/>
  <sheetViews>
    <sheetView showGridLines="0" zoomScale="80" zoomScaleNormal="80" zoomScaleSheetLayoutView="100" zoomScalePageLayoutView="0" workbookViewId="0" topLeftCell="A1">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75" customHeight="1">
      <c r="E1" s="102"/>
      <c r="F1" s="102"/>
      <c r="G1" s="103" t="s">
        <v>73</v>
      </c>
      <c r="H1" s="103"/>
    </row>
    <row r="3" spans="2:8" ht="15">
      <c r="B3" s="5" t="s">
        <v>2</v>
      </c>
      <c r="C3" s="6">
        <v>22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30" customFormat="1" ht="116.25" customHeight="1">
      <c r="A9" s="23" t="s">
        <v>1</v>
      </c>
      <c r="B9" s="24" t="s">
        <v>134</v>
      </c>
      <c r="C9" s="25">
        <v>10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H10"/>
  <sheetViews>
    <sheetView showGridLines="0" zoomScale="80" zoomScaleNormal="80" zoomScaleSheetLayoutView="100" zoomScalePageLayoutView="0" workbookViewId="0" topLeftCell="A10">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75" customHeight="1">
      <c r="E1" s="102"/>
      <c r="F1" s="102"/>
      <c r="G1" s="103" t="s">
        <v>73</v>
      </c>
      <c r="H1" s="103"/>
    </row>
    <row r="3" spans="2:8" ht="15">
      <c r="B3" s="5" t="s">
        <v>2</v>
      </c>
      <c r="C3" s="6">
        <v>23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274.5" customHeight="1">
      <c r="A9" s="23" t="s">
        <v>1</v>
      </c>
      <c r="B9" s="24" t="s">
        <v>135</v>
      </c>
      <c r="C9" s="33">
        <v>100</v>
      </c>
      <c r="D9" s="73" t="s">
        <v>11</v>
      </c>
      <c r="E9" s="27"/>
      <c r="F9" s="27"/>
      <c r="G9" s="28"/>
      <c r="H9" s="29">
        <f>ROUND(ROUND(C9,2)*ROUND(G9,2),2)</f>
        <v>0</v>
      </c>
    </row>
    <row r="10" spans="1:8" ht="399" customHeight="1">
      <c r="A10" s="23" t="s">
        <v>52</v>
      </c>
      <c r="B10" s="40" t="s">
        <v>136</v>
      </c>
      <c r="C10" s="35">
        <v>100</v>
      </c>
      <c r="D10" s="73" t="s">
        <v>11</v>
      </c>
      <c r="E10" s="40"/>
      <c r="F10" s="40"/>
      <c r="G10" s="40"/>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H10"/>
  <sheetViews>
    <sheetView showGridLines="0" zoomScaleSheetLayoutView="80" zoomScalePageLayoutView="0" workbookViewId="0" topLeftCell="A4">
      <selection activeCell="B14" sqref="B14"/>
    </sheetView>
  </sheetViews>
  <sheetFormatPr defaultColWidth="11.375" defaultRowHeight="12.75"/>
  <cols>
    <col min="1" max="1" width="5.25390625" style="2" customWidth="1"/>
    <col min="2" max="2" width="97.25390625" style="2" customWidth="1"/>
    <col min="3" max="3" width="8.25390625" style="4" customWidth="1"/>
    <col min="4" max="4" width="10.375" style="3" customWidth="1"/>
    <col min="5" max="5" width="22.375" style="2" customWidth="1"/>
    <col min="6" max="6" width="21.00390625" style="2" customWidth="1"/>
    <col min="7" max="7" width="14.75390625" style="2" customWidth="1"/>
    <col min="8" max="8" width="25.875" style="2" customWidth="1"/>
    <col min="9" max="10" width="14.25390625" style="2" customWidth="1"/>
    <col min="11" max="16384" width="11.375" style="2" customWidth="1"/>
  </cols>
  <sheetData>
    <row r="1" spans="5:8" ht="15">
      <c r="E1" s="102"/>
      <c r="F1" s="102"/>
      <c r="G1" s="103" t="s">
        <v>71</v>
      </c>
      <c r="H1" s="103"/>
    </row>
    <row r="2" ht="15">
      <c r="H2" s="3" t="s">
        <v>72</v>
      </c>
    </row>
    <row r="3" spans="2:8" ht="15">
      <c r="B3" s="5" t="s">
        <v>2</v>
      </c>
      <c r="C3" s="6">
        <v>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31" t="s">
        <v>5</v>
      </c>
      <c r="B8" s="31" t="s">
        <v>80</v>
      </c>
      <c r="C8" s="37" t="s">
        <v>6</v>
      </c>
      <c r="D8" s="38"/>
      <c r="E8" s="31" t="s">
        <v>8</v>
      </c>
      <c r="F8" s="31" t="s">
        <v>9</v>
      </c>
      <c r="G8" s="31" t="s">
        <v>10</v>
      </c>
      <c r="H8" s="31" t="s">
        <v>3</v>
      </c>
    </row>
    <row r="9" spans="1:8" s="30" customFormat="1" ht="186" customHeight="1">
      <c r="A9" s="23" t="s">
        <v>1</v>
      </c>
      <c r="B9" s="24" t="s">
        <v>158</v>
      </c>
      <c r="C9" s="25">
        <v>600</v>
      </c>
      <c r="D9" s="26" t="s">
        <v>81</v>
      </c>
      <c r="E9" s="27"/>
      <c r="F9" s="27"/>
      <c r="G9" s="28"/>
      <c r="H9" s="29">
        <f>ROUND(ROUND(C9,2)*ROUND(G9,2),2)</f>
        <v>0</v>
      </c>
    </row>
    <row r="10" spans="1:8" s="30" customFormat="1" ht="45" customHeight="1">
      <c r="A10" s="23" t="s">
        <v>52</v>
      </c>
      <c r="B10" s="24" t="s">
        <v>85</v>
      </c>
      <c r="C10" s="33">
        <v>300</v>
      </c>
      <c r="D10" s="34" t="s">
        <v>11</v>
      </c>
      <c r="E10" s="27"/>
      <c r="F10" s="27"/>
      <c r="G10" s="28"/>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1"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H9"/>
  <sheetViews>
    <sheetView showGridLines="0" zoomScale="115" zoomScaleNormal="115" zoomScaleSheetLayoutView="100" zoomScalePageLayoutView="0" workbookViewId="0" topLeftCell="A1">
      <selection activeCell="B13" sqref="B13"/>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25390625" style="2" customWidth="1"/>
    <col min="8" max="8" width="26.125" style="2" customWidth="1"/>
    <col min="9" max="10" width="14.25390625" style="2" customWidth="1"/>
    <col min="11" max="16384" width="11.375" style="2" customWidth="1"/>
  </cols>
  <sheetData>
    <row r="1" spans="5:8" ht="15">
      <c r="E1" s="102"/>
      <c r="F1" s="102"/>
      <c r="G1" s="103" t="s">
        <v>71</v>
      </c>
      <c r="H1" s="103"/>
    </row>
    <row r="2" ht="19.5" customHeight="1">
      <c r="H2" s="3" t="s">
        <v>72</v>
      </c>
    </row>
    <row r="3" spans="2:8" ht="15">
      <c r="B3" s="5" t="s">
        <v>2</v>
      </c>
      <c r="C3" s="6">
        <v>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31" t="s">
        <v>5</v>
      </c>
      <c r="B8" s="31" t="s">
        <v>80</v>
      </c>
      <c r="C8" s="37" t="s">
        <v>6</v>
      </c>
      <c r="D8" s="38"/>
      <c r="E8" s="31" t="s">
        <v>8</v>
      </c>
      <c r="F8" s="31" t="s">
        <v>9</v>
      </c>
      <c r="G8" s="31" t="s">
        <v>10</v>
      </c>
      <c r="H8" s="31" t="s">
        <v>3</v>
      </c>
    </row>
    <row r="9" spans="1:8" s="30" customFormat="1" ht="213" customHeight="1">
      <c r="A9" s="23" t="s">
        <v>1</v>
      </c>
      <c r="B9" s="24" t="s">
        <v>159</v>
      </c>
      <c r="C9" s="25">
        <v>100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0"/>
  <sheetViews>
    <sheetView showGridLines="0" zoomScale="115" zoomScaleNormal="115" zoomScaleSheetLayoutView="100" zoomScalePageLayoutView="0" workbookViewId="0" topLeftCell="A1">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27.125" style="2" customWidth="1"/>
    <col min="9" max="10" width="14.25390625" style="2" customWidth="1"/>
    <col min="11" max="16384" width="11.375" style="2" customWidth="1"/>
  </cols>
  <sheetData>
    <row r="1" spans="5:8" ht="15">
      <c r="E1" s="102"/>
      <c r="F1" s="102"/>
      <c r="G1" s="103" t="s">
        <v>71</v>
      </c>
      <c r="H1" s="103"/>
    </row>
    <row r="2" ht="15">
      <c r="H2" s="3" t="s">
        <v>72</v>
      </c>
    </row>
    <row r="3" spans="2:8" ht="15">
      <c r="B3" s="5" t="s">
        <v>2</v>
      </c>
      <c r="C3" s="6">
        <v>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31" t="s">
        <v>5</v>
      </c>
      <c r="B8" s="31" t="s">
        <v>80</v>
      </c>
      <c r="C8" s="37" t="s">
        <v>6</v>
      </c>
      <c r="D8" s="38"/>
      <c r="E8" s="31" t="s">
        <v>8</v>
      </c>
      <c r="F8" s="31" t="s">
        <v>9</v>
      </c>
      <c r="G8" s="31" t="s">
        <v>10</v>
      </c>
      <c r="H8" s="31" t="s">
        <v>3</v>
      </c>
    </row>
    <row r="9" spans="1:8" s="30" customFormat="1" ht="67.5" customHeight="1">
      <c r="A9" s="23" t="s">
        <v>1</v>
      </c>
      <c r="B9" s="24" t="s">
        <v>143</v>
      </c>
      <c r="C9" s="33">
        <v>100</v>
      </c>
      <c r="D9" s="73" t="s">
        <v>11</v>
      </c>
      <c r="E9" s="27"/>
      <c r="F9" s="27"/>
      <c r="G9" s="28"/>
      <c r="H9" s="29">
        <f>ROUND(ROUND(C9,2)*ROUND(G9,2),2)</f>
        <v>0</v>
      </c>
    </row>
    <row r="10" spans="1:8" ht="66" customHeight="1">
      <c r="A10" s="23" t="s">
        <v>52</v>
      </c>
      <c r="B10" s="40" t="s">
        <v>144</v>
      </c>
      <c r="C10" s="35">
        <v>30</v>
      </c>
      <c r="D10" s="68" t="s">
        <v>11</v>
      </c>
      <c r="E10" s="40"/>
      <c r="F10" s="40"/>
      <c r="G10" s="40"/>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1"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H11"/>
  <sheetViews>
    <sheetView showGridLines="0" zoomScale="115" zoomScaleNormal="115" zoomScaleSheetLayoutView="100" zoomScalePageLayoutView="0" workbookViewId="0" topLeftCell="A1">
      <selection activeCell="B12" sqref="B1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 customHeight="1">
      <c r="E1" s="102"/>
      <c r="F1" s="102"/>
      <c r="G1" s="103" t="s">
        <v>73</v>
      </c>
      <c r="H1" s="103"/>
    </row>
    <row r="3" spans="2:8" ht="15">
      <c r="B3" s="5" t="s">
        <v>2</v>
      </c>
      <c r="C3" s="6">
        <v>5</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2.75" customHeight="1">
      <c r="A7" s="16"/>
      <c r="B7" s="12"/>
      <c r="C7" s="17"/>
      <c r="D7" s="18"/>
      <c r="E7" s="16"/>
      <c r="F7" s="16"/>
      <c r="G7" s="16"/>
      <c r="H7" s="16"/>
    </row>
    <row r="8" spans="1:8" s="22" customFormat="1" ht="42.75" customHeight="1">
      <c r="A8" s="19" t="s">
        <v>5</v>
      </c>
      <c r="B8" s="19" t="s">
        <v>80</v>
      </c>
      <c r="C8" s="20" t="s">
        <v>6</v>
      </c>
      <c r="D8" s="21"/>
      <c r="E8" s="19" t="s">
        <v>8</v>
      </c>
      <c r="F8" s="19" t="s">
        <v>9</v>
      </c>
      <c r="G8" s="19" t="s">
        <v>10</v>
      </c>
      <c r="H8" s="19" t="s">
        <v>3</v>
      </c>
    </row>
    <row r="9" spans="1:8" s="30" customFormat="1" ht="166.5" customHeight="1">
      <c r="A9" s="23" t="s">
        <v>1</v>
      </c>
      <c r="B9" s="24" t="s">
        <v>86</v>
      </c>
      <c r="C9" s="33">
        <v>1000</v>
      </c>
      <c r="D9" s="73" t="s">
        <v>11</v>
      </c>
      <c r="E9" s="27"/>
      <c r="F9" s="27"/>
      <c r="G9" s="28"/>
      <c r="H9" s="29">
        <f>ROUND(ROUND(C9,2)*ROUND(G9,2),2)</f>
        <v>0</v>
      </c>
    </row>
    <row r="10" spans="1:8" ht="75">
      <c r="A10" s="23" t="s">
        <v>52</v>
      </c>
      <c r="B10" s="40" t="s">
        <v>157</v>
      </c>
      <c r="C10" s="35">
        <v>3000</v>
      </c>
      <c r="D10" s="68" t="s">
        <v>11</v>
      </c>
      <c r="E10" s="40"/>
      <c r="F10" s="40"/>
      <c r="G10" s="40"/>
      <c r="H10" s="29">
        <f>ROUND(ROUND(C10,2)*ROUND(G10,2),2)</f>
        <v>0</v>
      </c>
    </row>
    <row r="11" spans="1:8" ht="39.75" customHeight="1">
      <c r="A11" s="23" t="s">
        <v>53</v>
      </c>
      <c r="B11" s="40" t="s">
        <v>87</v>
      </c>
      <c r="C11" s="35">
        <v>1200</v>
      </c>
      <c r="D11" s="68" t="s">
        <v>11</v>
      </c>
      <c r="E11" s="40"/>
      <c r="F11" s="40"/>
      <c r="G11" s="40"/>
      <c r="H11" s="29">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11"/>
  <sheetViews>
    <sheetView showGridLines="0" zoomScaleSheetLayoutView="100" zoomScalePageLayoutView="0" workbookViewId="0" topLeftCell="A1">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7.75" customHeight="1">
      <c r="E1" s="102"/>
      <c r="F1" s="102"/>
      <c r="G1" s="103" t="s">
        <v>73</v>
      </c>
      <c r="H1" s="103"/>
    </row>
    <row r="3" spans="2:8" ht="15">
      <c r="B3" s="5" t="s">
        <v>2</v>
      </c>
      <c r="C3" s="6">
        <v>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2.75" customHeight="1">
      <c r="A7" s="16"/>
      <c r="B7" s="12"/>
      <c r="C7" s="17"/>
      <c r="D7" s="18"/>
      <c r="E7" s="16"/>
      <c r="F7" s="16"/>
      <c r="G7" s="16"/>
      <c r="H7" s="16"/>
    </row>
    <row r="8" spans="1:8" s="22" customFormat="1" ht="42.75" customHeight="1">
      <c r="A8" s="19" t="s">
        <v>5</v>
      </c>
      <c r="B8" s="19" t="s">
        <v>80</v>
      </c>
      <c r="C8" s="20" t="s">
        <v>6</v>
      </c>
      <c r="D8" s="21"/>
      <c r="E8" s="19" t="s">
        <v>8</v>
      </c>
      <c r="F8" s="19" t="s">
        <v>9</v>
      </c>
      <c r="G8" s="19" t="s">
        <v>10</v>
      </c>
      <c r="H8" s="19" t="s">
        <v>3</v>
      </c>
    </row>
    <row r="9" spans="1:8" s="30" customFormat="1" ht="72.75" customHeight="1">
      <c r="A9" s="23" t="s">
        <v>1</v>
      </c>
      <c r="B9" s="24" t="s">
        <v>88</v>
      </c>
      <c r="C9" s="33">
        <v>5400</v>
      </c>
      <c r="D9" s="73" t="s">
        <v>11</v>
      </c>
      <c r="E9" s="27"/>
      <c r="F9" s="27"/>
      <c r="G9" s="28"/>
      <c r="H9" s="29">
        <f>ROUND(ROUND(C9,2)*ROUND(G9,2),2)</f>
        <v>0</v>
      </c>
    </row>
    <row r="10" spans="1:8" ht="51.75" customHeight="1">
      <c r="A10" s="23" t="s">
        <v>52</v>
      </c>
      <c r="B10" s="40" t="s">
        <v>89</v>
      </c>
      <c r="C10" s="35">
        <v>100</v>
      </c>
      <c r="D10" s="68" t="s">
        <v>11</v>
      </c>
      <c r="E10" s="40"/>
      <c r="F10" s="40"/>
      <c r="G10" s="40"/>
      <c r="H10" s="29">
        <f>ROUND(ROUND(C10,2)*ROUND(G10,2),2)</f>
        <v>0</v>
      </c>
    </row>
    <row r="11" spans="1:8" ht="39" customHeight="1">
      <c r="A11" s="23" t="s">
        <v>53</v>
      </c>
      <c r="B11" s="40" t="s">
        <v>90</v>
      </c>
      <c r="C11" s="35">
        <v>500</v>
      </c>
      <c r="D11" s="68" t="s">
        <v>11</v>
      </c>
      <c r="E11" s="40"/>
      <c r="F11" s="40"/>
      <c r="G11" s="40"/>
      <c r="H11" s="29">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10"/>
  <sheetViews>
    <sheetView showGridLines="0" zoomScaleSheetLayoutView="100" zoomScalePageLayoutView="0" workbookViewId="0" topLeftCell="A1">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75" customHeight="1">
      <c r="E1" s="102"/>
      <c r="F1" s="102"/>
      <c r="G1" s="103" t="s">
        <v>73</v>
      </c>
      <c r="H1" s="103"/>
    </row>
    <row r="3" spans="2:8" ht="15">
      <c r="B3" s="5" t="s">
        <v>2</v>
      </c>
      <c r="C3" s="6">
        <v>7</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80</v>
      </c>
      <c r="C8" s="20" t="s">
        <v>6</v>
      </c>
      <c r="D8" s="21"/>
      <c r="E8" s="19" t="s">
        <v>8</v>
      </c>
      <c r="F8" s="19" t="s">
        <v>9</v>
      </c>
      <c r="G8" s="19" t="s">
        <v>10</v>
      </c>
      <c r="H8" s="19" t="s">
        <v>3</v>
      </c>
    </row>
    <row r="9" spans="1:8" s="30" customFormat="1" ht="93" customHeight="1">
      <c r="A9" s="23" t="s">
        <v>1</v>
      </c>
      <c r="B9" s="24" t="s">
        <v>91</v>
      </c>
      <c r="C9" s="33">
        <v>300</v>
      </c>
      <c r="D9" s="73" t="s">
        <v>11</v>
      </c>
      <c r="E9" s="27"/>
      <c r="F9" s="27"/>
      <c r="G9" s="28"/>
      <c r="H9" s="29">
        <f>ROUND(ROUND(C9,2)*ROUND(G9,2),2)</f>
        <v>0</v>
      </c>
    </row>
    <row r="10" spans="1:8" ht="37.5" customHeight="1">
      <c r="A10" s="23" t="s">
        <v>52</v>
      </c>
      <c r="B10" s="40" t="s">
        <v>92</v>
      </c>
      <c r="C10" s="35">
        <v>2800</v>
      </c>
      <c r="D10" s="68" t="s">
        <v>11</v>
      </c>
      <c r="E10" s="40"/>
      <c r="F10" s="40"/>
      <c r="G10" s="40"/>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80"/>
  <sheetViews>
    <sheetView showGridLines="0" zoomScaleSheetLayoutView="100" zoomScalePageLayoutView="0" workbookViewId="0" topLeftCell="A1">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6.75" customHeight="1">
      <c r="E1" s="102"/>
      <c r="F1" s="102"/>
      <c r="G1" s="103" t="s">
        <v>73</v>
      </c>
      <c r="H1" s="103"/>
    </row>
    <row r="3" spans="2:8" ht="15">
      <c r="B3" s="5" t="s">
        <v>2</v>
      </c>
      <c r="C3" s="6">
        <v>8</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SUM(H10:H14)</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22" customFormat="1" ht="42.75" customHeight="1">
      <c r="A9" s="104" t="s">
        <v>93</v>
      </c>
      <c r="B9" s="105"/>
      <c r="C9" s="70"/>
      <c r="D9" s="71"/>
      <c r="E9" s="72"/>
      <c r="F9" s="72"/>
      <c r="G9" s="72"/>
      <c r="H9" s="72"/>
    </row>
    <row r="10" spans="1:8" s="30" customFormat="1" ht="15">
      <c r="A10" s="23" t="s">
        <v>1</v>
      </c>
      <c r="B10" s="24" t="s">
        <v>94</v>
      </c>
      <c r="C10" s="33">
        <v>240</v>
      </c>
      <c r="D10" s="73" t="s">
        <v>11</v>
      </c>
      <c r="E10" s="27"/>
      <c r="F10" s="27"/>
      <c r="G10" s="28"/>
      <c r="H10" s="29">
        <f>ROUND(ROUND(C10,2)*ROUND(G10,2),2)</f>
        <v>0</v>
      </c>
    </row>
    <row r="11" spans="1:8" ht="15">
      <c r="A11" s="23" t="s">
        <v>52</v>
      </c>
      <c r="B11" s="40" t="s">
        <v>95</v>
      </c>
      <c r="C11" s="35">
        <v>3000</v>
      </c>
      <c r="D11" s="68" t="s">
        <v>11</v>
      </c>
      <c r="E11" s="40"/>
      <c r="F11" s="40"/>
      <c r="G11" s="40"/>
      <c r="H11" s="29">
        <f>ROUND(ROUND(C11,2)*ROUND(G11,2),2)</f>
        <v>0</v>
      </c>
    </row>
    <row r="12" spans="1:8" ht="15">
      <c r="A12" s="23" t="s">
        <v>53</v>
      </c>
      <c r="B12" s="40" t="s">
        <v>96</v>
      </c>
      <c r="C12" s="35">
        <v>40</v>
      </c>
      <c r="D12" s="68" t="s">
        <v>11</v>
      </c>
      <c r="E12" s="40"/>
      <c r="F12" s="40"/>
      <c r="G12" s="40"/>
      <c r="H12" s="29">
        <f>ROUND(ROUND(C12,2)*ROUND(G12,2),2)</f>
        <v>0</v>
      </c>
    </row>
    <row r="13" spans="1:8" ht="15">
      <c r="A13" s="23" t="s">
        <v>54</v>
      </c>
      <c r="B13" s="40" t="s">
        <v>97</v>
      </c>
      <c r="C13" s="35">
        <v>40</v>
      </c>
      <c r="D13" s="68" t="s">
        <v>11</v>
      </c>
      <c r="E13" s="40"/>
      <c r="F13" s="40"/>
      <c r="G13" s="40"/>
      <c r="H13" s="29">
        <f>ROUND(ROUND(C13,2)*ROUND(G13,2),2)</f>
        <v>0</v>
      </c>
    </row>
    <row r="14" spans="1:8" ht="15">
      <c r="A14" s="23" t="s">
        <v>56</v>
      </c>
      <c r="B14" s="40" t="s">
        <v>98</v>
      </c>
      <c r="C14" s="35">
        <v>120</v>
      </c>
      <c r="D14" s="68" t="s">
        <v>11</v>
      </c>
      <c r="E14" s="40"/>
      <c r="F14" s="40"/>
      <c r="G14" s="40"/>
      <c r="H14" s="29">
        <f>ROUND(ROUND(C14,2)*ROUND(G14,2),2)</f>
        <v>0</v>
      </c>
    </row>
    <row r="80" ht="15">
      <c r="I80" s="39" t="s">
        <v>74</v>
      </c>
    </row>
  </sheetData>
  <sheetProtection/>
  <mergeCells count="3">
    <mergeCell ref="A9:B9"/>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Burszczan</cp:lastModifiedBy>
  <cp:lastPrinted>2018-04-05T06:48:45Z</cp:lastPrinted>
  <dcterms:created xsi:type="dcterms:W3CDTF">2003-05-16T10:10:29Z</dcterms:created>
  <dcterms:modified xsi:type="dcterms:W3CDTF">2019-07-29T13:10:14Z</dcterms:modified>
  <cp:category/>
  <cp:version/>
  <cp:contentType/>
  <cp:contentStatus/>
</cp:coreProperties>
</file>