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2"/>
  </bookViews>
  <sheets>
    <sheet name="formularz oferty" sheetId="1" r:id="rId1"/>
    <sheet name="czesc 1" sheetId="2" r:id="rId2"/>
    <sheet name="częśc 2" sheetId="3" r:id="rId3"/>
  </sheets>
  <definedNames/>
  <calcPr fullCalcOnLoad="1"/>
</workbook>
</file>

<file path=xl/sharedStrings.xml><?xml version="1.0" encoding="utf-8"?>
<sst xmlns="http://schemas.openxmlformats.org/spreadsheetml/2006/main" count="152" uniqueCount="115">
  <si>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</si>
  <si>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</si>
  <si>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</si>
  <si>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</si>
  <si>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</si>
  <si>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</si>
  <si>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</si>
  <si>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</si>
  <si>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</si>
  <si>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</si>
  <si>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</si>
  <si>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</si>
  <si>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</si>
  <si>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</si>
  <si>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</si>
  <si>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</si>
  <si>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</si>
  <si>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</si>
  <si>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</si>
  <si>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</si>
  <si>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</si>
  <si>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</si>
  <si>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</si>
  <si>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</si>
  <si>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</si>
  <si>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</si>
  <si>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</si>
  <si>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</si>
  <si>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</si>
  <si>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</si>
  <si>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</si>
  <si>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</si>
  <si>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</si>
  <si>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</si>
  <si>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</si>
  <si>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</si>
  <si>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</si>
  <si>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</si>
  <si>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</si>
  <si>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</si>
  <si>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</si>
  <si>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</si>
  <si>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</si>
  <si>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</si>
  <si>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</si>
  <si>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</si>
  <si>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</si>
  <si>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</si>
  <si>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</si>
  <si>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</si>
  <si>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</si>
  <si>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Ilość</t>
  </si>
  <si>
    <t>załącznik nr ….. do umowy</t>
  </si>
  <si>
    <t>Postać/Opakowanie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</si>
  <si>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</si>
  <si>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</si>
  <si>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</si>
  <si>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</si>
  <si>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</si>
  <si>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</si>
  <si>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</si>
  <si>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</si>
  <si>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</si>
  <si>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</si>
  <si>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</si>
  <si>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</si>
  <si>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</si>
  <si>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</si>
  <si>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</si>
  <si>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</si>
  <si>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</si>
  <si>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</si>
  <si>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</si>
  <si>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</si>
  <si>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 xml:space="preserve">* wykaz B Obwieszczenia Ministra Zdrowia aktualny na dzień składania oferty, możliwość stosowania poza programem lekowym </t>
  </si>
  <si>
    <t xml:space="preserve"> * wykaz B Obwieszczenia Ministra Zdrowia  aktualny na dzień składania oferty, możliwość stosowania poza programem lekowym </t>
  </si>
  <si>
    <t>Nazwa oferowanych urządzeń / Typ / Producent</t>
  </si>
  <si>
    <t>Załącznik nr 1 do SWZ</t>
  </si>
  <si>
    <t>DFP.271.44.2021.DB</t>
  </si>
  <si>
    <t>załącznik nr 1a do SWZ</t>
  </si>
  <si>
    <t>Ibrutinibum ^</t>
  </si>
  <si>
    <t>140 mg</t>
  </si>
  <si>
    <t>kapsułki twarde, 90 kaps</t>
  </si>
  <si>
    <t>op.x 90 kaps</t>
  </si>
  <si>
    <t>dawek a 1 g</t>
  </si>
  <si>
    <t>Normalna immunoglobulina ludzka (co najmniej 98%) zaw. gł. immunoglobulinę G o szerokim spektrum przeciwciał przeciw czynnikom zakaźnym: IgG1 62-74%, IgG2 22-34%, IgG3 2-5%, IgG4 1-3%, IgA max 5g/l* ^ **</t>
  </si>
  <si>
    <t>Do zakupu: 200mg/ml, 5 ml i 10ml i 20 ml i 50 ml</t>
  </si>
  <si>
    <t>roztwór do wstrz. podskórnych</t>
  </si>
  <si>
    <t>Oferowana ilość dawek a 1 g</t>
  </si>
  <si>
    <t>Cena brutto jednej dawki a 1 g</t>
  </si>
  <si>
    <t>Pojemnik plastikowy na zużyty sprzęt medyczny o pojemności 2 l z zamykanym otworem wrzutowym w pokrywie ^^</t>
  </si>
  <si>
    <t>Strzykawki 3 częściową do pomp infuzyjnych 20 ml ( typu luer-lock) ^^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</si>
  <si>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</si>
  <si>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</si>
  <si>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</si>
  <si>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Gazik sterylny 5 x 5 cm pakowany pojedynczo (folia, papier) ^^</t>
  </si>
  <si>
    <t>Opatrunek sterylny do kaniul, przeźroczysty 6 x 7 cm ^^</t>
  </si>
  <si>
    <t>szt.</t>
  </si>
  <si>
    <t>^^ produkty niezbędne do podania produktu leczniczego z poz 1 i kompatybilne z udostępnianymi pompami</t>
  </si>
  <si>
    <t>Opis urządzeń, będących przedmiotem udostępnienia - max 40 pomp infuzyjnych  odpowiednich do podania preparatu z poz. 1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</si>
  <si>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</si>
  <si>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 xml:space="preserve">
Nazwa oferowanych urządzeń:
Rok produkcji: 
Typ:
Producent:
</t>
  </si>
  <si>
    <t>Gaziki nasączone 70 % alkoholem izopropylowym do dezynfekcji skóry w miejscu wkłucia i ampułki przed pobraniem preparatu ^^</t>
  </si>
  <si>
    <t xml:space="preserve">Oferowana ilość </t>
  </si>
  <si>
    <t xml:space="preserve">Cena brutto </t>
  </si>
  <si>
    <t>13.</t>
  </si>
  <si>
    <t>14.</t>
  </si>
  <si>
    <t xml:space="preserve">Oświadczamy, że oferowane przez nas  w części 1 i czesci 2 poz. 1, 8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</si>
  <si>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r>
      <t xml:space="preserve">Oświadczamy, że oferowane przez nas w części: 2 poz. 2 - 7, 9  </t>
    </r>
    <r>
      <rPr>
        <sz val="11"/>
        <color indexed="8"/>
        <rFont val="Garamond"/>
        <family val="1"/>
      </rPr>
      <t>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  </r>
  </si>
  <si>
    <t>Oświadczamy, że oferowane przez nas w w części: 2 poz. 8 produkty biobójcze są dopuszczone do obrotu i używania na terenie Polski na zasadach określonych w ustawie z dnia 9 października 2015 r. o produktach biobójczych.  Jednocześnie oświadczamy, że na każdorazowe wezwanie Zamawiającego przedstawimy dokumenty dopuszczające do obrotu na terenie Polski. (dotyczy wykonawców oferujących produkty biobójcze).</t>
  </si>
  <si>
    <t>Dostawa produktów leczniczych, wyrobów medycznych oraz produktów biobójczych do Apteki Szpitala Uniwersyteckiego w Krakowie.</t>
  </si>
  <si>
    <t xml:space="preserve">Dla dawki 5 ml:
Dla dawki 10 ml:
Dla dawki 20 ml:
Dla dawki 50 ml:
</t>
  </si>
  <si>
    <t>Kod EAN (jeżeli dotyczy)</t>
  </si>
  <si>
    <r>
      <rPr>
        <b/>
        <sz val="11"/>
        <rFont val="Times New Roman"/>
        <family val="1"/>
      </rPr>
      <t>Dla dawki 5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10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20 ml:</t>
    </r>
    <r>
      <rPr>
        <sz val="11"/>
        <rFont val="Times New Roman"/>
        <family val="1"/>
      </rPr>
      <t xml:space="preserve">
Nazwa handlowa:
Dawka:
Postać/ Opakowanie:
</t>
    </r>
    <r>
      <rPr>
        <b/>
        <sz val="11"/>
        <rFont val="Times New Roman"/>
        <family val="1"/>
      </rPr>
      <t>Dla dawki 50 ml:</t>
    </r>
    <r>
      <rPr>
        <sz val="11"/>
        <rFont val="Times New Roman"/>
        <family val="1"/>
      </rPr>
      <t xml:space="preserve">
Nazwa handlowa:
Dawka:
Postać/ Opakowanie:</t>
    </r>
  </si>
  <si>
    <r>
      <t xml:space="preserve">^ Wykonawca udostępni bezpłatnie na okres trwania umowy max 40 pomp infuzyjnych odpowiednich do podania preparatu z poz. 1 na podstawie protokołu zdawczo -odbiorczego, Pompy Wykonawca zobowiązany jest dostarczyć w terminie 7 dni od wezwania przez Zamawiającego </t>
    </r>
    <r>
      <rPr>
        <b/>
        <sz val="11"/>
        <rFont val="Garamond"/>
        <family val="1"/>
      </rPr>
      <t>na Oddział Kliniczny Reumatologii i Imunologii, odcinek B Szpitala Uniwersyteckiego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</si>
</sst>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Garamond"/>
      <family val="1"/>
    </font>
    <font>
      <sz val="11"/>
      <color indexed="8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0"/>
      <color indexed="8"/>
      <name val="Arial CE"/>
      <family val="0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Arial CE"/>
      <family val="0"/>
    </font>
    <font>
      <sz val="1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5" fillId="0" borderId="11" xfId="55" applyNumberFormat="1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>
      <alignment horizontal="left" vertical="top" wrapText="1"/>
    </xf>
    <xf numFmtId="3" fontId="54" fillId="0" borderId="10" xfId="55" applyNumberFormat="1" applyFont="1" applyFill="1" applyBorder="1" applyAlignment="1">
      <alignment horizontal="right" vertical="top" wrapText="1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center" wrapText="1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4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44" fontId="54" fillId="0" borderId="0" xfId="105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3" fontId="54" fillId="33" borderId="11" xfId="55" applyNumberFormat="1" applyFont="1" applyFill="1" applyBorder="1" applyAlignment="1">
      <alignment vertical="top" wrapText="1"/>
    </xf>
    <xf numFmtId="3" fontId="54" fillId="33" borderId="13" xfId="55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3" fontId="55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4" fillId="33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5" fillId="0" borderId="12" xfId="0" applyFont="1" applyFill="1" applyBorder="1" applyAlignment="1" applyProtection="1">
      <alignment horizontal="center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1" xfId="0" applyFont="1" applyFill="1" applyBorder="1" applyAlignment="1" applyProtection="1">
      <alignment horizontal="right" vertical="top" wrapText="1"/>
      <protection/>
    </xf>
    <xf numFmtId="0" fontId="54" fillId="0" borderId="12" xfId="0" applyFont="1" applyBorder="1" applyAlignment="1">
      <alignment horizontal="right" vertical="top" wrapText="1"/>
    </xf>
    <xf numFmtId="0" fontId="54" fillId="0" borderId="15" xfId="0" applyFont="1" applyFill="1" applyBorder="1" applyAlignment="1" applyProtection="1">
      <alignment horizontal="justify" vertical="top" wrapText="1"/>
      <protection locked="0"/>
    </xf>
    <xf numFmtId="0" fontId="54" fillId="0" borderId="15" xfId="0" applyFont="1" applyBorder="1" applyAlignment="1">
      <alignment horizontal="justify" vertical="top" wrapText="1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Alignment="1">
      <alignment horizontal="justify" vertical="top" wrapText="1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54" fillId="33" borderId="11" xfId="0" applyFont="1" applyFill="1" applyBorder="1" applyAlignment="1" applyProtection="1">
      <alignment horizontal="justify" vertical="top" wrapText="1"/>
      <protection/>
    </xf>
    <xf numFmtId="0" fontId="54" fillId="0" borderId="12" xfId="0" applyFont="1" applyBorder="1" applyAlignment="1">
      <alignment horizontal="justify" vertical="top" wrapText="1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44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5" fillId="33" borderId="11" xfId="0" applyFont="1" applyFill="1" applyBorder="1" applyAlignment="1" applyProtection="1">
      <alignment horizontal="left" vertical="top" wrapText="1"/>
      <protection locked="0"/>
    </xf>
    <xf numFmtId="0" fontId="55" fillId="33" borderId="13" xfId="0" applyFont="1" applyFill="1" applyBorder="1" applyAlignment="1" applyProtection="1">
      <alignment horizontal="left" vertical="top" wrapText="1"/>
      <protection locked="0"/>
    </xf>
    <xf numFmtId="0" fontId="55" fillId="33" borderId="12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justify" vertical="top" wrapText="1"/>
    </xf>
    <xf numFmtId="0" fontId="57" fillId="0" borderId="0" xfId="0" applyFont="1" applyFill="1" applyAlignment="1">
      <alignment horizontal="justify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8"/>
  <sheetViews>
    <sheetView showGridLines="0" zoomScale="90" zoomScaleNormal="90" zoomScaleSheetLayoutView="85" zoomScalePageLayoutView="115" workbookViewId="0" topLeftCell="A22">
      <selection activeCell="H31" sqref="H31"/>
    </sheetView>
  </sheetViews>
  <sheetFormatPr defaultColWidth="9.00390625" defaultRowHeight="12.75"/>
  <cols>
    <col min="1" max="1" width="9.125" style="8" customWidth="1"/>
    <col min="2" max="2" width="6.125" style="8" customWidth="1"/>
    <col min="3" max="4" width="30.00390625" style="8" customWidth="1"/>
    <col min="5" max="5" width="50.25390625" style="7" customWidth="1"/>
    <col min="6" max="7" width="9.125" style="8" customWidth="1"/>
    <col min="8" max="8" width="31.00390625" style="8" customWidth="1"/>
    <col min="9" max="9" width="9.125" style="8" customWidth="1"/>
    <col min="10" max="10" width="26.75390625" style="8" customWidth="1"/>
    <col min="11" max="12" width="16.125" style="8" customWidth="1"/>
    <col min="13" max="16384" width="9.125" style="8" customWidth="1"/>
  </cols>
  <sheetData>
    <row r="1" spans="2:5" ht="15">
      <c r="B1" s="19"/>
      <c r="C1" s="19"/>
      <c r="D1" s="19"/>
      <c r="E1" s="22" t="s">
        <v>77</v>
      </c>
    </row>
    <row r="2" spans="2:5" ht="15">
      <c r="B2" s="19"/>
      <c r="C2" s="38"/>
      <c r="D2" s="38" t="s">
        <v>47</v>
      </c>
      <c r="E2" s="38"/>
    </row>
    <row r="3" spans="2:5" ht="15">
      <c r="B3" s="19"/>
      <c r="C3" s="19"/>
      <c r="D3" s="19"/>
      <c r="E3" s="18"/>
    </row>
    <row r="4" spans="2:5" ht="15">
      <c r="B4" s="19"/>
      <c r="C4" s="19" t="s">
        <v>39</v>
      </c>
      <c r="D4" s="19" t="s">
        <v>78</v>
      </c>
      <c r="E4" s="18"/>
    </row>
    <row r="5" spans="2:5" ht="15">
      <c r="B5" s="19"/>
      <c r="C5" s="19"/>
      <c r="D5" s="19"/>
      <c r="E5" s="18"/>
    </row>
    <row r="6" spans="2:5" ht="35.25" customHeight="1">
      <c r="B6" s="19"/>
      <c r="C6" s="19" t="s">
        <v>38</v>
      </c>
      <c r="D6" s="78" t="s">
        <v>110</v>
      </c>
      <c r="E6" s="78"/>
    </row>
    <row r="7" spans="2:5" ht="15">
      <c r="B7" s="19"/>
      <c r="C7" s="19"/>
      <c r="D7" s="19"/>
      <c r="E7" s="18"/>
    </row>
    <row r="8" spans="2:5" ht="15">
      <c r="B8" s="19"/>
      <c r="C8" s="30" t="s">
        <v>34</v>
      </c>
      <c r="D8" s="84"/>
      <c r="E8" s="79"/>
    </row>
    <row r="9" spans="2:5" ht="15">
      <c r="B9" s="19"/>
      <c r="C9" s="30" t="s">
        <v>40</v>
      </c>
      <c r="D9" s="68"/>
      <c r="E9" s="69"/>
    </row>
    <row r="10" spans="2:5" ht="15">
      <c r="B10" s="19"/>
      <c r="C10" s="30" t="s">
        <v>33</v>
      </c>
      <c r="D10" s="66"/>
      <c r="E10" s="67"/>
    </row>
    <row r="11" spans="2:5" ht="15">
      <c r="B11" s="19"/>
      <c r="C11" s="30" t="s">
        <v>41</v>
      </c>
      <c r="D11" s="66"/>
      <c r="E11" s="67"/>
    </row>
    <row r="12" spans="2:5" ht="15">
      <c r="B12" s="19"/>
      <c r="C12" s="30" t="s">
        <v>42</v>
      </c>
      <c r="D12" s="66"/>
      <c r="E12" s="67"/>
    </row>
    <row r="13" spans="2:5" ht="15">
      <c r="B13" s="19"/>
      <c r="C13" s="30" t="s">
        <v>43</v>
      </c>
      <c r="D13" s="66"/>
      <c r="E13" s="67"/>
    </row>
    <row r="14" spans="2:5" ht="15">
      <c r="B14" s="19"/>
      <c r="C14" s="30" t="s">
        <v>44</v>
      </c>
      <c r="D14" s="66"/>
      <c r="E14" s="67"/>
    </row>
    <row r="15" spans="2:5" ht="15">
      <c r="B15" s="19"/>
      <c r="C15" s="30" t="s">
        <v>45</v>
      </c>
      <c r="D15" s="66"/>
      <c r="E15" s="67"/>
    </row>
    <row r="16" spans="2:5" ht="15">
      <c r="B16" s="19"/>
      <c r="C16" s="30" t="s">
        <v>46</v>
      </c>
      <c r="D16" s="66"/>
      <c r="E16" s="67"/>
    </row>
    <row r="17" spans="2:5" ht="15">
      <c r="B17" s="19"/>
      <c r="C17" s="19"/>
      <c r="D17" s="17"/>
      <c r="E17" s="39"/>
    </row>
    <row r="18" spans="2:5" ht="15" customHeight="1">
      <c r="B18" s="19" t="s">
        <v>3</v>
      </c>
      <c r="C18" s="89" t="s">
        <v>57</v>
      </c>
      <c r="D18" s="90"/>
      <c r="E18" s="91"/>
    </row>
    <row r="19" spans="2:5" ht="15">
      <c r="B19" s="19"/>
      <c r="C19" s="19"/>
      <c r="D19" s="11"/>
      <c r="E19" s="13"/>
    </row>
    <row r="20" spans="2:5" ht="21" customHeight="1">
      <c r="B20" s="19"/>
      <c r="C20" s="16" t="s">
        <v>19</v>
      </c>
      <c r="D20" s="40" t="s">
        <v>2</v>
      </c>
      <c r="E20" s="17"/>
    </row>
    <row r="21" spans="2:5" ht="15">
      <c r="B21" s="19"/>
      <c r="C21" s="30" t="s">
        <v>26</v>
      </c>
      <c r="D21" s="41">
        <f>'czesc 1'!H$6</f>
        <v>0</v>
      </c>
      <c r="E21" s="42"/>
    </row>
    <row r="22" spans="2:5" ht="15">
      <c r="B22" s="19"/>
      <c r="C22" s="30" t="s">
        <v>27</v>
      </c>
      <c r="D22" s="41">
        <f>'częśc 2'!H$6</f>
        <v>0</v>
      </c>
      <c r="E22" s="42"/>
    </row>
    <row r="23" spans="2:5" ht="15">
      <c r="B23" s="19"/>
      <c r="C23" s="19"/>
      <c r="D23" s="43"/>
      <c r="E23" s="42"/>
    </row>
    <row r="24" spans="2:5" ht="34.5" customHeight="1">
      <c r="B24" s="19" t="s">
        <v>4</v>
      </c>
      <c r="C24" s="86" t="s">
        <v>58</v>
      </c>
      <c r="D24" s="86"/>
      <c r="E24" s="86"/>
    </row>
    <row r="25" spans="2:5" ht="50.25" customHeight="1">
      <c r="B25" s="19"/>
      <c r="C25" s="92" t="s">
        <v>59</v>
      </c>
      <c r="D25" s="93"/>
      <c r="E25" s="44" t="s">
        <v>60</v>
      </c>
    </row>
    <row r="26" spans="2:5" ht="50.25" customHeight="1">
      <c r="B26" s="19"/>
      <c r="C26" s="86" t="s">
        <v>61</v>
      </c>
      <c r="D26" s="86"/>
      <c r="E26" s="86"/>
    </row>
    <row r="27" spans="2:5" ht="31.5" customHeight="1">
      <c r="B27" s="19" t="s">
        <v>5</v>
      </c>
      <c r="C27" s="78" t="s">
        <v>62</v>
      </c>
      <c r="D27" s="78"/>
      <c r="E27" s="78"/>
    </row>
    <row r="28" spans="2:5" ht="33" customHeight="1">
      <c r="B28" s="19"/>
      <c r="C28" s="92" t="s">
        <v>63</v>
      </c>
      <c r="D28" s="93"/>
      <c r="E28" s="44" t="s">
        <v>64</v>
      </c>
    </row>
    <row r="29" spans="2:5" ht="33" customHeight="1">
      <c r="B29" s="19"/>
      <c r="C29" s="76" t="s">
        <v>65</v>
      </c>
      <c r="D29" s="77"/>
      <c r="E29" s="77"/>
    </row>
    <row r="30" spans="2:5" ht="18.75" customHeight="1">
      <c r="B30" s="19" t="s">
        <v>6</v>
      </c>
      <c r="C30" s="78" t="s">
        <v>66</v>
      </c>
      <c r="D30" s="78"/>
      <c r="E30" s="78"/>
    </row>
    <row r="31" spans="2:5" ht="94.5" customHeight="1">
      <c r="B31" s="19"/>
      <c r="C31" s="74" t="s">
        <v>67</v>
      </c>
      <c r="D31" s="75"/>
      <c r="E31" s="44" t="s">
        <v>68</v>
      </c>
    </row>
    <row r="32" spans="2:5" ht="18.75" customHeight="1">
      <c r="B32" s="19"/>
      <c r="C32" s="76" t="s">
        <v>69</v>
      </c>
      <c r="D32" s="77"/>
      <c r="E32" s="77"/>
    </row>
    <row r="33" spans="2:5" ht="32.25" customHeight="1">
      <c r="B33" s="19" t="s">
        <v>31</v>
      </c>
      <c r="C33" s="86" t="s">
        <v>70</v>
      </c>
      <c r="D33" s="86"/>
      <c r="E33" s="86"/>
    </row>
    <row r="34" spans="2:5" ht="16.5" customHeight="1">
      <c r="B34" s="19" t="s">
        <v>37</v>
      </c>
      <c r="C34" s="85" t="s">
        <v>71</v>
      </c>
      <c r="D34" s="78"/>
      <c r="E34" s="87"/>
    </row>
    <row r="35" spans="2:5" ht="36" customHeight="1">
      <c r="B35" s="19" t="s">
        <v>7</v>
      </c>
      <c r="C35" s="88" t="s">
        <v>56</v>
      </c>
      <c r="D35" s="88"/>
      <c r="E35" s="88"/>
    </row>
    <row r="36" spans="2:5" ht="61.5" customHeight="1">
      <c r="B36" s="19" t="s">
        <v>8</v>
      </c>
      <c r="C36" s="78" t="s">
        <v>107</v>
      </c>
      <c r="D36" s="78"/>
      <c r="E36" s="78"/>
    </row>
    <row r="37" spans="2:5" s="9" customFormat="1" ht="61.5" customHeight="1">
      <c r="B37" s="19" t="s">
        <v>21</v>
      </c>
      <c r="C37" s="65" t="s">
        <v>108</v>
      </c>
      <c r="D37" s="65"/>
      <c r="E37" s="65"/>
    </row>
    <row r="38" spans="2:5" s="9" customFormat="1" ht="62.25" customHeight="1">
      <c r="B38" s="19" t="s">
        <v>36</v>
      </c>
      <c r="C38" s="65" t="s">
        <v>109</v>
      </c>
      <c r="D38" s="65"/>
      <c r="E38" s="65"/>
    </row>
    <row r="39" spans="2:5" ht="33" customHeight="1">
      <c r="B39" s="19" t="s">
        <v>1</v>
      </c>
      <c r="C39" s="78" t="s">
        <v>24</v>
      </c>
      <c r="D39" s="85"/>
      <c r="E39" s="85"/>
    </row>
    <row r="40" spans="2:5" s="10" customFormat="1" ht="29.25" customHeight="1">
      <c r="B40" s="19" t="s">
        <v>0</v>
      </c>
      <c r="C40" s="78" t="s">
        <v>72</v>
      </c>
      <c r="D40" s="85"/>
      <c r="E40" s="85"/>
    </row>
    <row r="41" spans="2:5" s="10" customFormat="1" ht="35.25" customHeight="1">
      <c r="B41" s="19" t="s">
        <v>105</v>
      </c>
      <c r="C41" s="78" t="s">
        <v>32</v>
      </c>
      <c r="D41" s="85"/>
      <c r="E41" s="85"/>
    </row>
    <row r="42" spans="2:5" ht="18" customHeight="1">
      <c r="B42" s="45" t="s">
        <v>106</v>
      </c>
      <c r="C42" s="46" t="s">
        <v>9</v>
      </c>
      <c r="D42" s="46"/>
      <c r="E42" s="47"/>
    </row>
    <row r="43" spans="2:5" ht="18" customHeight="1">
      <c r="B43" s="19"/>
      <c r="C43" s="11"/>
      <c r="D43" s="11"/>
      <c r="E43" s="22"/>
    </row>
    <row r="44" spans="2:5" ht="18" customHeight="1">
      <c r="B44" s="19"/>
      <c r="C44" s="70" t="s">
        <v>22</v>
      </c>
      <c r="D44" s="71"/>
      <c r="E44" s="72"/>
    </row>
    <row r="45" spans="2:5" ht="18" customHeight="1">
      <c r="B45" s="19"/>
      <c r="C45" s="70" t="s">
        <v>10</v>
      </c>
      <c r="D45" s="72"/>
      <c r="E45" s="30" t="s">
        <v>11</v>
      </c>
    </row>
    <row r="46" spans="2:5" ht="18" customHeight="1">
      <c r="B46" s="19"/>
      <c r="C46" s="82"/>
      <c r="D46" s="83"/>
      <c r="E46" s="30"/>
    </row>
    <row r="47" spans="2:5" ht="18" customHeight="1">
      <c r="B47" s="19"/>
      <c r="C47" s="82"/>
      <c r="D47" s="83"/>
      <c r="E47" s="30"/>
    </row>
    <row r="48" spans="2:5" ht="18" customHeight="1">
      <c r="B48" s="19"/>
      <c r="C48" s="48" t="s">
        <v>12</v>
      </c>
      <c r="D48" s="48"/>
      <c r="E48" s="22"/>
    </row>
    <row r="49" spans="2:5" ht="18" customHeight="1">
      <c r="B49" s="19"/>
      <c r="C49" s="70" t="s">
        <v>23</v>
      </c>
      <c r="D49" s="71"/>
      <c r="E49" s="72"/>
    </row>
    <row r="50" spans="2:5" ht="18" customHeight="1">
      <c r="B50" s="19"/>
      <c r="C50" s="49" t="s">
        <v>10</v>
      </c>
      <c r="D50" s="50" t="s">
        <v>11</v>
      </c>
      <c r="E50" s="51" t="s">
        <v>13</v>
      </c>
    </row>
    <row r="51" spans="2:5" ht="18" customHeight="1">
      <c r="B51" s="19"/>
      <c r="C51" s="52"/>
      <c r="D51" s="50"/>
      <c r="E51" s="53"/>
    </row>
    <row r="52" spans="2:5" ht="18" customHeight="1">
      <c r="B52" s="19"/>
      <c r="C52" s="52"/>
      <c r="D52" s="50"/>
      <c r="E52" s="53"/>
    </row>
    <row r="53" spans="2:5" ht="18" customHeight="1">
      <c r="B53" s="19"/>
      <c r="C53" s="48"/>
      <c r="D53" s="48"/>
      <c r="E53" s="22"/>
    </row>
    <row r="54" spans="2:5" ht="18" customHeight="1">
      <c r="B54" s="19"/>
      <c r="C54" s="70" t="s">
        <v>25</v>
      </c>
      <c r="D54" s="71"/>
      <c r="E54" s="72"/>
    </row>
    <row r="55" spans="2:5" ht="18" customHeight="1">
      <c r="B55" s="19"/>
      <c r="C55" s="73" t="s">
        <v>14</v>
      </c>
      <c r="D55" s="73"/>
      <c r="E55" s="30" t="s">
        <v>73</v>
      </c>
    </row>
    <row r="56" spans="2:5" ht="18" customHeight="1">
      <c r="B56" s="19"/>
      <c r="C56" s="79"/>
      <c r="D56" s="79"/>
      <c r="E56" s="30"/>
    </row>
    <row r="57" spans="2:5" ht="34.5" customHeight="1">
      <c r="B57" s="19"/>
      <c r="C57" s="19"/>
      <c r="D57" s="19"/>
      <c r="E57" s="18"/>
    </row>
    <row r="58" spans="3:5" ht="21" customHeight="1">
      <c r="C58" s="80"/>
      <c r="D58" s="81"/>
      <c r="E58" s="81"/>
    </row>
  </sheetData>
  <sheetProtection/>
  <mergeCells count="38">
    <mergeCell ref="C24:E24"/>
    <mergeCell ref="C25:D25"/>
    <mergeCell ref="C26:E26"/>
    <mergeCell ref="C29:E29"/>
    <mergeCell ref="C27:E27"/>
    <mergeCell ref="C28:D28"/>
    <mergeCell ref="C41:E41"/>
    <mergeCell ref="C30:E30"/>
    <mergeCell ref="C33:E33"/>
    <mergeCell ref="C34:E34"/>
    <mergeCell ref="C35:E35"/>
    <mergeCell ref="D10:E10"/>
    <mergeCell ref="D12:E12"/>
    <mergeCell ref="C39:E39"/>
    <mergeCell ref="C40:E40"/>
    <mergeCell ref="C18:E18"/>
    <mergeCell ref="D6:E6"/>
    <mergeCell ref="D13:E13"/>
    <mergeCell ref="D11:E11"/>
    <mergeCell ref="D14:E14"/>
    <mergeCell ref="D8:E8"/>
    <mergeCell ref="D16:E16"/>
    <mergeCell ref="C56:D56"/>
    <mergeCell ref="C58:E58"/>
    <mergeCell ref="C46:D46"/>
    <mergeCell ref="C47:D47"/>
    <mergeCell ref="C49:E49"/>
    <mergeCell ref="C54:E54"/>
    <mergeCell ref="C37:E37"/>
    <mergeCell ref="C38:E38"/>
    <mergeCell ref="D15:E15"/>
    <mergeCell ref="D9:E9"/>
    <mergeCell ref="C44:E44"/>
    <mergeCell ref="C55:D55"/>
    <mergeCell ref="C31:D31"/>
    <mergeCell ref="C32:E32"/>
    <mergeCell ref="C36:E36"/>
    <mergeCell ref="C45:D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90" zoomScaleNormal="90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2.375" style="1" customWidth="1"/>
    <col min="3" max="3" width="15.625" style="1" customWidth="1"/>
    <col min="4" max="4" width="35.875" style="1" customWidth="1"/>
    <col min="5" max="5" width="9.00390625" style="3" customWidth="1"/>
    <col min="6" max="6" width="13.875" style="1" customWidth="1"/>
    <col min="7" max="7" width="36.125" style="1" customWidth="1"/>
    <col min="8" max="8" width="30.25390625" style="1" customWidth="1"/>
    <col min="9" max="9" width="17.625" style="1" customWidth="1"/>
    <col min="10" max="10" width="26.75390625" style="1" customWidth="1"/>
    <col min="11" max="11" width="16.125" style="1" customWidth="1"/>
    <col min="12" max="12" width="15.75390625" style="1" customWidth="1"/>
    <col min="13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1"/>
      <c r="B1" s="12" t="str">
        <f>'formularz oferty'!D4</f>
        <v>DFP.271.44.2021.DB</v>
      </c>
      <c r="C1" s="11"/>
      <c r="D1" s="11"/>
      <c r="E1" s="13"/>
      <c r="F1" s="11"/>
      <c r="G1" s="11"/>
      <c r="H1" s="11"/>
      <c r="I1" s="11"/>
      <c r="J1" s="11"/>
      <c r="K1" s="11"/>
      <c r="L1" s="11"/>
      <c r="M1" s="11"/>
      <c r="N1" s="14" t="s">
        <v>79</v>
      </c>
      <c r="S1" s="2"/>
      <c r="T1" s="2"/>
    </row>
    <row r="2" spans="1:14" ht="15">
      <c r="A2" s="11"/>
      <c r="B2" s="11"/>
      <c r="C2" s="11"/>
      <c r="D2" s="11"/>
      <c r="E2" s="13"/>
      <c r="F2" s="11"/>
      <c r="G2" s="90"/>
      <c r="H2" s="90"/>
      <c r="I2" s="90"/>
      <c r="J2" s="11"/>
      <c r="K2" s="11"/>
      <c r="L2" s="11"/>
      <c r="M2" s="11"/>
      <c r="N2" s="11"/>
    </row>
    <row r="3" spans="1:14" ht="15">
      <c r="A3" s="11"/>
      <c r="B3" s="11"/>
      <c r="C3" s="11"/>
      <c r="D3" s="11"/>
      <c r="E3" s="13"/>
      <c r="F3" s="11"/>
      <c r="G3" s="11"/>
      <c r="H3" s="11"/>
      <c r="I3" s="11"/>
      <c r="J3" s="11"/>
      <c r="K3" s="11"/>
      <c r="L3" s="11"/>
      <c r="M3" s="11"/>
      <c r="N3" s="14" t="s">
        <v>52</v>
      </c>
    </row>
    <row r="4" spans="1:17" ht="15">
      <c r="A4" s="11"/>
      <c r="B4" s="15" t="s">
        <v>15</v>
      </c>
      <c r="C4" s="16">
        <v>1</v>
      </c>
      <c r="D4" s="17"/>
      <c r="E4" s="18"/>
      <c r="F4" s="19"/>
      <c r="G4" s="20" t="s">
        <v>20</v>
      </c>
      <c r="H4" s="19"/>
      <c r="I4" s="17"/>
      <c r="J4" s="19"/>
      <c r="K4" s="19"/>
      <c r="L4" s="19"/>
      <c r="M4" s="19"/>
      <c r="N4" s="19"/>
      <c r="Q4" s="1"/>
    </row>
    <row r="5" spans="1:17" ht="15">
      <c r="A5" s="11"/>
      <c r="B5" s="15"/>
      <c r="C5" s="17"/>
      <c r="D5" s="17"/>
      <c r="E5" s="18"/>
      <c r="F5" s="19"/>
      <c r="G5" s="20"/>
      <c r="H5" s="19"/>
      <c r="I5" s="17"/>
      <c r="J5" s="19"/>
      <c r="K5" s="19"/>
      <c r="L5" s="19"/>
      <c r="M5" s="19"/>
      <c r="N5" s="19"/>
      <c r="Q5" s="1"/>
    </row>
    <row r="6" spans="1:17" ht="15">
      <c r="A6" s="15"/>
      <c r="B6" s="15"/>
      <c r="C6" s="21"/>
      <c r="D6" s="21"/>
      <c r="E6" s="22"/>
      <c r="F6" s="19"/>
      <c r="G6" s="23" t="s">
        <v>2</v>
      </c>
      <c r="H6" s="94">
        <f>SUM(N11:N11)</f>
        <v>0</v>
      </c>
      <c r="I6" s="95"/>
      <c r="J6" s="11"/>
      <c r="K6" s="11"/>
      <c r="L6" s="11"/>
      <c r="M6" s="11"/>
      <c r="N6" s="11"/>
      <c r="Q6" s="1"/>
    </row>
    <row r="7" spans="1:17" ht="15">
      <c r="A7" s="15"/>
      <c r="B7" s="11"/>
      <c r="C7" s="19"/>
      <c r="D7" s="19"/>
      <c r="E7" s="22"/>
      <c r="F7" s="19"/>
      <c r="G7" s="19"/>
      <c r="H7" s="19"/>
      <c r="I7" s="19"/>
      <c r="J7" s="19"/>
      <c r="K7" s="19"/>
      <c r="L7" s="19"/>
      <c r="M7" s="11"/>
      <c r="N7" s="11"/>
      <c r="Q7" s="1"/>
    </row>
    <row r="8" spans="1:17" ht="15">
      <c r="A8" s="15"/>
      <c r="B8" s="24"/>
      <c r="C8" s="25"/>
      <c r="D8" s="25"/>
      <c r="E8" s="26"/>
      <c r="F8" s="25"/>
      <c r="G8" s="25"/>
      <c r="H8" s="25"/>
      <c r="I8" s="25"/>
      <c r="J8" s="25"/>
      <c r="K8" s="25"/>
      <c r="L8" s="25"/>
      <c r="M8" s="11"/>
      <c r="N8" s="11"/>
      <c r="Q8" s="1"/>
    </row>
    <row r="9" spans="1:17" ht="15">
      <c r="A9" s="11"/>
      <c r="B9" s="15"/>
      <c r="C9" s="11"/>
      <c r="D9" s="11"/>
      <c r="E9" s="27"/>
      <c r="F9" s="11"/>
      <c r="G9" s="11"/>
      <c r="H9" s="11"/>
      <c r="I9" s="11"/>
      <c r="J9" s="11"/>
      <c r="K9" s="11"/>
      <c r="L9" s="11"/>
      <c r="M9" s="11"/>
      <c r="N9" s="11"/>
      <c r="Q9" s="1"/>
    </row>
    <row r="10" spans="1:14" s="6" customFormat="1" ht="74.25" customHeight="1">
      <c r="A10" s="16" t="s">
        <v>35</v>
      </c>
      <c r="B10" s="16" t="s">
        <v>16</v>
      </c>
      <c r="C10" s="16" t="s">
        <v>17</v>
      </c>
      <c r="D10" s="16" t="s">
        <v>53</v>
      </c>
      <c r="E10" s="28" t="s">
        <v>51</v>
      </c>
      <c r="F10" s="29"/>
      <c r="G10" s="16" t="str">
        <f>"Nazwa handlowa /
"&amp;C10&amp;" / 
"&amp;D10</f>
        <v>Nazwa handlowa /
Dawka / 
Postać/Opakowanie</v>
      </c>
      <c r="H10" s="16" t="s">
        <v>49</v>
      </c>
      <c r="I10" s="16" t="str">
        <f>B10</f>
        <v>Skład</v>
      </c>
      <c r="J10" s="16" t="s">
        <v>50</v>
      </c>
      <c r="K10" s="16" t="s">
        <v>28</v>
      </c>
      <c r="L10" s="16" t="s">
        <v>29</v>
      </c>
      <c r="M10" s="16" t="s">
        <v>30</v>
      </c>
      <c r="N10" s="16" t="s">
        <v>18</v>
      </c>
    </row>
    <row r="11" spans="1:14" ht="45">
      <c r="A11" s="30" t="s">
        <v>3</v>
      </c>
      <c r="B11" s="31" t="s">
        <v>80</v>
      </c>
      <c r="C11" s="31" t="s">
        <v>81</v>
      </c>
      <c r="D11" s="31" t="s">
        <v>82</v>
      </c>
      <c r="E11" s="32">
        <v>1000</v>
      </c>
      <c r="F11" s="29" t="s">
        <v>83</v>
      </c>
      <c r="G11" s="33" t="s">
        <v>55</v>
      </c>
      <c r="H11" s="33"/>
      <c r="I11" s="33"/>
      <c r="J11" s="37"/>
      <c r="K11" s="33"/>
      <c r="L11" s="33" t="str">
        <f>IF(K11=0,"0,00",IF(K11&gt;0,ROUND(E11/K11,2)))</f>
        <v>0,00</v>
      </c>
      <c r="M11" s="33"/>
      <c r="N11" s="34">
        <f>ROUND(L11*ROUND(M11,2),2)</f>
        <v>0</v>
      </c>
    </row>
    <row r="12" spans="1:14" ht="15">
      <c r="A12" s="11"/>
      <c r="B12" s="11"/>
      <c r="C12" s="11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33" customHeight="1">
      <c r="A13" s="90" t="s">
        <v>74</v>
      </c>
      <c r="B13" s="90"/>
      <c r="C13" s="90"/>
      <c r="D13" s="90"/>
      <c r="E13" s="90"/>
      <c r="F13" s="90"/>
      <c r="G13" s="90"/>
      <c r="H13" s="11"/>
      <c r="I13" s="11"/>
      <c r="J13" s="11"/>
      <c r="K13" s="11"/>
      <c r="L13" s="11"/>
      <c r="M13" s="11"/>
      <c r="N13" s="11"/>
    </row>
    <row r="14" spans="2:4" ht="15">
      <c r="B14" s="96"/>
      <c r="C14" s="97"/>
      <c r="D14" s="97"/>
    </row>
  </sheetData>
  <sheetProtection/>
  <mergeCells count="4">
    <mergeCell ref="G2:I2"/>
    <mergeCell ref="H6:I6"/>
    <mergeCell ref="B14:D14"/>
    <mergeCell ref="A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tabSelected="1" zoomScale="80" zoomScaleNormal="80" zoomScalePageLayoutView="80" workbookViewId="0" topLeftCell="A16">
      <selection activeCell="D32" sqref="D32"/>
    </sheetView>
  </sheetViews>
  <sheetFormatPr defaultColWidth="9.00390625" defaultRowHeight="12.75"/>
  <cols>
    <col min="1" max="1" width="5.375" style="1" customWidth="1"/>
    <col min="2" max="2" width="50.25390625" style="1" customWidth="1"/>
    <col min="3" max="3" width="33.125" style="1" customWidth="1"/>
    <col min="4" max="4" width="28.875" style="1" customWidth="1"/>
    <col min="5" max="5" width="12.25390625" style="3" customWidth="1"/>
    <col min="6" max="6" width="10.75390625" style="1" customWidth="1"/>
    <col min="7" max="7" width="36.125" style="1" customWidth="1"/>
    <col min="8" max="8" width="30.25390625" style="1" customWidth="1"/>
    <col min="9" max="9" width="17.625" style="1" customWidth="1"/>
    <col min="10" max="10" width="17.75390625" style="1" customWidth="1"/>
    <col min="11" max="11" width="16.125" style="1" customWidth="1"/>
    <col min="12" max="12" width="17.75390625" style="1" customWidth="1"/>
    <col min="13" max="13" width="18.00390625" style="1" customWidth="1"/>
    <col min="14" max="14" width="16.00390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1"/>
      <c r="B1" s="12" t="str">
        <f>'formularz oferty'!D4</f>
        <v>DFP.271.44.2021.DB</v>
      </c>
      <c r="C1" s="11"/>
      <c r="D1" s="11"/>
      <c r="E1" s="13"/>
      <c r="F1" s="11"/>
      <c r="G1" s="11"/>
      <c r="H1" s="11"/>
      <c r="I1" s="11"/>
      <c r="J1" s="11"/>
      <c r="K1" s="11"/>
      <c r="L1" s="11"/>
      <c r="M1" s="11"/>
      <c r="N1" s="14" t="s">
        <v>79</v>
      </c>
      <c r="O1" s="11"/>
      <c r="P1" s="11"/>
      <c r="S1" s="2"/>
      <c r="T1" s="2"/>
    </row>
    <row r="2" spans="1:16" ht="15">
      <c r="A2" s="11"/>
      <c r="B2" s="11"/>
      <c r="C2" s="11"/>
      <c r="D2" s="11"/>
      <c r="E2" s="13"/>
      <c r="F2" s="11"/>
      <c r="G2" s="90"/>
      <c r="H2" s="90"/>
      <c r="I2" s="90"/>
      <c r="J2" s="11"/>
      <c r="K2" s="11"/>
      <c r="L2" s="11"/>
      <c r="M2" s="11"/>
      <c r="N2" s="11"/>
      <c r="O2" s="11"/>
      <c r="P2" s="11"/>
    </row>
    <row r="3" spans="1:16" ht="15">
      <c r="A3" s="11"/>
      <c r="B3" s="11"/>
      <c r="C3" s="11"/>
      <c r="D3" s="11"/>
      <c r="E3" s="13"/>
      <c r="F3" s="11"/>
      <c r="G3" s="11"/>
      <c r="H3" s="11"/>
      <c r="I3" s="11"/>
      <c r="J3" s="11"/>
      <c r="K3" s="11"/>
      <c r="L3" s="11"/>
      <c r="M3" s="11"/>
      <c r="N3" s="14" t="s">
        <v>52</v>
      </c>
      <c r="O3" s="11"/>
      <c r="P3" s="11"/>
    </row>
    <row r="4" spans="1:17" ht="15">
      <c r="A4" s="11"/>
      <c r="B4" s="15" t="s">
        <v>15</v>
      </c>
      <c r="C4" s="16">
        <v>2</v>
      </c>
      <c r="D4" s="17"/>
      <c r="E4" s="18"/>
      <c r="F4" s="19"/>
      <c r="G4" s="20" t="s">
        <v>20</v>
      </c>
      <c r="H4" s="19"/>
      <c r="I4" s="17"/>
      <c r="J4" s="19"/>
      <c r="K4" s="19"/>
      <c r="L4" s="19"/>
      <c r="M4" s="19"/>
      <c r="N4" s="19"/>
      <c r="O4" s="11"/>
      <c r="P4" s="11"/>
      <c r="Q4" s="1"/>
    </row>
    <row r="5" spans="1:17" ht="15">
      <c r="A5" s="11"/>
      <c r="B5" s="15"/>
      <c r="C5" s="17"/>
      <c r="D5" s="17"/>
      <c r="E5" s="18"/>
      <c r="F5" s="19"/>
      <c r="G5" s="20"/>
      <c r="H5" s="19"/>
      <c r="I5" s="17"/>
      <c r="J5" s="19"/>
      <c r="K5" s="19"/>
      <c r="L5" s="19"/>
      <c r="M5" s="19"/>
      <c r="N5" s="19"/>
      <c r="O5" s="11"/>
      <c r="P5" s="11"/>
      <c r="Q5" s="1"/>
    </row>
    <row r="6" spans="1:17" ht="15">
      <c r="A6" s="15"/>
      <c r="B6" s="15"/>
      <c r="C6" s="21"/>
      <c r="D6" s="21"/>
      <c r="E6" s="22"/>
      <c r="F6" s="19"/>
      <c r="G6" s="23" t="s">
        <v>2</v>
      </c>
      <c r="H6" s="94">
        <f>SUM(N11:N20)</f>
        <v>0</v>
      </c>
      <c r="I6" s="95"/>
      <c r="J6" s="11"/>
      <c r="K6" s="11"/>
      <c r="L6" s="11"/>
      <c r="M6" s="11"/>
      <c r="N6" s="11"/>
      <c r="O6" s="11"/>
      <c r="P6" s="11"/>
      <c r="Q6" s="1"/>
    </row>
    <row r="7" spans="1:17" ht="15">
      <c r="A7" s="15"/>
      <c r="B7" s="11"/>
      <c r="C7" s="19"/>
      <c r="D7" s="19"/>
      <c r="E7" s="22"/>
      <c r="F7" s="19"/>
      <c r="G7" s="19"/>
      <c r="H7" s="19"/>
      <c r="I7" s="19"/>
      <c r="J7" s="19"/>
      <c r="K7" s="19"/>
      <c r="L7" s="19"/>
      <c r="M7" s="11"/>
      <c r="N7" s="11"/>
      <c r="O7" s="11"/>
      <c r="P7" s="11"/>
      <c r="Q7" s="1"/>
    </row>
    <row r="8" spans="1:17" ht="15">
      <c r="A8" s="15"/>
      <c r="B8" s="24"/>
      <c r="C8" s="25"/>
      <c r="D8" s="25"/>
      <c r="E8" s="26"/>
      <c r="F8" s="25"/>
      <c r="G8" s="25"/>
      <c r="H8" s="25"/>
      <c r="I8" s="25"/>
      <c r="J8" s="25"/>
      <c r="K8" s="25"/>
      <c r="L8" s="25"/>
      <c r="M8" s="11"/>
      <c r="N8" s="11"/>
      <c r="O8" s="11"/>
      <c r="P8" s="11"/>
      <c r="Q8" s="1"/>
    </row>
    <row r="9" spans="1:17" ht="15">
      <c r="A9" s="11"/>
      <c r="B9" s="15"/>
      <c r="C9" s="11"/>
      <c r="D9" s="11"/>
      <c r="E9" s="2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"/>
    </row>
    <row r="10" spans="1:16" s="6" customFormat="1" ht="74.25" customHeight="1">
      <c r="A10" s="58" t="s">
        <v>35</v>
      </c>
      <c r="B10" s="58" t="s">
        <v>16</v>
      </c>
      <c r="C10" s="58" t="s">
        <v>17</v>
      </c>
      <c r="D10" s="58" t="s">
        <v>48</v>
      </c>
      <c r="E10" s="63" t="s">
        <v>54</v>
      </c>
      <c r="F10" s="64"/>
      <c r="G10" s="58" t="str">
        <f>"Nazwa handlowa /
"&amp;C10&amp;" / 
"&amp;D10</f>
        <v>Nazwa handlowa /
Dawka / 
Postać /Opakowanie</v>
      </c>
      <c r="H10" s="58" t="s">
        <v>49</v>
      </c>
      <c r="I10" s="58" t="str">
        <f>B10</f>
        <v>Skład</v>
      </c>
      <c r="J10" s="58" t="s">
        <v>50</v>
      </c>
      <c r="K10" s="58" t="s">
        <v>28</v>
      </c>
      <c r="L10" s="58" t="s">
        <v>88</v>
      </c>
      <c r="M10" s="58" t="s">
        <v>89</v>
      </c>
      <c r="N10" s="58" t="s">
        <v>18</v>
      </c>
      <c r="O10" s="15"/>
      <c r="P10" s="15"/>
    </row>
    <row r="11" spans="1:16" ht="240">
      <c r="A11" s="30" t="s">
        <v>3</v>
      </c>
      <c r="B11" s="31" t="s">
        <v>85</v>
      </c>
      <c r="C11" s="57" t="s">
        <v>86</v>
      </c>
      <c r="D11" s="31" t="s">
        <v>87</v>
      </c>
      <c r="E11" s="32">
        <v>2500</v>
      </c>
      <c r="F11" s="29" t="s">
        <v>84</v>
      </c>
      <c r="G11" s="59" t="s">
        <v>113</v>
      </c>
      <c r="H11" s="60"/>
      <c r="I11" s="60"/>
      <c r="J11" s="61" t="s">
        <v>111</v>
      </c>
      <c r="K11" s="33"/>
      <c r="L11" s="33" t="str">
        <f>IF(K11=0,"0,00",IF(K11&gt;0,ROUND(E11/K11,2)))</f>
        <v>0,00</v>
      </c>
      <c r="M11" s="33"/>
      <c r="N11" s="34">
        <f>ROUND(L11*ROUND(M11,2),2)</f>
        <v>0</v>
      </c>
      <c r="O11" s="11"/>
      <c r="P11" s="11"/>
    </row>
    <row r="12" spans="1:17" s="5" customFormat="1" ht="78.75" customHeight="1">
      <c r="A12" s="16" t="s">
        <v>35</v>
      </c>
      <c r="B12" s="98" t="s">
        <v>16</v>
      </c>
      <c r="C12" s="99"/>
      <c r="D12" s="100"/>
      <c r="E12" s="55"/>
      <c r="F12" s="56"/>
      <c r="G12" s="54" t="str">
        <f>"Nazwa handlowa /
"&amp;C12&amp;" / 
"&amp;D12</f>
        <v>Nazwa handlowa /
 / 
</v>
      </c>
      <c r="H12" s="54" t="s">
        <v>49</v>
      </c>
      <c r="I12" s="54" t="str">
        <f>B12</f>
        <v>Skład</v>
      </c>
      <c r="J12" s="62" t="s">
        <v>112</v>
      </c>
      <c r="K12" s="54" t="s">
        <v>28</v>
      </c>
      <c r="L12" s="54" t="s">
        <v>103</v>
      </c>
      <c r="M12" s="54" t="s">
        <v>104</v>
      </c>
      <c r="N12" s="54" t="s">
        <v>18</v>
      </c>
      <c r="O12" s="11"/>
      <c r="P12" s="11"/>
      <c r="Q12" s="4"/>
    </row>
    <row r="13" spans="1:17" s="5" customFormat="1" ht="30">
      <c r="A13" s="30" t="s">
        <v>4</v>
      </c>
      <c r="B13" s="35" t="s">
        <v>91</v>
      </c>
      <c r="C13" s="31"/>
      <c r="D13" s="31"/>
      <c r="E13" s="32">
        <v>1300</v>
      </c>
      <c r="F13" s="29" t="s">
        <v>97</v>
      </c>
      <c r="G13" s="33"/>
      <c r="H13" s="33"/>
      <c r="I13" s="33"/>
      <c r="J13" s="33"/>
      <c r="K13" s="33"/>
      <c r="L13" s="33" t="str">
        <f aca="true" t="shared" si="0" ref="L13:L20">IF(K13=0,"0,00",IF(K13&gt;0,ROUND(E13/K13,2)))</f>
        <v>0,00</v>
      </c>
      <c r="M13" s="33"/>
      <c r="N13" s="34">
        <f aca="true" t="shared" si="1" ref="N13:N20">ROUND(L13*ROUND(M13,2),2)</f>
        <v>0</v>
      </c>
      <c r="O13" s="11"/>
      <c r="P13" s="11"/>
      <c r="Q13" s="4"/>
    </row>
    <row r="14" spans="1:17" s="5" customFormat="1" ht="30">
      <c r="A14" s="30" t="s">
        <v>5</v>
      </c>
      <c r="B14" s="35" t="s">
        <v>92</v>
      </c>
      <c r="C14" s="31"/>
      <c r="D14" s="31"/>
      <c r="E14" s="32">
        <v>1300</v>
      </c>
      <c r="F14" s="29" t="s">
        <v>97</v>
      </c>
      <c r="G14" s="33"/>
      <c r="H14" s="33"/>
      <c r="I14" s="33"/>
      <c r="J14" s="33"/>
      <c r="K14" s="33"/>
      <c r="L14" s="33" t="str">
        <f t="shared" si="0"/>
        <v>0,00</v>
      </c>
      <c r="M14" s="33"/>
      <c r="N14" s="34">
        <f t="shared" si="1"/>
        <v>0</v>
      </c>
      <c r="O14" s="11"/>
      <c r="P14" s="11"/>
      <c r="Q14" s="4"/>
    </row>
    <row r="15" spans="1:17" s="5" customFormat="1" ht="30">
      <c r="A15" s="30" t="s">
        <v>6</v>
      </c>
      <c r="B15" s="35" t="s">
        <v>93</v>
      </c>
      <c r="C15" s="31"/>
      <c r="D15" s="31"/>
      <c r="E15" s="32">
        <v>1300</v>
      </c>
      <c r="F15" s="29" t="s">
        <v>97</v>
      </c>
      <c r="G15" s="33"/>
      <c r="H15" s="33"/>
      <c r="I15" s="33"/>
      <c r="J15" s="33"/>
      <c r="K15" s="33"/>
      <c r="L15" s="33" t="str">
        <f t="shared" si="0"/>
        <v>0,00</v>
      </c>
      <c r="M15" s="33"/>
      <c r="N15" s="34">
        <f t="shared" si="1"/>
        <v>0</v>
      </c>
      <c r="O15" s="11"/>
      <c r="P15" s="11"/>
      <c r="Q15" s="4"/>
    </row>
    <row r="16" spans="1:17" s="5" customFormat="1" ht="60">
      <c r="A16" s="30" t="s">
        <v>31</v>
      </c>
      <c r="B16" s="35" t="s">
        <v>94</v>
      </c>
      <c r="C16" s="31"/>
      <c r="D16" s="31"/>
      <c r="E16" s="32">
        <v>1300</v>
      </c>
      <c r="F16" s="29" t="s">
        <v>97</v>
      </c>
      <c r="G16" s="33"/>
      <c r="H16" s="33"/>
      <c r="I16" s="33"/>
      <c r="J16" s="33"/>
      <c r="K16" s="33"/>
      <c r="L16" s="33" t="str">
        <f t="shared" si="0"/>
        <v>0,00</v>
      </c>
      <c r="M16" s="33"/>
      <c r="N16" s="34">
        <f t="shared" si="1"/>
        <v>0</v>
      </c>
      <c r="O16" s="11"/>
      <c r="P16" s="11"/>
      <c r="Q16" s="4"/>
    </row>
    <row r="17" spans="1:17" s="5" customFormat="1" ht="30">
      <c r="A17" s="30" t="s">
        <v>37</v>
      </c>
      <c r="B17" s="35" t="s">
        <v>95</v>
      </c>
      <c r="C17" s="31"/>
      <c r="D17" s="31"/>
      <c r="E17" s="32">
        <v>1300</v>
      </c>
      <c r="F17" s="29" t="s">
        <v>97</v>
      </c>
      <c r="G17" s="33"/>
      <c r="H17" s="33"/>
      <c r="I17" s="33"/>
      <c r="J17" s="33"/>
      <c r="K17" s="33"/>
      <c r="L17" s="33" t="str">
        <f t="shared" si="0"/>
        <v>0,00</v>
      </c>
      <c r="M17" s="33"/>
      <c r="N17" s="34">
        <f t="shared" si="1"/>
        <v>0</v>
      </c>
      <c r="O17" s="11"/>
      <c r="P17" s="11"/>
      <c r="Q17" s="4"/>
    </row>
    <row r="18" spans="1:17" s="5" customFormat="1" ht="23.25" customHeight="1">
      <c r="A18" s="30" t="s">
        <v>7</v>
      </c>
      <c r="B18" s="35" t="s">
        <v>96</v>
      </c>
      <c r="C18" s="31"/>
      <c r="D18" s="31"/>
      <c r="E18" s="32">
        <v>1300</v>
      </c>
      <c r="F18" s="29" t="s">
        <v>97</v>
      </c>
      <c r="G18" s="33"/>
      <c r="H18" s="33"/>
      <c r="I18" s="33"/>
      <c r="J18" s="33"/>
      <c r="K18" s="33"/>
      <c r="L18" s="33" t="str">
        <f t="shared" si="0"/>
        <v>0,00</v>
      </c>
      <c r="M18" s="33"/>
      <c r="N18" s="34">
        <f t="shared" si="1"/>
        <v>0</v>
      </c>
      <c r="O18" s="11"/>
      <c r="P18" s="11"/>
      <c r="Q18" s="4"/>
    </row>
    <row r="19" spans="1:17" s="5" customFormat="1" ht="45">
      <c r="A19" s="30" t="s">
        <v>8</v>
      </c>
      <c r="B19" s="35" t="s">
        <v>102</v>
      </c>
      <c r="C19" s="31"/>
      <c r="D19" s="31"/>
      <c r="E19" s="32">
        <v>5000</v>
      </c>
      <c r="F19" s="29" t="s">
        <v>97</v>
      </c>
      <c r="G19" s="33"/>
      <c r="H19" s="33"/>
      <c r="I19" s="33"/>
      <c r="J19" s="33"/>
      <c r="K19" s="33"/>
      <c r="L19" s="33" t="str">
        <f t="shared" si="0"/>
        <v>0,00</v>
      </c>
      <c r="M19" s="33"/>
      <c r="N19" s="34">
        <f t="shared" si="1"/>
        <v>0</v>
      </c>
      <c r="O19" s="11"/>
      <c r="P19" s="11"/>
      <c r="Q19" s="4"/>
    </row>
    <row r="20" spans="1:16" ht="45">
      <c r="A20" s="30" t="s">
        <v>21</v>
      </c>
      <c r="B20" s="35" t="s">
        <v>90</v>
      </c>
      <c r="C20" s="30"/>
      <c r="D20" s="30"/>
      <c r="E20" s="36">
        <v>100</v>
      </c>
      <c r="F20" s="30" t="s">
        <v>97</v>
      </c>
      <c r="G20" s="30"/>
      <c r="H20" s="30"/>
      <c r="I20" s="30"/>
      <c r="J20" s="30"/>
      <c r="K20" s="30"/>
      <c r="L20" s="33" t="str">
        <f t="shared" si="0"/>
        <v>0,00</v>
      </c>
      <c r="M20" s="30"/>
      <c r="N20" s="34">
        <f t="shared" si="1"/>
        <v>0</v>
      </c>
      <c r="O20" s="11"/>
      <c r="P20" s="11"/>
    </row>
    <row r="21" spans="1:16" ht="22.5" customHeight="1">
      <c r="A21" s="11"/>
      <c r="B21" s="85" t="s">
        <v>75</v>
      </c>
      <c r="C21" s="106"/>
      <c r="D21" s="106"/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4" ht="54" customHeight="1">
      <c r="B22" s="85" t="s">
        <v>114</v>
      </c>
      <c r="C22" s="107"/>
      <c r="D22" s="107"/>
    </row>
    <row r="23" spans="2:4" ht="25.5" customHeight="1">
      <c r="B23" s="85" t="s">
        <v>98</v>
      </c>
      <c r="C23" s="107"/>
      <c r="D23" s="107"/>
    </row>
    <row r="24" spans="2:14" ht="36" customHeight="1">
      <c r="B24" s="101" t="s">
        <v>99</v>
      </c>
      <c r="C24" s="102"/>
      <c r="D24" s="102"/>
      <c r="E24" s="102"/>
      <c r="F24" s="102"/>
      <c r="G24" s="101" t="s">
        <v>76</v>
      </c>
      <c r="H24" s="104"/>
      <c r="I24" s="104"/>
      <c r="J24" s="104"/>
      <c r="K24" s="104"/>
      <c r="L24" s="104"/>
      <c r="M24" s="104"/>
      <c r="N24" s="104"/>
    </row>
    <row r="25" spans="2:14" ht="181.5" customHeight="1">
      <c r="B25" s="73" t="s">
        <v>100</v>
      </c>
      <c r="C25" s="103"/>
      <c r="D25" s="103"/>
      <c r="E25" s="103"/>
      <c r="F25" s="103"/>
      <c r="G25" s="79" t="s">
        <v>101</v>
      </c>
      <c r="H25" s="105"/>
      <c r="I25" s="105"/>
      <c r="J25" s="105"/>
      <c r="K25" s="105"/>
      <c r="L25" s="105"/>
      <c r="M25" s="105"/>
      <c r="N25" s="105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10">
    <mergeCell ref="B12:D12"/>
    <mergeCell ref="B24:F24"/>
    <mergeCell ref="B25:F25"/>
    <mergeCell ref="G24:N24"/>
    <mergeCell ref="G25:N25"/>
    <mergeCell ref="G2:I2"/>
    <mergeCell ref="H6:I6"/>
    <mergeCell ref="B21:D21"/>
    <mergeCell ref="B23:D23"/>
    <mergeCell ref="B22:D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2021-05-12T09:34:52Z</cp:lastPrinted>
  <dcterms:created xsi:type="dcterms:W3CDTF">2003-05-16T10:10:29Z</dcterms:created>
  <dcterms:modified xsi:type="dcterms:W3CDTF">2021-06-10T09:02:26Z</dcterms:modified>
  <cp:category/>
  <cp:version/>
  <cp:contentType/>
  <cp:contentStatus/>
</cp:coreProperties>
</file>