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020" tabRatio="958" activeTab="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<sst xmlns="http://schemas.openxmlformats.org/spreadsheetml/2006/main" count="169" uniqueCount="82">
  <si>
    <t>Cena brutto:</t>
  </si>
  <si>
    <t>1.</t>
  </si>
  <si>
    <t>Część nr:</t>
  </si>
  <si>
    <t>Wartość brutto pozycji</t>
  </si>
  <si>
    <t>ARKUSZ CENOWY</t>
  </si>
  <si>
    <t>Poz.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</si>
  <si>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</si>
  <si>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</si>
  <si>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</si>
  <si>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</si>
  <si>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</si>
  <si>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2.</t>
  </si>
  <si>
    <t>3.</t>
  </si>
  <si>
    <t>Załącznik nr 1a</t>
  </si>
  <si>
    <t xml:space="preserve">Załącznik nr …... do umowy </t>
  </si>
  <si>
    <t>Załącznik nr 1a do specyfikacji
Załącznik nr ….. do umowy</t>
  </si>
  <si>
    <t xml:space="preserve">szt. </t>
  </si>
  <si>
    <t>szt.</t>
  </si>
  <si>
    <t xml:space="preserve">Stenty samorozprężalne do stentowania tętnic szyjnych o zmiennej średnicy otwartokomórkowe
- stenty nitinolowe samorozprężalne o zmiennej średnicy 6-8, 6-9, 7-10 mm
- długości stentów w zakresie  30 - 40 mm
- stenty dobrze widoczne w skopii
- średnice stentów w zakresie 5 – 10 mm
- atraumatyczne końce stentu
- system kompatybilny z koszulką doprowadzającą 6F
- stenty otwartokomórkowe i o typie zamkniętokomórkowych
</t>
  </si>
  <si>
    <t xml:space="preserve">Systemy protekcji dystalnej do zabiegów angioplastyki tętnic szyjnych
- System protekcji dystalnej typu filtr
- możliwość zastosowania protekcji do tętnicy o średnicy od 3,25 do 7 mm ( dla średnic 4-7mm dostępny jeden uniwersalny rozmiar)
- długość systemu &gt;/=190 cm 
- dostępne systemy z montowanym prowadnikiem i z prowadnikiem niezależnym
- Prowadnik ruchomy niezależny od systemu protekcji posiadający kilka stopni sztywności dla lepszego podparcia systemu (minimum 3)
</t>
  </si>
  <si>
    <t xml:space="preserve">Stenty kobaltowo-chromowe montowane na balonie do angioplastyk tętnic biodrowych  
- stent kobaltowo-chromowy typu sloted tube
- kompatybilny z prowadnikiem 0,035”
- grubość ściany stentu nie większa niż 0,063”
- dł. układu wprowadzającego 135 cm
- dostępne średnice od 4,0 do 10,0 mm 
- stent wskazany w leczeniu nowo powstałych lub restenotycznych zwężeń miażdżycowych oraz w leczeniu paliatywnym zwężeń
- grubość ściany stentu nie większa niż 0,063”
- dostępne długości stentu od 12 do 59 mm
- wszystkie rozmiary kompatybilne z 6F indruktorem
</t>
  </si>
  <si>
    <t>sztuka</t>
  </si>
  <si>
    <t xml:space="preserve">Cewniki balonowe do angioplastyki tętnic szyjnych 
- Cewniki w systemie RX o długości 150 cm
- Kompatybilne z prowadnikiem 0,014” i 0,018”
- Średnice: od 2 mm do 8 mm (co 0,5 mm)
- Długości: 20 mm
- Kompatybilne z koszulką 4 F lub 5 F w zależności od średnicy
- Ciśnienie nominalne 6 atm, RBP 14 atm
</t>
  </si>
  <si>
    <t xml:space="preserve">Stenty samorozprężalne do stentowania tętnic szyjnych o stałej średnicy zamkniętokomórkowe
- Stent samorozprężalny wykonany ze stopu stali z kobaltem,
- System dostawczy akceptujący prowadnik 0,014”, monorail,
- Długość cewnika dostawczego 135cm
- Średnica systemu dostawczego 5 oraz 5,9F
- Stent pleciony w kształt tubularnej siatki (mesh), o geometrii zamkniętych cel.
- Stent o dużej elastyczności, miękkości i możliwości dopasowania do kształtu naczynia i jego zmieniającej się średnicy - tętnica szyjna wspólna-tętnica szyjna wewnętrzna
- Stent z możliwością ponownego złożenia - całkowicie repozycjonowalny,
- Średnice: 7, 8 mm, długości: 30 i 40mm.
- Dobra widoczność stentu we fluoroskopie, bez markerów
</t>
  </si>
  <si>
    <t xml:space="preserve">Sztuka </t>
  </si>
  <si>
    <t xml:space="preserve">Stentgraft z fiksacją nadnerkową do zaopatrywania tętniaków aorty brzusznej. Wielomodułowy, składający się z trzech elementów, jednego głównego body i dwóch przedłużek dystalnych. Każdy z elementów jest wprowadzany osobno do światła naczynia pacjenta. Budowa  z ePTFE z wbudowanym stentem metalowym (nitinolowym). Markery przytwierdzone do stentu . Pokrycie graftu  przytwierdzone do konstrukcji bez użycia szwu. 
Parametry systemu: Długość szyi tętniaka powyżej 15 mm. Zagięcie kątowe szyi aorty pod nerkowo do 60 stopni
Zakres leczenia :Średnica szyi aorty od 18 do 32 mm. Średnice tętnic biodrowych od 8 do 22 mm
System wprowadzający o średnicy nieprzekraczającej 23F dla części głównych stentgraftu i 18F dla części biodrowych 
hydrofilne pokrycie systemu wprowadzającego
Dystalna strefa lądowania w tętnicach biodrowych powyżej 15 mm
</t>
  </si>
  <si>
    <t xml:space="preserve">Prowadnik zabiegowy hydrofilny o standardowej sztywności 
- prowadnik  pokryty powłoką hydrofilną
- końcówki typu „angled”
- średnica 0,035"
- długość 260cm
</t>
  </si>
  <si>
    <t>Cewniki angiograficzne selektywne
- cewniki selektywne zbrojone wytrzymujące ciśnienie co najmniej 1200 PSI
- końcówka  temperowana na prowadnik o śred. 0,035" lub 0,038"
- średnica od 4F, 5F
- długość w zakresie od 100 cm do 125cm 
- posiadające znacznik cieniujący w obrazie rtg w odcinku dystalnym 
- wymagane rózne konfiguracje krzywizn (m.in. vertebral, NH1, Simm1, Simm2, RBI, JR)
- zapewniające cewnikowanie gałęzi aorty piersiowej, brzusznej, tętnic biodrowych i udowych
Zamawiający dopuszcza zaoferowanie cewników angiograficznych, o nastepujacych krzywiznach: Bentson (1; 2); Berenstein; Cobra (1; 2); Headhunter (1; 3); Hockey Stick; Hook (0,8; 1,0); KA2; Mani; Mikaelsson; Modified Cerebral; Modified Hook (1; 2; 3); Modified Simmons; Motarjeme; Motarjeme Cane; Multipurpose A1; MW2; Newton (1; 2; 3; 4); Osborne; Renal Double Curve; Reuter; RBI; RIM; Shepherd Hook (0,8; 1,0); Simmons (1; 2); Straight Selective; Vertebral; Shepherd Flush; Ultra Bolus Flush; Modified Bolus Flush; Pigtail Flush; Straight Flush; Modified Hook Flush; UAC, pozostałe parametry bez zmian.</t>
  </si>
  <si>
    <t>sztuk</t>
  </si>
  <si>
    <t xml:space="preserve">Stenty samorozprężalne do stentowania tętnic szyjnych o stałej średnicy zamkniętokomórkowe  
- Budowa stentu – stent nitinolowy samorozpężalny podwójnie pleciony – double layer, braided mesh
- Prowadnik kompatybilny 0,014”
- Kompatybilny z koszulką prowadzącą 5 F
- System doprowadzający RX – długość  systemu RX 30 cm
- Długość użytkowa stentu 143 cm
- Shaft dystalny  5.2F, shaft proksymalny 3.4F
- Średnice 5 – 10F długości micromesh 16 – 30 mm, długość stentu 22 – 47 mm 
- Bardzo mała średnica oczka stentu 0,381 mm2
</t>
  </si>
  <si>
    <t>Prowadnik diagnostyczny pokryty heparyną
- prowadnik stalowy w osłonie teflonowej pokryty powłoką heparyny
- końcówka prowadnika J
- średnica 0,035"
- długość do 260cm.  Zamawiający dopuszcza prowadnik diagnostyczny bez pokrycia heparyną. Pozostałe parametry bez zmian.</t>
  </si>
  <si>
    <t>Załącznik nr 1 do specyfikacji</t>
  </si>
  <si>
    <t>FORMULARZ OFERTY</t>
  </si>
  <si>
    <t>Numer sprawy</t>
  </si>
  <si>
    <t>DFP.271.96 .2019 AJ</t>
  </si>
  <si>
    <t>Nazwa zamówienia</t>
  </si>
  <si>
    <t>Dostawa  materiałów dla Chirurgii Naczyniowej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</si>
  <si>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</si>
  <si>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</si>
  <si>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</si>
  <si>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</si>
  <si>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</si>
  <si>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</si>
  <si>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</si>
  <si>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</si>
  <si>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</si>
  <si>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</si>
  <si>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</si>
  <si>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</si>
  <si>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</si>
  <si>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</si>
  <si>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</si>
  <si>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</si>
  <si>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</si>
  <si>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</si>
  <si>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</si>
  <si>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Oświadczamy, że termin płatności wynosi 60 dni.</t>
  </si>
  <si>
    <t>Oświadczamy, że zamówienie będziemy wykonywać do czasu wyczerpania ilości produktów określonych w załączniku nr 1a do specyfikacji, nie dłużej jednak niż przez 8 miesięcy</t>
  </si>
  <si>
    <t>4.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</si>
  <si>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</si>
  <si>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5.</t>
  </si>
  <si>
    <t>Oświadczamy, że zapoznaliśmy się ze specyfikacją istotnych warunków zamówienia wraz z jej załącznikami i nie wnosimy do niej zastrzeżeń oraz, że zdobyliśmy konieczne informacje do przygotowania oferty.</t>
  </si>
  <si>
    <t>6.</t>
  </si>
  <si>
    <t>Oświadczamy, że jesteśmy związani niniejszą ofertą przez okres podany w specyfikacji istotnych warunków zamówienia.</t>
  </si>
  <si>
    <t>7.</t>
  </si>
  <si>
    <t>Oświadczamy, ze zapoznaliśmy się z treścią załączonego do specyfikacji wzoru umowy i w przypadku wyboru naszej oferty zawrzemy z zamawiającym  umowę sporządzoną na podstawie tego wzoru.</t>
  </si>
  <si>
    <t>8.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</si>
  <si>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</si>
  <si>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t>9.</t>
  </si>
  <si>
    <t xml:space="preserve">Oświadczamy, że jesteśmy małym lub średnim przedsiębiorstwem: TAK/NIE (niepotrzebne skreślić).  
</t>
  </si>
  <si>
    <t>10.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</si>
  <si>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</si>
  <si>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</si>
  <si>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</si>
  <si>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</si>
  <si>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</si>
  <si>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</si>
  <si>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</si>
  <si>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</si>
  <si>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</si>
  <si>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podpis i pieczęć osoby (osób) upoważnionej do reprezentowania Wykonawcy</t>
  </si>
  <si>
    <t>DFP.271.96.2019.AJ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</si>
</sst>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  <numFmt numFmtId="184" formatCode="[$-415]dddd\,\ d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 CE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83" applyNumberFormat="1" applyFont="1" applyFill="1" applyBorder="1" applyAlignment="1" applyProtection="1">
      <alignment horizontal="left" vertical="top" wrapText="1"/>
      <protection locked="0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" fillId="0" borderId="0" xfId="83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Alignment="1" applyProtection="1">
      <alignment horizontal="left" vertical="top" wrapText="1"/>
      <protection locked="0"/>
    </xf>
    <xf numFmtId="1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 locked="0"/>
    </xf>
    <xf numFmtId="44" fontId="5" fillId="33" borderId="12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" fontId="5" fillId="33" borderId="0" xfId="0" applyNumberFormat="1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center" vertical="top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175" fontId="6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175" fontId="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top" wrapText="1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7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 2" xfId="56"/>
    <cellStyle name="Normalny 10" xfId="57"/>
    <cellStyle name="Normalny 2" xfId="58"/>
    <cellStyle name="Normalny 2 2" xfId="59"/>
    <cellStyle name="Normalny 2 2 2" xfId="60"/>
    <cellStyle name="Normalny 2 3" xfId="61"/>
    <cellStyle name="Normalny 3" xfId="62"/>
    <cellStyle name="Normalny 3 2" xfId="63"/>
    <cellStyle name="Normalny 4" xfId="64"/>
    <cellStyle name="Normalny 4 2" xfId="65"/>
    <cellStyle name="Normalny 4 3" xfId="66"/>
    <cellStyle name="Normalny 5" xfId="67"/>
    <cellStyle name="Normalny 7" xfId="68"/>
    <cellStyle name="Normalny 7 2" xfId="69"/>
    <cellStyle name="Normalny 8" xfId="70"/>
    <cellStyle name="Obliczenia" xfId="71"/>
    <cellStyle name="Followed Hyperlink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Walutowy 2 2" xfId="82"/>
    <cellStyle name="Walutowy 3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0%20za&#322;&#261;cznik%20nr%201%20i%20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oferty"/>
      <sheetName val="część (1)"/>
      <sheetName val="część (2)"/>
      <sheetName val="część (3)"/>
      <sheetName val="część (4)"/>
      <sheetName val="część (5)"/>
      <sheetName val="część (6)"/>
      <sheetName val="część (7)"/>
    </sheetNames>
    <sheetDataSet>
      <sheetData sheetId="1">
        <row r="6">
          <cell r="H6">
            <v>0</v>
          </cell>
        </row>
      </sheetData>
      <sheetData sheetId="2">
        <row r="6">
          <cell r="H6">
            <v>0</v>
          </cell>
        </row>
      </sheetData>
      <sheetData sheetId="3">
        <row r="6">
          <cell r="H6">
            <v>0</v>
          </cell>
        </row>
      </sheetData>
      <sheetData sheetId="4">
        <row r="7">
          <cell r="H7">
            <v>0</v>
          </cell>
        </row>
      </sheetData>
      <sheetData sheetId="5">
        <row r="6">
          <cell r="H6">
            <v>0</v>
          </cell>
        </row>
      </sheetData>
      <sheetData sheetId="6">
        <row r="6">
          <cell r="H6">
            <v>0</v>
          </cell>
        </row>
      </sheetData>
      <sheetData sheetId="7">
        <row r="6">
          <cell r="H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4"/>
  <sheetViews>
    <sheetView showGridLines="0" zoomScaleSheetLayoutView="80" zoomScalePageLayoutView="0" workbookViewId="0" topLeftCell="A1">
      <selection activeCell="D21" sqref="D21"/>
    </sheetView>
  </sheetViews>
  <sheetFormatPr defaultColWidth="9.00390625" defaultRowHeight="12.75"/>
  <cols>
    <col min="1" max="1" width="9.125" style="1" customWidth="1"/>
    <col min="2" max="2" width="6.125" style="1" customWidth="1"/>
    <col min="3" max="4" width="30.00390625" style="1" customWidth="1"/>
    <col min="5" max="5" width="41.625" style="4" customWidth="1"/>
    <col min="6" max="9" width="9.125" style="1" customWidth="1"/>
    <col min="10" max="10" width="22.25390625" style="1" customWidth="1"/>
    <col min="11" max="12" width="16.125" style="1" customWidth="1"/>
    <col min="13" max="16384" width="9.125" style="1" customWidth="1"/>
  </cols>
  <sheetData>
    <row r="1" ht="15">
      <c r="E1" s="2" t="s">
        <v>31</v>
      </c>
    </row>
    <row r="2" spans="3:5" ht="15">
      <c r="C2" s="3"/>
      <c r="D2" s="3" t="s">
        <v>32</v>
      </c>
      <c r="E2" s="3"/>
    </row>
    <row r="4" spans="3:4" ht="15">
      <c r="C4" s="1" t="s">
        <v>33</v>
      </c>
      <c r="D4" s="1" t="s">
        <v>34</v>
      </c>
    </row>
    <row r="6" spans="3:5" ht="30" customHeight="1">
      <c r="C6" s="1" t="s">
        <v>35</v>
      </c>
      <c r="D6" s="82" t="s">
        <v>36</v>
      </c>
      <c r="E6" s="82"/>
    </row>
    <row r="8" spans="3:5" ht="15">
      <c r="C8" s="6" t="s">
        <v>37</v>
      </c>
      <c r="D8" s="83"/>
      <c r="E8" s="84"/>
    </row>
    <row r="9" spans="3:5" ht="15">
      <c r="C9" s="6" t="s">
        <v>38</v>
      </c>
      <c r="D9" s="85"/>
      <c r="E9" s="86"/>
    </row>
    <row r="10" spans="3:5" ht="15">
      <c r="C10" s="6" t="s">
        <v>39</v>
      </c>
      <c r="D10" s="74"/>
      <c r="E10" s="75"/>
    </row>
    <row r="11" spans="3:5" ht="15">
      <c r="C11" s="6" t="s">
        <v>40</v>
      </c>
      <c r="D11" s="74"/>
      <c r="E11" s="75"/>
    </row>
    <row r="12" spans="3:5" ht="15">
      <c r="C12" s="6" t="s">
        <v>41</v>
      </c>
      <c r="D12" s="74"/>
      <c r="E12" s="75"/>
    </row>
    <row r="13" spans="3:5" ht="15">
      <c r="C13" s="6" t="s">
        <v>42</v>
      </c>
      <c r="D13" s="74"/>
      <c r="E13" s="75"/>
    </row>
    <row r="14" spans="3:5" ht="15">
      <c r="C14" s="6" t="s">
        <v>43</v>
      </c>
      <c r="D14" s="74"/>
      <c r="E14" s="75"/>
    </row>
    <row r="15" spans="3:5" ht="15">
      <c r="C15" s="6" t="s">
        <v>44</v>
      </c>
      <c r="D15" s="74"/>
      <c r="E15" s="75"/>
    </row>
    <row r="16" spans="3:5" ht="15">
      <c r="C16" s="6" t="s">
        <v>45</v>
      </c>
      <c r="D16" s="74"/>
      <c r="E16" s="75"/>
    </row>
    <row r="17" spans="4:5" ht="15">
      <c r="D17" s="8"/>
      <c r="E17" s="9"/>
    </row>
    <row r="18" spans="3:5" ht="15">
      <c r="C18" s="71" t="s">
        <v>46</v>
      </c>
      <c r="D18" s="70"/>
      <c r="E18" s="11"/>
    </row>
    <row r="19" spans="4:5" ht="15">
      <c r="D19" s="10"/>
      <c r="E19" s="11"/>
    </row>
    <row r="20" spans="3:5" ht="21" customHeight="1">
      <c r="C20" s="7" t="s">
        <v>47</v>
      </c>
      <c r="D20" s="12" t="s">
        <v>0</v>
      </c>
      <c r="E20" s="8"/>
    </row>
    <row r="21" spans="3:5" ht="15">
      <c r="C21" s="6" t="s">
        <v>48</v>
      </c>
      <c r="D21" s="13">
        <f>'[1]część (1)'!H$6</f>
        <v>0</v>
      </c>
      <c r="E21" s="14"/>
    </row>
    <row r="22" spans="3:5" ht="15">
      <c r="C22" s="6" t="s">
        <v>49</v>
      </c>
      <c r="D22" s="13">
        <f>'[1]część (2)'!H$6</f>
        <v>0</v>
      </c>
      <c r="E22" s="14"/>
    </row>
    <row r="23" spans="3:5" ht="15">
      <c r="C23" s="6" t="s">
        <v>50</v>
      </c>
      <c r="D23" s="13">
        <f>'[1]część (3)'!H$6</f>
        <v>0</v>
      </c>
      <c r="E23" s="14"/>
    </row>
    <row r="24" spans="3:5" ht="15">
      <c r="C24" s="6" t="s">
        <v>51</v>
      </c>
      <c r="D24" s="13">
        <f>'[1]część (4)'!H$7</f>
        <v>0</v>
      </c>
      <c r="E24" s="14"/>
    </row>
    <row r="25" spans="3:5" ht="15">
      <c r="C25" s="6" t="s">
        <v>52</v>
      </c>
      <c r="D25" s="13">
        <f>'[1]część (5)'!H$6</f>
        <v>0</v>
      </c>
      <c r="E25" s="14"/>
    </row>
    <row r="26" spans="3:5" ht="15">
      <c r="C26" s="6" t="s">
        <v>53</v>
      </c>
      <c r="D26" s="13">
        <f>'[1]część (6)'!H$6</f>
        <v>0</v>
      </c>
      <c r="E26" s="14"/>
    </row>
    <row r="27" spans="3:5" ht="15">
      <c r="C27" s="6" t="s">
        <v>54</v>
      </c>
      <c r="D27" s="13">
        <f>'[1]część (7)'!H$6</f>
        <v>0</v>
      </c>
      <c r="E27" s="14"/>
    </row>
    <row r="28" spans="4:5" ht="15">
      <c r="D28" s="15"/>
      <c r="E28" s="14"/>
    </row>
    <row r="29" spans="2:5" ht="72.75" customHeight="1">
      <c r="B29" s="1" t="s">
        <v>1</v>
      </c>
      <c r="C29" s="71" t="s">
        <v>55</v>
      </c>
      <c r="D29" s="81"/>
      <c r="E29" s="81"/>
    </row>
    <row r="30" spans="2:5" ht="21" customHeight="1">
      <c r="B30" s="1" t="s">
        <v>11</v>
      </c>
      <c r="C30" s="70" t="s">
        <v>56</v>
      </c>
      <c r="D30" s="71"/>
      <c r="E30" s="72"/>
    </row>
    <row r="31" spans="2:5" ht="41.25" customHeight="1">
      <c r="B31" s="1" t="s">
        <v>12</v>
      </c>
      <c r="C31" s="73" t="s">
        <v>57</v>
      </c>
      <c r="D31" s="73"/>
      <c r="E31" s="73"/>
    </row>
    <row r="32" spans="2:5" s="17" customFormat="1" ht="49.5" customHeight="1">
      <c r="B32" s="17" t="s">
        <v>58</v>
      </c>
      <c r="C32" s="82" t="s">
        <v>59</v>
      </c>
      <c r="D32" s="82"/>
      <c r="E32" s="82"/>
    </row>
    <row r="33" spans="2:5" s="17" customFormat="1" ht="41.25" customHeight="1">
      <c r="B33" s="17" t="s">
        <v>60</v>
      </c>
      <c r="C33" s="82" t="s">
        <v>61</v>
      </c>
      <c r="D33" s="88"/>
      <c r="E33" s="88"/>
    </row>
    <row r="34" spans="2:5" ht="36" customHeight="1">
      <c r="B34" s="17" t="s">
        <v>62</v>
      </c>
      <c r="C34" s="89" t="s">
        <v>63</v>
      </c>
      <c r="D34" s="90"/>
      <c r="E34" s="90"/>
    </row>
    <row r="35" spans="2:5" ht="32.25" customHeight="1">
      <c r="B35" s="17" t="s">
        <v>64</v>
      </c>
      <c r="C35" s="82" t="s">
        <v>65</v>
      </c>
      <c r="D35" s="88"/>
      <c r="E35" s="88"/>
    </row>
    <row r="36" spans="2:5" ht="100.5" customHeight="1">
      <c r="B36" s="17" t="s">
        <v>66</v>
      </c>
      <c r="C36" s="82" t="s">
        <v>67</v>
      </c>
      <c r="D36" s="82"/>
      <c r="E36" s="82"/>
    </row>
    <row r="37" spans="2:5" ht="31.5" customHeight="1">
      <c r="B37" s="17" t="s">
        <v>68</v>
      </c>
      <c r="C37" s="71" t="s">
        <v>69</v>
      </c>
      <c r="D37" s="71"/>
      <c r="E37" s="71"/>
    </row>
    <row r="38" spans="2:5" ht="22.5" customHeight="1">
      <c r="B38" s="17" t="s">
        <v>70</v>
      </c>
      <c r="C38" s="19" t="s">
        <v>71</v>
      </c>
      <c r="D38" s="10"/>
      <c r="E38" s="1"/>
    </row>
    <row r="39" spans="3:5" ht="18" customHeight="1">
      <c r="C39" s="78" t="s">
        <v>72</v>
      </c>
      <c r="D39" s="79"/>
      <c r="E39" s="80"/>
    </row>
    <row r="40" spans="2:5" ht="18" customHeight="1">
      <c r="B40" s="21"/>
      <c r="C40" s="78" t="s">
        <v>73</v>
      </c>
      <c r="D40" s="80"/>
      <c r="E40" s="6"/>
    </row>
    <row r="41" spans="3:5" ht="18" customHeight="1">
      <c r="C41" s="76"/>
      <c r="D41" s="77"/>
      <c r="E41" s="6"/>
    </row>
    <row r="42" spans="3:5" ht="18" customHeight="1">
      <c r="C42" s="76"/>
      <c r="D42" s="77"/>
      <c r="E42" s="6"/>
    </row>
    <row r="43" spans="3:5" ht="18" customHeight="1">
      <c r="C43" s="76"/>
      <c r="D43" s="77"/>
      <c r="E43" s="6"/>
    </row>
    <row r="44" spans="3:5" ht="18" customHeight="1">
      <c r="C44" s="22" t="s">
        <v>74</v>
      </c>
      <c r="D44" s="22"/>
      <c r="E44" s="2"/>
    </row>
    <row r="45" spans="3:5" ht="18" customHeight="1">
      <c r="C45" s="78" t="s">
        <v>75</v>
      </c>
      <c r="D45" s="79"/>
      <c r="E45" s="80"/>
    </row>
    <row r="46" spans="3:5" ht="18" customHeight="1">
      <c r="C46" s="23" t="s">
        <v>73</v>
      </c>
      <c r="D46" s="20" t="s">
        <v>76</v>
      </c>
      <c r="E46" s="24" t="s">
        <v>77</v>
      </c>
    </row>
    <row r="47" spans="3:5" ht="18" customHeight="1">
      <c r="C47" s="25"/>
      <c r="D47" s="20"/>
      <c r="E47" s="26"/>
    </row>
    <row r="48" spans="3:5" ht="18" customHeight="1">
      <c r="C48" s="25"/>
      <c r="D48" s="20"/>
      <c r="E48" s="26"/>
    </row>
    <row r="49" spans="3:5" ht="18" customHeight="1">
      <c r="C49" s="22"/>
      <c r="D49" s="22"/>
      <c r="E49" s="2"/>
    </row>
    <row r="50" spans="3:5" ht="18" customHeight="1">
      <c r="C50" s="78" t="s">
        <v>78</v>
      </c>
      <c r="D50" s="79"/>
      <c r="E50" s="80"/>
    </row>
    <row r="51" spans="3:5" ht="18" customHeight="1">
      <c r="C51" s="78" t="s">
        <v>79</v>
      </c>
      <c r="D51" s="80"/>
      <c r="E51" s="6"/>
    </row>
    <row r="52" spans="3:5" ht="18" customHeight="1">
      <c r="C52" s="84"/>
      <c r="D52" s="84"/>
      <c r="E52" s="6"/>
    </row>
    <row r="53" spans="3:5" ht="18" customHeight="1">
      <c r="C53" s="5"/>
      <c r="D53" s="18"/>
      <c r="E53" s="18"/>
    </row>
    <row r="54" spans="3:5" ht="34.5" customHeight="1">
      <c r="C54" s="19"/>
      <c r="D54" s="87" t="s">
        <v>80</v>
      </c>
      <c r="E54" s="87"/>
    </row>
    <row r="55" ht="21" customHeight="1"/>
  </sheetData>
  <sheetProtection/>
  <mergeCells count="30">
    <mergeCell ref="C50:E50"/>
    <mergeCell ref="C51:D51"/>
    <mergeCell ref="C52:D52"/>
    <mergeCell ref="D54:E54"/>
    <mergeCell ref="C32:E32"/>
    <mergeCell ref="C33:E33"/>
    <mergeCell ref="C34:E34"/>
    <mergeCell ref="C35:E35"/>
    <mergeCell ref="C36:E36"/>
    <mergeCell ref="C37:E37"/>
    <mergeCell ref="D6:E6"/>
    <mergeCell ref="D8:E8"/>
    <mergeCell ref="D9:E9"/>
    <mergeCell ref="D10:E10"/>
    <mergeCell ref="D11:E11"/>
    <mergeCell ref="D12:E12"/>
    <mergeCell ref="C41:D41"/>
    <mergeCell ref="C42:D42"/>
    <mergeCell ref="C43:D43"/>
    <mergeCell ref="C45:E45"/>
    <mergeCell ref="C39:E39"/>
    <mergeCell ref="C40:D40"/>
    <mergeCell ref="C30:E30"/>
    <mergeCell ref="C31:E31"/>
    <mergeCell ref="D15:E15"/>
    <mergeCell ref="D16:E16"/>
    <mergeCell ref="D13:E13"/>
    <mergeCell ref="D14:E14"/>
    <mergeCell ref="C18:D18"/>
    <mergeCell ref="C29:E2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zoomScaleSheetLayoutView="80" zoomScalePageLayoutView="0" workbookViewId="0" topLeftCell="A1">
      <selection activeCell="J10" sqref="J10"/>
    </sheetView>
  </sheetViews>
  <sheetFormatPr defaultColWidth="11.375" defaultRowHeight="12.75"/>
  <cols>
    <col min="1" max="1" width="5.25390625" style="10" customWidth="1"/>
    <col min="2" max="2" width="115.625" style="10" customWidth="1"/>
    <col min="3" max="3" width="8.25390625" style="27" customWidth="1"/>
    <col min="4" max="4" width="9.25390625" style="28" customWidth="1"/>
    <col min="5" max="5" width="22.375" style="10" customWidth="1"/>
    <col min="6" max="6" width="21.00390625" style="10" customWidth="1"/>
    <col min="7" max="7" width="14.75390625" style="10" customWidth="1"/>
    <col min="8" max="8" width="24.00390625" style="10" customWidth="1"/>
    <col min="9" max="10" width="14.25390625" style="10" customWidth="1"/>
    <col min="11" max="16384" width="11.375" style="10" customWidth="1"/>
  </cols>
  <sheetData>
    <row r="1" spans="2:8" ht="15">
      <c r="B1" s="1" t="s">
        <v>81</v>
      </c>
      <c r="E1" s="70"/>
      <c r="F1" s="70"/>
      <c r="G1" s="91" t="s">
        <v>13</v>
      </c>
      <c r="H1" s="91"/>
    </row>
    <row r="2" spans="8:9" ht="15" customHeight="1">
      <c r="H2" s="28" t="s">
        <v>14</v>
      </c>
      <c r="I2" s="16"/>
    </row>
    <row r="3" spans="2:8" ht="15">
      <c r="B3" s="19" t="s">
        <v>2</v>
      </c>
      <c r="C3" s="7">
        <v>1</v>
      </c>
      <c r="D3" s="29"/>
      <c r="E3" s="30" t="s">
        <v>4</v>
      </c>
      <c r="F3" s="8"/>
      <c r="G3" s="1"/>
      <c r="H3" s="1"/>
    </row>
    <row r="4" spans="2:8" ht="15">
      <c r="B4" s="19"/>
      <c r="C4" s="31"/>
      <c r="D4" s="29"/>
      <c r="E4" s="30"/>
      <c r="F4" s="8"/>
      <c r="G4" s="1"/>
      <c r="H4" s="1"/>
    </row>
    <row r="5" spans="1:8" ht="15">
      <c r="A5" s="19"/>
      <c r="C5" s="31"/>
      <c r="D5" s="29"/>
      <c r="E5" s="1"/>
      <c r="F5" s="1"/>
      <c r="G5" s="1"/>
      <c r="H5" s="1"/>
    </row>
    <row r="6" spans="1:8" ht="15">
      <c r="A6" s="32"/>
      <c r="B6" s="32"/>
      <c r="C6" s="33"/>
      <c r="D6" s="34"/>
      <c r="E6" s="35" t="s">
        <v>0</v>
      </c>
      <c r="F6" s="36">
        <f>SUM(H9:H11)</f>
        <v>0</v>
      </c>
      <c r="G6" s="37"/>
      <c r="H6" s="37"/>
    </row>
    <row r="7" spans="1:8" ht="12.75" customHeight="1">
      <c r="A7" s="37"/>
      <c r="B7" s="32"/>
      <c r="C7" s="38"/>
      <c r="D7" s="39"/>
      <c r="E7" s="37"/>
      <c r="F7" s="37"/>
      <c r="G7" s="37"/>
      <c r="H7" s="37"/>
    </row>
    <row r="8" spans="1:8" s="43" customFormat="1" ht="42.75" customHeight="1">
      <c r="A8" s="40" t="s">
        <v>5</v>
      </c>
      <c r="B8" s="40" t="s">
        <v>7</v>
      </c>
      <c r="C8" s="41" t="s">
        <v>6</v>
      </c>
      <c r="D8" s="42" t="s">
        <v>21</v>
      </c>
      <c r="E8" s="40" t="s">
        <v>8</v>
      </c>
      <c r="F8" s="40" t="s">
        <v>9</v>
      </c>
      <c r="G8" s="40" t="s">
        <v>10</v>
      </c>
      <c r="H8" s="40" t="s">
        <v>3</v>
      </c>
    </row>
    <row r="9" spans="1:8" s="51" customFormat="1" ht="135">
      <c r="A9" s="44" t="s">
        <v>1</v>
      </c>
      <c r="B9" s="45" t="s">
        <v>18</v>
      </c>
      <c r="C9" s="46">
        <v>17</v>
      </c>
      <c r="D9" s="47" t="s">
        <v>21</v>
      </c>
      <c r="E9" s="48"/>
      <c r="F9" s="48"/>
      <c r="G9" s="49"/>
      <c r="H9" s="50">
        <f>ROUND(ROUND(C9,2)*ROUND(G9,2),2)</f>
        <v>0</v>
      </c>
    </row>
    <row r="10" spans="1:8" s="51" customFormat="1" ht="120">
      <c r="A10" s="44" t="s">
        <v>11</v>
      </c>
      <c r="B10" s="45" t="s">
        <v>19</v>
      </c>
      <c r="C10" s="46">
        <v>20</v>
      </c>
      <c r="D10" s="47" t="s">
        <v>21</v>
      </c>
      <c r="E10" s="48"/>
      <c r="F10" s="48"/>
      <c r="G10" s="49"/>
      <c r="H10" s="50">
        <f>ROUND(ROUND(C10,2)*ROUND(G10,2),2)</f>
        <v>0</v>
      </c>
    </row>
    <row r="11" spans="1:8" s="51" customFormat="1" ht="165">
      <c r="A11" s="44" t="s">
        <v>12</v>
      </c>
      <c r="B11" s="45" t="s">
        <v>20</v>
      </c>
      <c r="C11" s="46">
        <v>15</v>
      </c>
      <c r="D11" s="47" t="s">
        <v>21</v>
      </c>
      <c r="E11" s="48"/>
      <c r="F11" s="48"/>
      <c r="G11" s="49"/>
      <c r="H11" s="50">
        <f>ROUND(ROUND(C11,2)*ROUND(G11,2),2)</f>
        <v>0</v>
      </c>
    </row>
    <row r="13" ht="15.75">
      <c r="B13" s="52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="86" zoomScaleNormal="86" zoomScaleSheetLayoutView="100" zoomScalePageLayoutView="0" workbookViewId="0" topLeftCell="A1">
      <selection activeCell="H10" sqref="H10"/>
    </sheetView>
  </sheetViews>
  <sheetFormatPr defaultColWidth="11.375" defaultRowHeight="12.75"/>
  <cols>
    <col min="1" max="1" width="5.25390625" style="10" customWidth="1"/>
    <col min="2" max="2" width="97.25390625" style="10" customWidth="1"/>
    <col min="3" max="3" width="8.25390625" style="27" customWidth="1"/>
    <col min="4" max="4" width="9.25390625" style="28" customWidth="1"/>
    <col min="5" max="5" width="22.375" style="10" customWidth="1"/>
    <col min="6" max="6" width="21.00390625" style="10" customWidth="1"/>
    <col min="7" max="7" width="14.75390625" style="10" customWidth="1"/>
    <col min="8" max="8" width="18.25390625" style="10" customWidth="1"/>
    <col min="9" max="10" width="14.25390625" style="10" customWidth="1"/>
    <col min="11" max="16384" width="11.375" style="10" customWidth="1"/>
  </cols>
  <sheetData>
    <row r="1" spans="2:8" ht="33.75" customHeight="1">
      <c r="B1" s="1" t="s">
        <v>81</v>
      </c>
      <c r="E1" s="70"/>
      <c r="F1" s="70"/>
      <c r="G1" s="91" t="s">
        <v>15</v>
      </c>
      <c r="H1" s="91"/>
    </row>
    <row r="3" spans="2:8" ht="15">
      <c r="B3" s="19" t="s">
        <v>2</v>
      </c>
      <c r="C3" s="7">
        <v>2</v>
      </c>
      <c r="D3" s="29"/>
      <c r="E3" s="30" t="s">
        <v>4</v>
      </c>
      <c r="F3" s="8"/>
      <c r="G3" s="1"/>
      <c r="H3" s="1"/>
    </row>
    <row r="4" spans="2:8" ht="15">
      <c r="B4" s="19"/>
      <c r="C4" s="31"/>
      <c r="D4" s="29"/>
      <c r="E4" s="30"/>
      <c r="F4" s="8"/>
      <c r="G4" s="1"/>
      <c r="H4" s="1"/>
    </row>
    <row r="5" spans="1:8" ht="15">
      <c r="A5" s="19"/>
      <c r="C5" s="31"/>
      <c r="D5" s="29"/>
      <c r="E5" s="1"/>
      <c r="F5" s="1"/>
      <c r="G5" s="1"/>
      <c r="H5" s="1"/>
    </row>
    <row r="6" spans="1:8" ht="15">
      <c r="A6" s="32"/>
      <c r="B6" s="32"/>
      <c r="C6" s="33"/>
      <c r="D6" s="34"/>
      <c r="E6" s="35" t="s">
        <v>0</v>
      </c>
      <c r="F6" s="36">
        <f>H9+H10</f>
        <v>0</v>
      </c>
      <c r="G6" s="37"/>
      <c r="H6" s="37"/>
    </row>
    <row r="7" spans="1:8" ht="12.75" customHeight="1">
      <c r="A7" s="37"/>
      <c r="B7" s="32"/>
      <c r="C7" s="38"/>
      <c r="D7" s="39"/>
      <c r="E7" s="37"/>
      <c r="F7" s="37"/>
      <c r="G7" s="37"/>
      <c r="H7" s="37"/>
    </row>
    <row r="8" spans="1:8" s="43" customFormat="1" ht="42.75" customHeight="1">
      <c r="A8" s="40" t="s">
        <v>5</v>
      </c>
      <c r="B8" s="40" t="s">
        <v>7</v>
      </c>
      <c r="C8" s="41" t="s">
        <v>6</v>
      </c>
      <c r="D8" s="42"/>
      <c r="E8" s="40" t="s">
        <v>8</v>
      </c>
      <c r="F8" s="40" t="s">
        <v>9</v>
      </c>
      <c r="G8" s="40" t="s">
        <v>10</v>
      </c>
      <c r="H8" s="40" t="s">
        <v>3</v>
      </c>
    </row>
    <row r="9" spans="1:8" s="43" customFormat="1" ht="120">
      <c r="A9" s="40">
        <v>1</v>
      </c>
      <c r="B9" s="53" t="s">
        <v>22</v>
      </c>
      <c r="C9" s="54">
        <v>50</v>
      </c>
      <c r="D9" s="55" t="s">
        <v>24</v>
      </c>
      <c r="E9" s="57"/>
      <c r="F9" s="57"/>
      <c r="G9" s="57"/>
      <c r="H9" s="69">
        <f>C9*G9</f>
        <v>0</v>
      </c>
    </row>
    <row r="10" spans="1:8" s="51" customFormat="1" ht="174.75" customHeight="1">
      <c r="A10" s="44">
        <v>2</v>
      </c>
      <c r="B10" s="45" t="s">
        <v>23</v>
      </c>
      <c r="C10" s="46">
        <v>5</v>
      </c>
      <c r="D10" s="56" t="s">
        <v>24</v>
      </c>
      <c r="E10" s="48"/>
      <c r="F10" s="48"/>
      <c r="G10" s="49"/>
      <c r="H10" s="69">
        <f>C10*G10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95" zoomScaleNormal="95" zoomScaleSheetLayoutView="100" zoomScalePageLayoutView="0" workbookViewId="0" topLeftCell="A1">
      <selection activeCell="G9" sqref="G9"/>
    </sheetView>
  </sheetViews>
  <sheetFormatPr defaultColWidth="11.375" defaultRowHeight="12.75"/>
  <cols>
    <col min="1" max="1" width="5.25390625" style="10" customWidth="1"/>
    <col min="2" max="2" width="97.25390625" style="10" customWidth="1"/>
    <col min="3" max="3" width="8.25390625" style="27" customWidth="1"/>
    <col min="4" max="4" width="9.25390625" style="28" customWidth="1"/>
    <col min="5" max="5" width="22.375" style="10" customWidth="1"/>
    <col min="6" max="6" width="21.00390625" style="10" customWidth="1"/>
    <col min="7" max="7" width="14.75390625" style="10" customWidth="1"/>
    <col min="8" max="8" width="18.25390625" style="10" customWidth="1"/>
    <col min="9" max="10" width="14.25390625" style="10" customWidth="1"/>
    <col min="11" max="16384" width="11.375" style="10" customWidth="1"/>
  </cols>
  <sheetData>
    <row r="1" spans="2:8" ht="33.75" customHeight="1">
      <c r="B1" s="1" t="s">
        <v>81</v>
      </c>
      <c r="E1" s="70"/>
      <c r="F1" s="70"/>
      <c r="G1" s="91" t="s">
        <v>15</v>
      </c>
      <c r="H1" s="91"/>
    </row>
    <row r="3" spans="2:8" ht="15">
      <c r="B3" s="19" t="s">
        <v>2</v>
      </c>
      <c r="C3" s="57">
        <v>3</v>
      </c>
      <c r="D3" s="29"/>
      <c r="E3" s="30" t="s">
        <v>4</v>
      </c>
      <c r="F3" s="8"/>
      <c r="G3" s="1"/>
      <c r="H3" s="1"/>
    </row>
    <row r="4" spans="2:8" ht="15">
      <c r="B4" s="19"/>
      <c r="C4" s="31"/>
      <c r="D4" s="29"/>
      <c r="E4" s="30"/>
      <c r="F4" s="8"/>
      <c r="G4" s="1"/>
      <c r="H4" s="1"/>
    </row>
    <row r="5" spans="1:8" ht="15">
      <c r="A5" s="19"/>
      <c r="C5" s="31"/>
      <c r="D5" s="29"/>
      <c r="E5" s="1"/>
      <c r="F5" s="1"/>
      <c r="G5" s="1"/>
      <c r="H5" s="1"/>
    </row>
    <row r="6" spans="1:8" ht="15">
      <c r="A6" s="32"/>
      <c r="B6" s="32"/>
      <c r="C6" s="33"/>
      <c r="D6" s="34"/>
      <c r="E6" s="35" t="s">
        <v>0</v>
      </c>
      <c r="F6" s="36">
        <f>SUM(H9:H9)</f>
        <v>0</v>
      </c>
      <c r="G6" s="37"/>
      <c r="H6" s="37"/>
    </row>
    <row r="7" spans="1:8" ht="15">
      <c r="A7" s="37"/>
      <c r="B7" s="32"/>
      <c r="C7" s="38"/>
      <c r="D7" s="39"/>
      <c r="E7" s="37"/>
      <c r="F7" s="37"/>
      <c r="G7" s="37"/>
      <c r="H7" s="37"/>
    </row>
    <row r="8" spans="1:8" s="43" customFormat="1" ht="42.75">
      <c r="A8" s="40" t="s">
        <v>5</v>
      </c>
      <c r="B8" s="40" t="s">
        <v>7</v>
      </c>
      <c r="C8" s="41" t="s">
        <v>6</v>
      </c>
      <c r="D8" s="42"/>
      <c r="E8" s="40" t="s">
        <v>8</v>
      </c>
      <c r="F8" s="40" t="s">
        <v>9</v>
      </c>
      <c r="G8" s="40" t="s">
        <v>10</v>
      </c>
      <c r="H8" s="40" t="s">
        <v>3</v>
      </c>
    </row>
    <row r="9" spans="1:8" s="51" customFormat="1" ht="210">
      <c r="A9" s="44" t="s">
        <v>1</v>
      </c>
      <c r="B9" s="58" t="s">
        <v>25</v>
      </c>
      <c r="C9" s="59">
        <v>5</v>
      </c>
      <c r="D9" s="47" t="s">
        <v>24</v>
      </c>
      <c r="E9" s="48"/>
      <c r="F9" s="48"/>
      <c r="G9" s="49"/>
      <c r="H9" s="50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120" zoomScaleNormal="120" zoomScaleSheetLayoutView="100" zoomScalePageLayoutView="0" workbookViewId="0" topLeftCell="A1">
      <selection activeCell="G9" sqref="G9"/>
    </sheetView>
  </sheetViews>
  <sheetFormatPr defaultColWidth="11.375" defaultRowHeight="12.75"/>
  <cols>
    <col min="1" max="1" width="5.25390625" style="10" customWidth="1"/>
    <col min="2" max="2" width="97.25390625" style="10" customWidth="1"/>
    <col min="3" max="3" width="8.75390625" style="27" customWidth="1"/>
    <col min="4" max="4" width="13.375" style="28" customWidth="1"/>
    <col min="5" max="5" width="22.375" style="10" customWidth="1"/>
    <col min="6" max="6" width="21.00390625" style="10" customWidth="1"/>
    <col min="7" max="7" width="14.75390625" style="10" customWidth="1"/>
    <col min="8" max="8" width="18.25390625" style="10" customWidth="1"/>
    <col min="9" max="10" width="14.25390625" style="10" customWidth="1"/>
    <col min="11" max="16384" width="11.375" style="10" customWidth="1"/>
  </cols>
  <sheetData>
    <row r="1" spans="2:8" ht="33" customHeight="1">
      <c r="B1" s="1" t="s">
        <v>81</v>
      </c>
      <c r="E1" s="70"/>
      <c r="F1" s="70"/>
      <c r="G1" s="91" t="s">
        <v>15</v>
      </c>
      <c r="H1" s="91"/>
    </row>
    <row r="3" spans="2:8" ht="15">
      <c r="B3" s="19" t="s">
        <v>2</v>
      </c>
      <c r="C3" s="7">
        <v>4</v>
      </c>
      <c r="D3" s="29"/>
      <c r="E3" s="30" t="s">
        <v>4</v>
      </c>
      <c r="F3" s="8"/>
      <c r="G3" s="1"/>
      <c r="H3" s="1"/>
    </row>
    <row r="4" spans="2:8" ht="15">
      <c r="B4" s="19"/>
      <c r="C4" s="31"/>
      <c r="D4" s="29"/>
      <c r="E4" s="30"/>
      <c r="F4" s="8"/>
      <c r="G4" s="1"/>
      <c r="H4" s="1"/>
    </row>
    <row r="5" spans="1:8" ht="15">
      <c r="A5" s="19"/>
      <c r="C5" s="31"/>
      <c r="D5" s="29"/>
      <c r="E5" s="1"/>
      <c r="F5" s="1"/>
      <c r="G5" s="1"/>
      <c r="H5" s="1"/>
    </row>
    <row r="6" spans="1:8" ht="15">
      <c r="A6" s="32"/>
      <c r="B6" s="32"/>
      <c r="C6" s="33"/>
      <c r="D6" s="34"/>
      <c r="E6" s="35" t="s">
        <v>0</v>
      </c>
      <c r="F6" s="36">
        <f>SUM(H9:H9)</f>
        <v>0</v>
      </c>
      <c r="G6" s="37"/>
      <c r="H6" s="37"/>
    </row>
    <row r="7" spans="1:8" ht="15">
      <c r="A7" s="37"/>
      <c r="B7" s="32"/>
      <c r="C7" s="38"/>
      <c r="D7" s="39"/>
      <c r="E7" s="37"/>
      <c r="F7" s="37"/>
      <c r="G7" s="37"/>
      <c r="H7" s="37"/>
    </row>
    <row r="8" spans="1:8" s="43" customFormat="1" ht="42.75">
      <c r="A8" s="40" t="s">
        <v>5</v>
      </c>
      <c r="B8" s="40" t="s">
        <v>7</v>
      </c>
      <c r="C8" s="41" t="s">
        <v>6</v>
      </c>
      <c r="D8" s="42"/>
      <c r="E8" s="40" t="s">
        <v>8</v>
      </c>
      <c r="F8" s="40" t="s">
        <v>9</v>
      </c>
      <c r="G8" s="40" t="s">
        <v>10</v>
      </c>
      <c r="H8" s="40" t="s">
        <v>3</v>
      </c>
    </row>
    <row r="9" spans="1:8" s="51" customFormat="1" ht="116.25" customHeight="1">
      <c r="A9" s="44" t="s">
        <v>1</v>
      </c>
      <c r="B9" s="60" t="s">
        <v>26</v>
      </c>
      <c r="C9" s="46">
        <v>100</v>
      </c>
      <c r="D9" s="61" t="s">
        <v>16</v>
      </c>
      <c r="E9" s="48"/>
      <c r="F9" s="48"/>
      <c r="G9" s="49"/>
      <c r="H9" s="50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120" zoomScaleNormal="120" zoomScaleSheetLayoutView="100" zoomScalePageLayoutView="0" workbookViewId="0" topLeftCell="A1">
      <selection activeCell="H12" sqref="H12"/>
    </sheetView>
  </sheetViews>
  <sheetFormatPr defaultColWidth="11.375" defaultRowHeight="12.75"/>
  <cols>
    <col min="1" max="1" width="5.25390625" style="10" customWidth="1"/>
    <col min="2" max="2" width="97.25390625" style="10" customWidth="1"/>
    <col min="3" max="3" width="8.25390625" style="27" customWidth="1"/>
    <col min="4" max="4" width="9.25390625" style="28" customWidth="1"/>
    <col min="5" max="5" width="22.375" style="10" customWidth="1"/>
    <col min="6" max="6" width="21.00390625" style="10" customWidth="1"/>
    <col min="7" max="7" width="14.75390625" style="10" customWidth="1"/>
    <col min="8" max="8" width="18.25390625" style="10" customWidth="1"/>
    <col min="9" max="10" width="14.25390625" style="10" customWidth="1"/>
    <col min="11" max="16384" width="11.375" style="10" customWidth="1"/>
  </cols>
  <sheetData>
    <row r="1" spans="2:8" ht="31.5" customHeight="1">
      <c r="B1" s="1" t="s">
        <v>81</v>
      </c>
      <c r="E1" s="70"/>
      <c r="F1" s="70"/>
      <c r="G1" s="91" t="s">
        <v>15</v>
      </c>
      <c r="H1" s="91"/>
    </row>
    <row r="3" spans="2:8" ht="15">
      <c r="B3" s="19" t="s">
        <v>2</v>
      </c>
      <c r="C3" s="7">
        <v>5</v>
      </c>
      <c r="D3" s="29"/>
      <c r="E3" s="30" t="s">
        <v>4</v>
      </c>
      <c r="F3" s="8"/>
      <c r="G3" s="1"/>
      <c r="H3" s="1"/>
    </row>
    <row r="4" spans="3:8" ht="15">
      <c r="C4" s="31"/>
      <c r="D4" s="29"/>
      <c r="E4" s="30"/>
      <c r="F4" s="8"/>
      <c r="G4" s="1"/>
      <c r="H4" s="1"/>
    </row>
    <row r="5" spans="1:8" ht="15">
      <c r="A5" s="19"/>
      <c r="C5" s="31"/>
      <c r="D5" s="29"/>
      <c r="E5" s="1"/>
      <c r="F5" s="1"/>
      <c r="G5" s="1"/>
      <c r="H5" s="1"/>
    </row>
    <row r="6" spans="1:8" ht="15">
      <c r="A6" s="32"/>
      <c r="B6" s="32"/>
      <c r="C6" s="33"/>
      <c r="D6" s="34"/>
      <c r="E6" s="35" t="s">
        <v>0</v>
      </c>
      <c r="F6" s="36">
        <f>SUM(H9:H9)</f>
        <v>0</v>
      </c>
      <c r="G6" s="37"/>
      <c r="H6" s="37"/>
    </row>
    <row r="7" spans="1:8" ht="15">
      <c r="A7" s="37"/>
      <c r="B7" s="32"/>
      <c r="C7" s="38"/>
      <c r="D7" s="39"/>
      <c r="E7" s="37"/>
      <c r="F7" s="37"/>
      <c r="G7" s="37"/>
      <c r="H7" s="37"/>
    </row>
    <row r="8" spans="1:8" s="43" customFormat="1" ht="42.75">
      <c r="A8" s="40" t="s">
        <v>5</v>
      </c>
      <c r="B8" s="40" t="s">
        <v>7</v>
      </c>
      <c r="C8" s="41" t="s">
        <v>6</v>
      </c>
      <c r="D8" s="42"/>
      <c r="E8" s="40" t="s">
        <v>8</v>
      </c>
      <c r="F8" s="40" t="s">
        <v>9</v>
      </c>
      <c r="G8" s="40" t="s">
        <v>10</v>
      </c>
      <c r="H8" s="40" t="s">
        <v>3</v>
      </c>
    </row>
    <row r="9" spans="1:8" s="51" customFormat="1" ht="250.5" customHeight="1">
      <c r="A9" s="44" t="s">
        <v>1</v>
      </c>
      <c r="B9" s="62" t="s">
        <v>27</v>
      </c>
      <c r="C9" s="59">
        <v>150</v>
      </c>
      <c r="D9" s="61" t="s">
        <v>28</v>
      </c>
      <c r="E9" s="48"/>
      <c r="F9" s="48"/>
      <c r="G9" s="49"/>
      <c r="H9" s="50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120" zoomScaleNormal="120" zoomScaleSheetLayoutView="100" zoomScalePageLayoutView="0" workbookViewId="0" topLeftCell="A1">
      <selection activeCell="H12" sqref="H12"/>
    </sheetView>
  </sheetViews>
  <sheetFormatPr defaultColWidth="11.375" defaultRowHeight="12.75"/>
  <cols>
    <col min="1" max="1" width="5.25390625" style="10" customWidth="1"/>
    <col min="2" max="2" width="97.25390625" style="10" customWidth="1"/>
    <col min="3" max="3" width="8.25390625" style="27" customWidth="1"/>
    <col min="4" max="4" width="9.25390625" style="28" customWidth="1"/>
    <col min="5" max="5" width="22.375" style="10" customWidth="1"/>
    <col min="6" max="6" width="21.00390625" style="10" customWidth="1"/>
    <col min="7" max="7" width="14.75390625" style="10" customWidth="1"/>
    <col min="8" max="8" width="18.25390625" style="10" customWidth="1"/>
    <col min="9" max="10" width="14.25390625" style="10" customWidth="1"/>
    <col min="11" max="16384" width="11.375" style="10" customWidth="1"/>
  </cols>
  <sheetData>
    <row r="1" spans="2:8" ht="33.75" customHeight="1">
      <c r="B1" s="1" t="s">
        <v>81</v>
      </c>
      <c r="E1" s="70"/>
      <c r="F1" s="70"/>
      <c r="G1" s="91" t="s">
        <v>15</v>
      </c>
      <c r="H1" s="91"/>
    </row>
    <row r="3" spans="2:8" ht="15">
      <c r="B3" s="19" t="s">
        <v>2</v>
      </c>
      <c r="C3" s="7">
        <v>6</v>
      </c>
      <c r="D3" s="29"/>
      <c r="E3" s="30" t="s">
        <v>4</v>
      </c>
      <c r="F3" s="8"/>
      <c r="G3" s="1"/>
      <c r="H3" s="1"/>
    </row>
    <row r="4" spans="2:8" ht="15">
      <c r="B4" s="19"/>
      <c r="C4" s="31"/>
      <c r="D4" s="29"/>
      <c r="E4" s="30"/>
      <c r="F4" s="8"/>
      <c r="G4" s="1"/>
      <c r="H4" s="1"/>
    </row>
    <row r="5" spans="1:8" ht="15">
      <c r="A5" s="19"/>
      <c r="C5" s="31"/>
      <c r="D5" s="29"/>
      <c r="E5" s="1"/>
      <c r="F5" s="1"/>
      <c r="G5" s="1"/>
      <c r="H5" s="1"/>
    </row>
    <row r="6" spans="1:8" ht="15">
      <c r="A6" s="32"/>
      <c r="B6" s="32"/>
      <c r="C6" s="33"/>
      <c r="D6" s="34"/>
      <c r="E6" s="35" t="s">
        <v>0</v>
      </c>
      <c r="F6" s="36">
        <f>SUM(H9:H9)</f>
        <v>0</v>
      </c>
      <c r="G6" s="37"/>
      <c r="H6" s="37"/>
    </row>
    <row r="7" spans="1:8" ht="15">
      <c r="A7" s="37"/>
      <c r="B7" s="32"/>
      <c r="C7" s="38"/>
      <c r="D7" s="39"/>
      <c r="E7" s="37"/>
      <c r="F7" s="37"/>
      <c r="G7" s="37"/>
      <c r="H7" s="37"/>
    </row>
    <row r="8" spans="1:8" s="43" customFormat="1" ht="42.75">
      <c r="A8" s="40" t="s">
        <v>5</v>
      </c>
      <c r="B8" s="40" t="s">
        <v>7</v>
      </c>
      <c r="C8" s="41" t="s">
        <v>6</v>
      </c>
      <c r="D8" s="42"/>
      <c r="E8" s="40" t="s">
        <v>8</v>
      </c>
      <c r="F8" s="40" t="s">
        <v>9</v>
      </c>
      <c r="G8" s="40" t="s">
        <v>10</v>
      </c>
      <c r="H8" s="40" t="s">
        <v>3</v>
      </c>
    </row>
    <row r="9" spans="1:8" s="51" customFormat="1" ht="150">
      <c r="A9" s="44" t="s">
        <v>1</v>
      </c>
      <c r="B9" s="63" t="s">
        <v>29</v>
      </c>
      <c r="C9" s="64">
        <v>20</v>
      </c>
      <c r="D9" s="65" t="s">
        <v>28</v>
      </c>
      <c r="E9" s="48"/>
      <c r="F9" s="48"/>
      <c r="G9" s="49"/>
      <c r="H9" s="50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tabSelected="1" zoomScale="120" zoomScaleNormal="120" zoomScaleSheetLayoutView="100" zoomScalePageLayoutView="0" workbookViewId="0" topLeftCell="A1">
      <selection activeCell="B9" sqref="B9"/>
    </sheetView>
  </sheetViews>
  <sheetFormatPr defaultColWidth="11.375" defaultRowHeight="12.75"/>
  <cols>
    <col min="1" max="1" width="5.25390625" style="10" customWidth="1"/>
    <col min="2" max="2" width="97.25390625" style="10" customWidth="1"/>
    <col min="3" max="3" width="8.25390625" style="27" customWidth="1"/>
    <col min="4" max="4" width="9.25390625" style="28" customWidth="1"/>
    <col min="5" max="5" width="22.375" style="10" customWidth="1"/>
    <col min="6" max="6" width="21.00390625" style="10" customWidth="1"/>
    <col min="7" max="7" width="14.75390625" style="10" customWidth="1"/>
    <col min="8" max="8" width="18.25390625" style="10" customWidth="1"/>
    <col min="9" max="10" width="14.25390625" style="10" customWidth="1"/>
    <col min="11" max="16384" width="11.375" style="10" customWidth="1"/>
  </cols>
  <sheetData>
    <row r="1" spans="2:8" ht="29.25" customHeight="1">
      <c r="B1" s="1" t="s">
        <v>81</v>
      </c>
      <c r="E1" s="70"/>
      <c r="F1" s="70"/>
      <c r="G1" s="91" t="s">
        <v>15</v>
      </c>
      <c r="H1" s="91"/>
    </row>
    <row r="3" spans="2:8" ht="15">
      <c r="B3" s="19" t="s">
        <v>2</v>
      </c>
      <c r="C3" s="7">
        <v>7</v>
      </c>
      <c r="D3" s="29"/>
      <c r="E3" s="30" t="s">
        <v>4</v>
      </c>
      <c r="F3" s="8"/>
      <c r="G3" s="1"/>
      <c r="H3" s="1"/>
    </row>
    <row r="4" spans="2:8" ht="15">
      <c r="B4" s="19"/>
      <c r="C4" s="31"/>
      <c r="D4" s="29"/>
      <c r="E4" s="30"/>
      <c r="F4" s="8"/>
      <c r="G4" s="1"/>
      <c r="H4" s="1"/>
    </row>
    <row r="5" spans="1:8" ht="15">
      <c r="A5" s="19"/>
      <c r="C5" s="31"/>
      <c r="D5" s="29"/>
      <c r="E5" s="1"/>
      <c r="F5" s="1"/>
      <c r="G5" s="1"/>
      <c r="H5" s="1"/>
    </row>
    <row r="6" spans="1:8" ht="15">
      <c r="A6" s="32"/>
      <c r="B6" s="32"/>
      <c r="C6" s="33"/>
      <c r="D6" s="34"/>
      <c r="E6" s="35" t="s">
        <v>0</v>
      </c>
      <c r="F6" s="36">
        <f>SUM(H9:H9)</f>
        <v>0</v>
      </c>
      <c r="G6" s="37"/>
      <c r="H6" s="37"/>
    </row>
    <row r="7" spans="1:8" ht="15">
      <c r="A7" s="37"/>
      <c r="B7" s="32"/>
      <c r="C7" s="38"/>
      <c r="D7" s="39"/>
      <c r="E7" s="37"/>
      <c r="F7" s="37"/>
      <c r="G7" s="37"/>
      <c r="H7" s="37"/>
    </row>
    <row r="8" spans="1:8" s="43" customFormat="1" ht="42.75">
      <c r="A8" s="40" t="s">
        <v>5</v>
      </c>
      <c r="B8" s="40" t="s">
        <v>7</v>
      </c>
      <c r="C8" s="41" t="s">
        <v>6</v>
      </c>
      <c r="D8" s="42"/>
      <c r="E8" s="40" t="s">
        <v>8</v>
      </c>
      <c r="F8" s="40" t="s">
        <v>9</v>
      </c>
      <c r="G8" s="40" t="s">
        <v>10</v>
      </c>
      <c r="H8" s="40" t="s">
        <v>3</v>
      </c>
    </row>
    <row r="9" spans="1:8" s="51" customFormat="1" ht="92.25" customHeight="1">
      <c r="A9" s="44" t="s">
        <v>1</v>
      </c>
      <c r="B9" s="66" t="s">
        <v>30</v>
      </c>
      <c r="C9" s="67">
        <v>170</v>
      </c>
      <c r="D9" s="68" t="s">
        <v>17</v>
      </c>
      <c r="E9" s="48"/>
      <c r="F9" s="48"/>
      <c r="G9" s="49"/>
      <c r="H9" s="50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2018-04-05T06:48:45Z</cp:lastPrinted>
  <dcterms:created xsi:type="dcterms:W3CDTF">2003-05-16T10:10:29Z</dcterms:created>
  <dcterms:modified xsi:type="dcterms:W3CDTF">2019-11-06T08:19:43Z</dcterms:modified>
  <cp:category/>
  <cp:version/>
  <cp:contentType/>
  <cp:contentStatus/>
</cp:coreProperties>
</file>