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010" windowHeight="5955" tabRatio="818" activeTab="6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</sheets>
  <definedNames/>
  <calcPr fullCalcOnLoad="1"/>
</workbook>
</file>

<file path=xl/sharedStrings.xml><?xml version="1.0" encoding="utf-8"?>
<sst xmlns="http://schemas.openxmlformats.org/spreadsheetml/2006/main" count="393" uniqueCount="151">
  <si>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</si>
  <si>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</si>
  <si>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</si>
  <si>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</si>
  <si>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</si>
  <si>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</si>
  <si>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</si>
  <si>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</si>
  <si>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</si>
  <si>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</si>
  <si>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</si>
  <si>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</si>
  <si>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</si>
  <si>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</si>
  <si>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</si>
  <si>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</si>
  <si>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</si>
  <si>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</si>
  <si>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</si>
  <si>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</si>
  <si>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</si>
  <si>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</si>
  <si>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</si>
  <si>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</si>
  <si>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</si>
  <si>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</si>
  <si>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</si>
  <si>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</si>
  <si>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</si>
  <si>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</si>
  <si>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</si>
  <si>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</si>
  <si>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</si>
  <si>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</si>
  <si>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</si>
  <si>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</si>
  <si>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</si>
  <si>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</si>
  <si>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</si>
  <si>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Ilość sztuk w opakowaniu jednostkowym</t>
  </si>
  <si>
    <t>Oferowana ilość opakowań jednostkowych</t>
  </si>
  <si>
    <t>Cena brutto jednego opakowania jednostkowego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</si>
  <si>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</si>
  <si>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</si>
  <si>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</si>
  <si>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</si>
  <si>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</si>
  <si>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</si>
  <si>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</si>
  <si>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</si>
  <si>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</si>
  <si>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</si>
  <si>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</si>
  <si>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</si>
  <si>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</si>
  <si>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</si>
  <si>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</si>
  <si>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</si>
  <si>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</si>
  <si>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</si>
  <si>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</si>
  <si>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</si>
  <si>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</si>
  <si>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</si>
  <si>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</si>
  <si>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</si>
  <si>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</si>
  <si>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>100 mg</t>
  </si>
  <si>
    <t xml:space="preserve">Ilość </t>
  </si>
  <si>
    <t>25 mg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</si>
  <si>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</si>
  <si>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</si>
  <si>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</si>
  <si>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</si>
  <si>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</si>
  <si>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</si>
  <si>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</si>
  <si>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</si>
  <si>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</si>
  <si>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</si>
  <si>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</si>
  <si>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</si>
  <si>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</si>
  <si>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</si>
  <si>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</si>
  <si>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</si>
  <si>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</si>
  <si>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</si>
  <si>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</si>
  <si>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</si>
  <si>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</si>
  <si>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 xml:space="preserve">opakowań </t>
  </si>
  <si>
    <t>Do zakupu 2,3 mg, 3 mg, 4 mg</t>
  </si>
  <si>
    <t>^ wykaz B Obwieszczenia Ministra Zdrowia aktualny na dzień składania oferty, możlwość stosowania poza programem</t>
  </si>
  <si>
    <t xml:space="preserve">1 mg </t>
  </si>
  <si>
    <t>proszek do sporządzania koncentratu roztworu do infuzji, fiol</t>
  </si>
  <si>
    <t>160 mg</t>
  </si>
  <si>
    <t>kapsułki miękkie, opakowanie  po 112 kaps.</t>
  </si>
  <si>
    <t>kapsułki miękkie, opakowanie  po 56 kaps.</t>
  </si>
  <si>
    <t xml:space="preserve">tabletki powlekane, opakowanie a 28 tabl. </t>
  </si>
  <si>
    <t>Do zakupu w dawkach: 2,5g; 5g; 10g; 20g; 40 g</t>
  </si>
  <si>
    <t>roztwór do infuzji</t>
  </si>
  <si>
    <t>^ wykaz B Obwieszczenia MZ aktualny na dzień składania oferty</t>
  </si>
  <si>
    <t>Do zakupu w dawkach:  2,5g i 5g i 10g i 20g i 30 g</t>
  </si>
  <si>
    <t>roztwór do inf.</t>
  </si>
  <si>
    <t>Do zakupu w dawkach: 5 g, 10 g lub 2,5g, 5g, 10 g, 20g, 40 g lub 1 g, 2,5g, 5g, 10g, 20g, 30g lub 1g, 2,5g, 5g, 10g</t>
  </si>
  <si>
    <t>2,5 mg</t>
  </si>
  <si>
    <t>postać stała doustna</t>
  </si>
  <si>
    <t>Acidum tranexamicum</t>
  </si>
  <si>
    <t>100mg/ml, 5 ml</t>
  </si>
  <si>
    <t>roztwór do wstrzykiwań dożylnych, amp</t>
  </si>
  <si>
    <t>500 mg</t>
  </si>
  <si>
    <t>Kabazytaksel*</t>
  </si>
  <si>
    <t xml:space="preserve">60 mg </t>
  </si>
  <si>
    <t xml:space="preserve">koncentrat i rozpuszczalnik do sporządzania roztworu do infuzji, fiol a 1,5 ml </t>
  </si>
  <si>
    <t>gramów</t>
  </si>
  <si>
    <t>Oferowana ilość gramów</t>
  </si>
  <si>
    <t>Cena brutto jednego grama</t>
  </si>
  <si>
    <t>Dla dawki 2,5 g:
Nazwa handlowa:
Dawka: 
Postać / Opakowanie:
Dla dawki 5 g:
Nazwa handlowa:
Dawka: 
Postać / Opakowanie:
Dla dawki 10 g:
Nazwa handlowa:
Dawka: 
Postać / Opakowanie:
Dla dawki 20 g:
Nazwa handlowa:
Dawka: 
Postać / Opakowanie:
Dla dawki 40 g:
Nazwa handlowa:
Dawka: 
Postać / Opakowanie:</t>
  </si>
  <si>
    <t xml:space="preserve">Dla dawki 2,5 g:
Dla dawki 5 g:
Dla dawki 10 g:
Dla dawki 20 g:
Dla dawki 40 g:
</t>
  </si>
  <si>
    <t>Dla dawki 2,5 g: 
Nazwa handlowa:
Dawka: 
Postać / Opakowanie:
Dla dawki 5 g: 
Nazwa handlowa:
Dawka: 
Postać / Opakowanie:
Dla dawki 10 g: 
Nazwa handlowa:
Dawka: 
Postać / Opakowanie:
Dla dawki 20 g: 
Nazwa handlowa:
Dawka: 
Postać / Opakowanie:
Dla dawki 30 g: 
Nazwa handlowa:
Dawka: 
Postać / Opakowanie:</t>
  </si>
  <si>
    <t xml:space="preserve">Dla dawki 2,5 g: 
Dla dawki 5 g: 
Dla dawki 10 g: 
Dla dawki 20 g: 
Dla dawki 30 g: 
</t>
  </si>
  <si>
    <t>Dla dawki 2,5 g: 
Nazwa handlowa:
Dawka: 
Postać / Opakowanie:
Dla dawki 5 g: 
Nazwa handlowa:
Dawka: 
Postać / Opakowanie:
Dla dawki 10 g: 
Nazwa handlowa:
Dawka: 
Postać / Opakowanie:
Dla dawki 20 g: 
Nazwa handlowa:
Dawka: 
Postać / Opakowanie:
Dla dawki 40 g: 
Nazwa handlowa:
Dawka: 
Postać / Opakowanie:</t>
  </si>
  <si>
    <t xml:space="preserve">Dla dawki 2,5 g: 
Dla dawki 5 g: 
Dla dawki 10 g: 
Dla dawki 20 g: 
Dla dawki 40 g: 
</t>
  </si>
  <si>
    <t>400 mg + 100 mg + 100 mg</t>
  </si>
  <si>
    <t>** Wymagany jeden podmiot odpowiedzialny</t>
  </si>
  <si>
    <t>proszek do sporządzania koncentratu roztworu do infuzji</t>
  </si>
  <si>
    <t>Dla dawki 2,3 mg:
Nazwa handlowa:
Dawka: 
Postać / Opakowanie:
Dla dawki 3 mg:
Nazwa handlowa:
Dawka: 
Postać / Opakowanie:
Dla dawki 4 mg:
Nazwa handlowa:
Dawka: 
Postać / Opakowanie:</t>
  </si>
  <si>
    <t xml:space="preserve">Dla dawki 2,3 mg:
Dla dawki 3 mg:
Dla dawki 4 mg:
</t>
  </si>
  <si>
    <t>DFP.271.68.2021.AB</t>
  </si>
  <si>
    <t>Dostawa produktów leczniczych do Apteki Szpitala Uniwersyteckiego w Krakowie</t>
  </si>
  <si>
    <t>Immunoglobulina ludzka normalna ^</t>
  </si>
  <si>
    <t>Trastuzumabum emtansinum^ **</t>
  </si>
  <si>
    <t>^ wykaz B Obwieszczenia MZ aktualny na dzień składania oferty, możliwość stosowania poza programem lekowym</t>
  </si>
  <si>
    <t>Midostaurinum^ **</t>
  </si>
  <si>
    <t>Midostaurinum ^ **</t>
  </si>
  <si>
    <t>^wykaz B Obwieszczenia MZ aktualny na dzień składania oferty, możliwość stosowania poza programem lekowym</t>
  </si>
  <si>
    <t>Sofosbuvirum + Velpatasvirum + Voxilaprevirum ^</t>
  </si>
  <si>
    <t>Immunoglobulina ludzka normalna, maksymalna zawartość IgA wynosi 0,025 mg/ml; IgG1 67,8%; IgG2 28,7%; IgG3 2,3%; IgG4 1,2% ^</t>
  </si>
  <si>
    <t>Wysokooczyszczone immunoglobuliny ludzkie normalne niespecyficzne, IgG1 ≥ 56,9% IgG2 ≥ 26,6% IgG3 ≥ 3,4% IgG4 ≥ 1,7% Maksymalna zawartość immunoglobuliny A (IgA): 0,14 mg na ml ^</t>
  </si>
  <si>
    <t xml:space="preserve">Oświadczamy, że oferowane przez nas produkty lecznicze, stanowiące przedmiot zamówienia 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 
</t>
  </si>
  <si>
    <t xml:space="preserve">kapsułki twarde, opakowanie a 3 kaps. </t>
  </si>
  <si>
    <t>inotuzumabum ozogamicini ^</t>
  </si>
  <si>
    <t>Dla dawki 1 g: 
Nazwa handlowa:
Dawka: 
Postać / Opakowanie:
Dla dawki 2,5 g: 
Nazwa handlowa:
Dawka: 
Postać / Opakowanie:
Dla dawki 5 g: 
Nazwa handlowa:
Dawka: 
Postać / Opakowanie:
Dla dawki 10 g: 
Nazwa handlowa:
Dawka: 
Postać / Opakowanie:
Dla dawki 20 g: 
Nazwa handlowa:
Dawka: 
Postać / Opakowanie:
Dla dawki 30 g: 
Nazwa handlowa:
Dawka: 
Postać / Opakowanie:
Dla dawki 40 g: 
Nazwa handlowa:
Dawka: 
Postać / Opakowanie:</t>
  </si>
  <si>
    <t xml:space="preserve">Dla dawki 1 g: 
Dla dawki 2,5 g: 
Dla dawki 5 g: 
Dla dawki 10 g: 
Dla dawki 20 g: 
Dla dawki 30 g: 
Dla dawki 40 g: 
</t>
  </si>
  <si>
    <t>Ixazomibum ^</t>
  </si>
  <si>
    <t>Immunoglobulina ludzka normalna *</t>
  </si>
  <si>
    <t>* Do stosowania poza programem lekowym</t>
  </si>
  <si>
    <t>Immunoglobulina ludzka normalna, maksymalna zawartość IgA wynosi 0,025 mg/ml; IgG1 67,8%; IgG2 28,7%; IgG3 2,3%; IgG4 1,2%  *</t>
  </si>
  <si>
    <t>* Ratunkowy dostęp do technologii lekowej</t>
  </si>
  <si>
    <t>Methotrexatum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</si>
</sst>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6" fontId="32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9" fillId="0" borderId="0" applyBorder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6" fillId="0" borderId="10" xfId="0" applyFont="1" applyFill="1" applyBorder="1" applyAlignment="1">
      <alignment horizontal="left" vertical="top" wrapText="1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3" fontId="46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right" vertical="top"/>
      <protection locked="0"/>
    </xf>
    <xf numFmtId="9" fontId="46" fillId="0" borderId="0" xfId="0" applyNumberFormat="1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/>
      <protection locked="0"/>
    </xf>
    <xf numFmtId="170" fontId="46" fillId="0" borderId="0" xfId="0" applyNumberFormat="1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Alignment="1" applyProtection="1">
      <alignment horizontal="left" vertical="top"/>
      <protection locked="0"/>
    </xf>
    <xf numFmtId="3" fontId="47" fillId="0" borderId="0" xfId="0" applyNumberFormat="1" applyFont="1" applyFill="1" applyAlignment="1" applyProtection="1">
      <alignment horizontal="left" vertical="top" wrapText="1"/>
      <protection locked="0"/>
    </xf>
    <xf numFmtId="3" fontId="47" fillId="0" borderId="0" xfId="0" applyNumberFormat="1" applyFont="1" applyFill="1" applyAlignment="1" applyProtection="1">
      <alignment horizontal="right" vertical="top" wrapText="1"/>
      <protection locked="0"/>
    </xf>
    <xf numFmtId="3" fontId="46" fillId="0" borderId="0" xfId="0" applyNumberFormat="1" applyFont="1" applyFill="1" applyAlignment="1" applyProtection="1">
      <alignment horizontal="right" vertical="top" wrapText="1"/>
      <protection locked="0"/>
    </xf>
    <xf numFmtId="3" fontId="47" fillId="0" borderId="11" xfId="55" applyNumberFormat="1" applyFont="1" applyFill="1" applyBorder="1" applyAlignment="1" applyProtection="1">
      <alignment horizontal="left" vertical="top" wrapText="1"/>
      <protection locked="0"/>
    </xf>
    <xf numFmtId="0" fontId="46" fillId="0" borderId="12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3" fontId="46" fillId="0" borderId="10" xfId="55" applyNumberFormat="1" applyFont="1" applyFill="1" applyBorder="1" applyAlignment="1">
      <alignment horizontal="right" vertical="top" wrapText="1"/>
    </xf>
    <xf numFmtId="4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6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center" vertical="top"/>
      <protection locked="0"/>
    </xf>
    <xf numFmtId="3" fontId="47" fillId="0" borderId="0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left" vertical="top" wrapText="1"/>
      <protection locked="0"/>
    </xf>
    <xf numFmtId="44" fontId="46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46" fillId="0" borderId="0" xfId="0" applyNumberFormat="1" applyFont="1" applyFill="1" applyBorder="1" applyAlignment="1" applyProtection="1">
      <alignment horizontal="right" vertical="top" wrapText="1"/>
      <protection locked="0"/>
    </xf>
    <xf numFmtId="44" fontId="46" fillId="0" borderId="0" xfId="105" applyNumberFormat="1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justify" vertical="top" wrapText="1"/>
      <protection/>
    </xf>
    <xf numFmtId="0" fontId="46" fillId="0" borderId="0" xfId="0" applyFont="1" applyFill="1" applyBorder="1" applyAlignment="1" applyProtection="1">
      <alignment horizontal="left" vertical="top"/>
      <protection locked="0"/>
    </xf>
    <xf numFmtId="0" fontId="46" fillId="0" borderId="0" xfId="0" applyFont="1" applyFill="1" applyAlignment="1" applyProtection="1">
      <alignment horizontal="justify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49" fontId="46" fillId="0" borderId="0" xfId="0" applyNumberFormat="1" applyFont="1" applyFill="1" applyAlignment="1" applyProtection="1">
      <alignment horizontal="lef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49" fontId="46" fillId="0" borderId="11" xfId="0" applyNumberFormat="1" applyFont="1" applyFill="1" applyBorder="1" applyAlignment="1" applyProtection="1">
      <alignment horizontal="left" vertical="top" wrapText="1"/>
      <protection locked="0"/>
    </xf>
    <xf numFmtId="3" fontId="46" fillId="0" borderId="10" xfId="0" applyNumberFormat="1" applyFont="1" applyFill="1" applyBorder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4" fontId="4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4" fontId="46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0" fontId="46" fillId="0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3" fontId="46" fillId="0" borderId="0" xfId="55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 vertical="top" wrapText="1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Alignment="1">
      <alignment horizontal="left" vertical="top" wrapText="1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0" fontId="46" fillId="0" borderId="13" xfId="0" applyFont="1" applyFill="1" applyBorder="1" applyAlignment="1" applyProtection="1">
      <alignment horizontal="left" vertical="top" wrapText="1"/>
      <protection locked="0"/>
    </xf>
    <xf numFmtId="49" fontId="46" fillId="0" borderId="11" xfId="0" applyNumberFormat="1" applyFont="1" applyFill="1" applyBorder="1" applyAlignment="1" applyProtection="1">
      <alignment horizontal="left" vertical="top" wrapText="1"/>
      <protection locked="0"/>
    </xf>
    <xf numFmtId="49" fontId="46" fillId="0" borderId="13" xfId="0" applyNumberFormat="1" applyFont="1" applyFill="1" applyBorder="1" applyAlignment="1" applyProtection="1">
      <alignment horizontal="left" vertical="top" wrapText="1"/>
      <protection locked="0"/>
    </xf>
    <xf numFmtId="49" fontId="46" fillId="0" borderId="12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1" xfId="0" applyFont="1" applyFill="1" applyBorder="1" applyAlignment="1" applyProtection="1">
      <alignment horizontal="center" vertical="top" wrapText="1"/>
      <protection locked="0"/>
    </xf>
    <xf numFmtId="0" fontId="47" fillId="0" borderId="12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Fill="1" applyAlignment="1" applyProtection="1">
      <alignment horizontal="justify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/>
    </xf>
    <xf numFmtId="0" fontId="46" fillId="0" borderId="0" xfId="0" applyFont="1" applyFill="1" applyAlignment="1">
      <alignment horizontal="justify" vertical="top" wrapText="1"/>
    </xf>
    <xf numFmtId="0" fontId="4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33" borderId="11" xfId="0" applyFont="1" applyFill="1" applyBorder="1" applyAlignment="1" applyProtection="1">
      <alignment horizontal="right" vertical="top" wrapText="1"/>
      <protection/>
    </xf>
    <xf numFmtId="0" fontId="46" fillId="0" borderId="12" xfId="0" applyFont="1" applyBorder="1" applyAlignment="1">
      <alignment horizontal="right" vertical="top" wrapText="1"/>
    </xf>
    <xf numFmtId="0" fontId="46" fillId="0" borderId="14" xfId="0" applyFont="1" applyFill="1" applyBorder="1" applyAlignment="1" applyProtection="1">
      <alignment horizontal="justify" vertical="top" wrapText="1"/>
      <protection locked="0"/>
    </xf>
    <xf numFmtId="0" fontId="46" fillId="0" borderId="14" xfId="0" applyFont="1" applyBorder="1" applyAlignment="1">
      <alignment horizontal="justify" vertical="top" wrapText="1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6" fillId="33" borderId="11" xfId="0" applyFont="1" applyFill="1" applyBorder="1" applyAlignment="1" applyProtection="1">
      <alignment horizontal="justify" vertical="top" wrapText="1"/>
      <protection/>
    </xf>
    <xf numFmtId="0" fontId="46" fillId="0" borderId="12" xfId="0" applyFont="1" applyBorder="1" applyAlignment="1">
      <alignment horizontal="justify" vertical="top" wrapText="1"/>
    </xf>
    <xf numFmtId="44" fontId="46" fillId="0" borderId="11" xfId="0" applyNumberFormat="1" applyFont="1" applyFill="1" applyBorder="1" applyAlignment="1" applyProtection="1">
      <alignment horizontal="left" vertical="top" wrapText="1"/>
      <protection locked="0"/>
    </xf>
    <xf numFmtId="44" fontId="46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4" fontId="5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16" xfId="0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4" fontId="46" fillId="0" borderId="10" xfId="0" applyNumberFormat="1" applyFont="1" applyFill="1" applyBorder="1" applyAlignment="1" applyProtection="1">
      <alignment horizontal="left" vertical="top" wrapText="1"/>
      <protection locked="0"/>
    </xf>
    <xf numFmtId="3" fontId="46" fillId="0" borderId="10" xfId="55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left" vertical="top" wrapText="1"/>
    </xf>
    <xf numFmtId="3" fontId="46" fillId="0" borderId="15" xfId="55" applyNumberFormat="1" applyFont="1" applyFill="1" applyBorder="1" applyAlignment="1">
      <alignment horizontal="right" vertical="top" wrapText="1"/>
    </xf>
    <xf numFmtId="3" fontId="46" fillId="0" borderId="16" xfId="55" applyNumberFormat="1" applyFont="1" applyFill="1" applyBorder="1" applyAlignment="1">
      <alignment horizontal="right" vertical="top" wrapText="1"/>
    </xf>
    <xf numFmtId="0" fontId="46" fillId="0" borderId="15" xfId="0" applyFont="1" applyFill="1" applyBorder="1" applyAlignment="1" applyProtection="1">
      <alignment horizontal="left" vertical="top" wrapText="1"/>
      <protection locked="0"/>
    </xf>
    <xf numFmtId="0" fontId="46" fillId="0" borderId="16" xfId="0" applyFont="1" applyFill="1" applyBorder="1" applyAlignment="1" applyProtection="1">
      <alignment horizontal="left" vertical="top" wrapText="1"/>
      <protection locked="0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2" xfId="109"/>
    <cellStyle name="Walutowy 2 2" xfId="110"/>
    <cellStyle name="Walutowy 2 2 2" xfId="111"/>
    <cellStyle name="Walutowy 2 2 3" xfId="112"/>
    <cellStyle name="Walutowy 2 3" xfId="113"/>
    <cellStyle name="Walutowy 2 3 2" xfId="114"/>
    <cellStyle name="Walutowy 2 4" xfId="115"/>
    <cellStyle name="Walutowy 2 5" xfId="116"/>
    <cellStyle name="Walutowy 2 6" xfId="117"/>
    <cellStyle name="Walutowy 2 7" xfId="118"/>
    <cellStyle name="Walutowy 2 8" xfId="119"/>
    <cellStyle name="Walutowy 3" xfId="120"/>
    <cellStyle name="Walutowy 3 2" xfId="121"/>
    <cellStyle name="Walutowy 3 2 2" xfId="122"/>
    <cellStyle name="Walutowy 3 2 3" xfId="123"/>
    <cellStyle name="Walutowy 3 3" xfId="124"/>
    <cellStyle name="Walutowy 3 4" xfId="125"/>
    <cellStyle name="Walutowy 3 5" xfId="126"/>
    <cellStyle name="Walutowy 3 6" xfId="127"/>
    <cellStyle name="Walutowy 3 7" xfId="128"/>
    <cellStyle name="Walutowy 3 8" xfId="129"/>
    <cellStyle name="Walutowy 4" xfId="130"/>
    <cellStyle name="Walutowy 4 2" xfId="131"/>
    <cellStyle name="Walutowy 4 2 2" xfId="132"/>
    <cellStyle name="Walutowy 4 2 3" xfId="133"/>
    <cellStyle name="Walutowy 4 3" xfId="134"/>
    <cellStyle name="Walutowy 4 4" xfId="135"/>
    <cellStyle name="Walutowy 4 5" xfId="136"/>
    <cellStyle name="Walutowy 5" xfId="137"/>
    <cellStyle name="Walutowy 5 2" xfId="138"/>
    <cellStyle name="Walutowy 5 3" xfId="139"/>
    <cellStyle name="Walutowy 6" xfId="140"/>
    <cellStyle name="Walutowy 7" xfId="141"/>
    <cellStyle name="Walutowy 8" xfId="142"/>
    <cellStyle name="Walutowy 9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67"/>
  <sheetViews>
    <sheetView showGridLines="0" zoomScale="80" zoomScaleNormal="80" zoomScaleSheetLayoutView="85" zoomScalePageLayoutView="115" workbookViewId="0" topLeftCell="A1">
      <selection activeCell="E29" sqref="E29"/>
    </sheetView>
  </sheetViews>
  <sheetFormatPr defaultColWidth="9.00390625" defaultRowHeight="12.75"/>
  <cols>
    <col min="1" max="1" width="9.125" style="11" customWidth="1"/>
    <col min="2" max="2" width="6.125" style="11" customWidth="1"/>
    <col min="3" max="4" width="30.00390625" style="11" customWidth="1"/>
    <col min="5" max="5" width="50.25390625" style="10" customWidth="1"/>
    <col min="6" max="7" width="9.125" style="11" customWidth="1"/>
    <col min="8" max="8" width="31.00390625" style="11" customWidth="1"/>
    <col min="9" max="9" width="9.125" style="11" customWidth="1"/>
    <col min="10" max="10" width="26.75390625" style="11" customWidth="1"/>
    <col min="11" max="12" width="16.125" style="11" customWidth="1"/>
    <col min="13" max="16384" width="9.125" style="11" customWidth="1"/>
  </cols>
  <sheetData>
    <row r="1" ht="15">
      <c r="E1" s="14" t="s">
        <v>60</v>
      </c>
    </row>
    <row r="2" spans="3:5" ht="15">
      <c r="C2" s="27"/>
      <c r="D2" s="27" t="s">
        <v>58</v>
      </c>
      <c r="E2" s="27"/>
    </row>
    <row r="4" spans="3:4" ht="15">
      <c r="C4" s="11" t="s">
        <v>50</v>
      </c>
      <c r="D4" s="11" t="s">
        <v>129</v>
      </c>
    </row>
    <row r="6" spans="3:5" ht="33" customHeight="1">
      <c r="C6" s="11" t="s">
        <v>49</v>
      </c>
      <c r="D6" s="69" t="s">
        <v>130</v>
      </c>
      <c r="E6" s="69"/>
    </row>
    <row r="8" spans="3:5" ht="15">
      <c r="C8" s="22" t="s">
        <v>45</v>
      </c>
      <c r="D8" s="72"/>
      <c r="E8" s="61"/>
    </row>
    <row r="9" spans="3:5" ht="15">
      <c r="C9" s="22" t="s">
        <v>51</v>
      </c>
      <c r="D9" s="73"/>
      <c r="E9" s="74"/>
    </row>
    <row r="10" spans="3:5" ht="15">
      <c r="C10" s="22" t="s">
        <v>44</v>
      </c>
      <c r="D10" s="70"/>
      <c r="E10" s="71"/>
    </row>
    <row r="11" spans="3:5" ht="15">
      <c r="C11" s="22" t="s">
        <v>52</v>
      </c>
      <c r="D11" s="70"/>
      <c r="E11" s="71"/>
    </row>
    <row r="12" spans="3:5" ht="15">
      <c r="C12" s="22" t="s">
        <v>53</v>
      </c>
      <c r="D12" s="70"/>
      <c r="E12" s="71"/>
    </row>
    <row r="13" spans="3:5" ht="15">
      <c r="C13" s="22" t="s">
        <v>54</v>
      </c>
      <c r="D13" s="70"/>
      <c r="E13" s="71"/>
    </row>
    <row r="14" spans="3:5" ht="15">
      <c r="C14" s="22" t="s">
        <v>55</v>
      </c>
      <c r="D14" s="70"/>
      <c r="E14" s="71"/>
    </row>
    <row r="15" spans="3:5" ht="15">
      <c r="C15" s="22" t="s">
        <v>56</v>
      </c>
      <c r="D15" s="70"/>
      <c r="E15" s="71"/>
    </row>
    <row r="16" spans="3:5" ht="15">
      <c r="C16" s="22" t="s">
        <v>57</v>
      </c>
      <c r="D16" s="70"/>
      <c r="E16" s="71"/>
    </row>
    <row r="17" spans="4:5" ht="15">
      <c r="D17" s="9"/>
      <c r="E17" s="28"/>
    </row>
    <row r="18" spans="2:5" ht="15" customHeight="1">
      <c r="B18" s="11" t="s">
        <v>3</v>
      </c>
      <c r="C18" s="79" t="s">
        <v>74</v>
      </c>
      <c r="D18" s="80"/>
      <c r="E18" s="63"/>
    </row>
    <row r="19" spans="4:5" ht="15">
      <c r="D19" s="2"/>
      <c r="E19" s="4"/>
    </row>
    <row r="20" spans="3:5" ht="21" customHeight="1">
      <c r="C20" s="8" t="s">
        <v>19</v>
      </c>
      <c r="D20" s="29" t="s">
        <v>2</v>
      </c>
      <c r="E20" s="9"/>
    </row>
    <row r="21" spans="3:5" ht="15">
      <c r="C21" s="22" t="s">
        <v>26</v>
      </c>
      <c r="D21" s="30">
        <f>'część (1)'!H$6</f>
        <v>0</v>
      </c>
      <c r="E21" s="31"/>
    </row>
    <row r="22" spans="3:5" ht="15">
      <c r="C22" s="22" t="s">
        <v>27</v>
      </c>
      <c r="D22" s="30">
        <f>'część (2)'!H$6</f>
        <v>0</v>
      </c>
      <c r="E22" s="31"/>
    </row>
    <row r="23" spans="3:5" ht="15">
      <c r="C23" s="22" t="s">
        <v>28</v>
      </c>
      <c r="D23" s="30">
        <f>'część (3)'!H$6</f>
        <v>0</v>
      </c>
      <c r="E23" s="31"/>
    </row>
    <row r="24" spans="3:5" ht="15">
      <c r="C24" s="22" t="s">
        <v>29</v>
      </c>
      <c r="D24" s="30">
        <f>'część (4)'!H$6</f>
        <v>0</v>
      </c>
      <c r="E24" s="31"/>
    </row>
    <row r="25" spans="3:5" ht="15">
      <c r="C25" s="22" t="s">
        <v>30</v>
      </c>
      <c r="D25" s="30">
        <f>'część (5)'!H$6</f>
        <v>0</v>
      </c>
      <c r="E25" s="31"/>
    </row>
    <row r="26" spans="3:5" ht="15">
      <c r="C26" s="22" t="s">
        <v>31</v>
      </c>
      <c r="D26" s="30">
        <f>'część (6)'!H$6</f>
        <v>0</v>
      </c>
      <c r="E26" s="31"/>
    </row>
    <row r="27" spans="3:5" ht="15">
      <c r="C27" s="22" t="s">
        <v>32</v>
      </c>
      <c r="D27" s="30">
        <f>'część (7)'!H$6</f>
        <v>0</v>
      </c>
      <c r="E27" s="31"/>
    </row>
    <row r="28" spans="3:5" ht="15">
      <c r="C28" s="22" t="s">
        <v>33</v>
      </c>
      <c r="D28" s="30">
        <f>'część (8)'!H$6</f>
        <v>0</v>
      </c>
      <c r="E28" s="31"/>
    </row>
    <row r="29" spans="3:5" ht="15">
      <c r="C29" s="22" t="s">
        <v>34</v>
      </c>
      <c r="D29" s="30">
        <f>'część (9)'!H$6</f>
        <v>0</v>
      </c>
      <c r="E29" s="31"/>
    </row>
    <row r="30" spans="3:5" ht="15">
      <c r="C30" s="22" t="s">
        <v>35</v>
      </c>
      <c r="D30" s="30">
        <f>'część (10)'!H$6</f>
        <v>0</v>
      </c>
      <c r="E30" s="31"/>
    </row>
    <row r="31" spans="3:5" ht="15">
      <c r="C31" s="22" t="s">
        <v>36</v>
      </c>
      <c r="D31" s="30">
        <f>'część (11)'!H$6</f>
        <v>0</v>
      </c>
      <c r="E31" s="31"/>
    </row>
    <row r="32" spans="3:5" ht="15">
      <c r="C32" s="22" t="s">
        <v>37</v>
      </c>
      <c r="D32" s="30">
        <f>'część (12)'!H$6</f>
        <v>0</v>
      </c>
      <c r="E32" s="31"/>
    </row>
    <row r="33" spans="3:5" ht="15">
      <c r="C33" s="22" t="s">
        <v>38</v>
      </c>
      <c r="D33" s="30">
        <f>'część (13)'!H$6</f>
        <v>0</v>
      </c>
      <c r="E33" s="31"/>
    </row>
    <row r="34" spans="4:5" ht="15">
      <c r="D34" s="32"/>
      <c r="E34" s="31"/>
    </row>
    <row r="35" spans="2:5" ht="34.5" customHeight="1">
      <c r="B35" s="11" t="s">
        <v>4</v>
      </c>
      <c r="C35" s="76" t="s">
        <v>75</v>
      </c>
      <c r="D35" s="76"/>
      <c r="E35" s="76"/>
    </row>
    <row r="36" spans="3:5" ht="50.25" customHeight="1">
      <c r="C36" s="86" t="s">
        <v>76</v>
      </c>
      <c r="D36" s="87"/>
      <c r="E36" s="33" t="s">
        <v>77</v>
      </c>
    </row>
    <row r="37" spans="3:5" ht="57.75" customHeight="1">
      <c r="C37" s="76" t="s">
        <v>78</v>
      </c>
      <c r="D37" s="76"/>
      <c r="E37" s="76"/>
    </row>
    <row r="38" spans="2:5" ht="31.5" customHeight="1">
      <c r="B38" s="11" t="s">
        <v>5</v>
      </c>
      <c r="C38" s="69" t="s">
        <v>79</v>
      </c>
      <c r="D38" s="69"/>
      <c r="E38" s="69"/>
    </row>
    <row r="39" spans="3:5" ht="33" customHeight="1">
      <c r="C39" s="86" t="s">
        <v>80</v>
      </c>
      <c r="D39" s="87"/>
      <c r="E39" s="33" t="s">
        <v>81</v>
      </c>
    </row>
    <row r="40" spans="3:5" ht="42" customHeight="1">
      <c r="C40" s="83" t="s">
        <v>82</v>
      </c>
      <c r="D40" s="84"/>
      <c r="E40" s="84"/>
    </row>
    <row r="41" spans="2:5" ht="18.75" customHeight="1">
      <c r="B41" s="11" t="s">
        <v>6</v>
      </c>
      <c r="C41" s="69" t="s">
        <v>83</v>
      </c>
      <c r="D41" s="69"/>
      <c r="E41" s="69"/>
    </row>
    <row r="42" spans="3:5" ht="94.5" customHeight="1">
      <c r="C42" s="81" t="s">
        <v>84</v>
      </c>
      <c r="D42" s="82"/>
      <c r="E42" s="33" t="s">
        <v>85</v>
      </c>
    </row>
    <row r="43" spans="3:5" ht="25.5" customHeight="1">
      <c r="C43" s="83" t="s">
        <v>86</v>
      </c>
      <c r="D43" s="84"/>
      <c r="E43" s="84"/>
    </row>
    <row r="44" spans="2:5" ht="38.25" customHeight="1">
      <c r="B44" s="11" t="s">
        <v>42</v>
      </c>
      <c r="C44" s="76" t="s">
        <v>87</v>
      </c>
      <c r="D44" s="76"/>
      <c r="E44" s="76"/>
    </row>
    <row r="45" spans="2:5" ht="23.25" customHeight="1">
      <c r="B45" s="11" t="s">
        <v>48</v>
      </c>
      <c r="C45" s="75" t="s">
        <v>88</v>
      </c>
      <c r="D45" s="69"/>
      <c r="E45" s="77"/>
    </row>
    <row r="46" spans="2:5" ht="42.75" customHeight="1">
      <c r="B46" s="11" t="s">
        <v>7</v>
      </c>
      <c r="C46" s="78" t="s">
        <v>71</v>
      </c>
      <c r="D46" s="78"/>
      <c r="E46" s="78"/>
    </row>
    <row r="47" spans="2:5" ht="69.75" customHeight="1">
      <c r="B47" s="11" t="s">
        <v>8</v>
      </c>
      <c r="C47" s="85" t="s">
        <v>140</v>
      </c>
      <c r="D47" s="85"/>
      <c r="E47" s="85"/>
    </row>
    <row r="48" spans="2:5" ht="39.75" customHeight="1">
      <c r="B48" s="49" t="s">
        <v>21</v>
      </c>
      <c r="C48" s="69" t="s">
        <v>24</v>
      </c>
      <c r="D48" s="75"/>
      <c r="E48" s="75"/>
    </row>
    <row r="49" spans="2:5" s="34" customFormat="1" ht="29.25" customHeight="1">
      <c r="B49" s="49" t="s">
        <v>47</v>
      </c>
      <c r="C49" s="69" t="s">
        <v>89</v>
      </c>
      <c r="D49" s="75"/>
      <c r="E49" s="75"/>
    </row>
    <row r="50" spans="2:5" s="34" customFormat="1" ht="42" customHeight="1">
      <c r="B50" s="49" t="s">
        <v>1</v>
      </c>
      <c r="C50" s="69" t="s">
        <v>43</v>
      </c>
      <c r="D50" s="75"/>
      <c r="E50" s="75"/>
    </row>
    <row r="51" spans="2:5" ht="18" customHeight="1">
      <c r="B51" s="49" t="s">
        <v>0</v>
      </c>
      <c r="C51" s="35" t="s">
        <v>9</v>
      </c>
      <c r="D51" s="35"/>
      <c r="E51" s="36"/>
    </row>
    <row r="52" spans="3:5" ht="18" customHeight="1">
      <c r="C52" s="2"/>
      <c r="D52" s="2"/>
      <c r="E52" s="14"/>
    </row>
    <row r="53" spans="3:5" ht="18" customHeight="1">
      <c r="C53" s="66" t="s">
        <v>22</v>
      </c>
      <c r="D53" s="67"/>
      <c r="E53" s="68"/>
    </row>
    <row r="54" spans="3:5" ht="18" customHeight="1">
      <c r="C54" s="66" t="s">
        <v>10</v>
      </c>
      <c r="D54" s="68"/>
      <c r="E54" s="22" t="s">
        <v>11</v>
      </c>
    </row>
    <row r="55" spans="3:5" ht="18" customHeight="1">
      <c r="C55" s="64"/>
      <c r="D55" s="65"/>
      <c r="E55" s="22"/>
    </row>
    <row r="56" spans="3:5" ht="18" customHeight="1">
      <c r="C56" s="64"/>
      <c r="D56" s="65"/>
      <c r="E56" s="22"/>
    </row>
    <row r="57" spans="3:5" ht="18" customHeight="1">
      <c r="C57" s="37" t="s">
        <v>12</v>
      </c>
      <c r="D57" s="37"/>
      <c r="E57" s="14"/>
    </row>
    <row r="58" spans="3:5" ht="18" customHeight="1">
      <c r="C58" s="66" t="s">
        <v>23</v>
      </c>
      <c r="D58" s="67"/>
      <c r="E58" s="68"/>
    </row>
    <row r="59" spans="3:5" ht="18" customHeight="1">
      <c r="C59" s="38" t="s">
        <v>10</v>
      </c>
      <c r="D59" s="39" t="s">
        <v>11</v>
      </c>
      <c r="E59" s="40" t="s">
        <v>13</v>
      </c>
    </row>
    <row r="60" spans="3:5" ht="18" customHeight="1">
      <c r="C60" s="41"/>
      <c r="D60" s="39"/>
      <c r="E60" s="42"/>
    </row>
    <row r="61" spans="3:5" ht="18" customHeight="1">
      <c r="C61" s="41"/>
      <c r="D61" s="39"/>
      <c r="E61" s="42"/>
    </row>
    <row r="62" spans="3:5" ht="18" customHeight="1">
      <c r="C62" s="37"/>
      <c r="D62" s="37"/>
      <c r="E62" s="14"/>
    </row>
    <row r="63" spans="3:5" ht="18" customHeight="1">
      <c r="C63" s="66" t="s">
        <v>25</v>
      </c>
      <c r="D63" s="67"/>
      <c r="E63" s="68"/>
    </row>
    <row r="64" spans="3:5" ht="18" customHeight="1">
      <c r="C64" s="60" t="s">
        <v>14</v>
      </c>
      <c r="D64" s="60"/>
      <c r="E64" s="22" t="s">
        <v>90</v>
      </c>
    </row>
    <row r="65" spans="3:5" ht="18" customHeight="1">
      <c r="C65" s="61"/>
      <c r="D65" s="61"/>
      <c r="E65" s="22"/>
    </row>
    <row r="66" ht="34.5" customHeight="1"/>
    <row r="67" spans="3:5" ht="21" customHeight="1">
      <c r="C67" s="62"/>
      <c r="D67" s="63"/>
      <c r="E67" s="63"/>
    </row>
  </sheetData>
  <sheetProtection/>
  <mergeCells count="36">
    <mergeCell ref="C42:D42"/>
    <mergeCell ref="C43:E43"/>
    <mergeCell ref="C47:E47"/>
    <mergeCell ref="C35:E35"/>
    <mergeCell ref="C36:D36"/>
    <mergeCell ref="C37:E37"/>
    <mergeCell ref="C40:E40"/>
    <mergeCell ref="C38:E38"/>
    <mergeCell ref="C39:D39"/>
    <mergeCell ref="C50:E50"/>
    <mergeCell ref="C41:E41"/>
    <mergeCell ref="C44:E44"/>
    <mergeCell ref="C45:E45"/>
    <mergeCell ref="C46:E46"/>
    <mergeCell ref="D10:E10"/>
    <mergeCell ref="D12:E12"/>
    <mergeCell ref="C48:E48"/>
    <mergeCell ref="C49:E49"/>
    <mergeCell ref="C18:E18"/>
    <mergeCell ref="C54:D54"/>
    <mergeCell ref="D6:E6"/>
    <mergeCell ref="D13:E13"/>
    <mergeCell ref="D11:E11"/>
    <mergeCell ref="D14:E14"/>
    <mergeCell ref="D8:E8"/>
    <mergeCell ref="D16:E16"/>
    <mergeCell ref="D15:E15"/>
    <mergeCell ref="D9:E9"/>
    <mergeCell ref="C53:E53"/>
    <mergeCell ref="C64:D64"/>
    <mergeCell ref="C65:D65"/>
    <mergeCell ref="C67:E67"/>
    <mergeCell ref="C55:D55"/>
    <mergeCell ref="C56:D56"/>
    <mergeCell ref="C58:E58"/>
    <mergeCell ref="C63:E6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"/>
  <sheetViews>
    <sheetView showGridLines="0" zoomScale="77" zoomScaleNormal="77" zoomScalePageLayoutView="80" workbookViewId="0" topLeftCell="A1">
      <selection activeCell="B12" sqref="B12"/>
    </sheetView>
  </sheetViews>
  <sheetFormatPr defaultColWidth="9.00390625" defaultRowHeight="12.75"/>
  <cols>
    <col min="1" max="1" width="5.375" style="2" customWidth="1"/>
    <col min="2" max="2" width="18.625" style="2" customWidth="1"/>
    <col min="3" max="3" width="10.00390625" style="2" customWidth="1"/>
    <col min="4" max="4" width="22.3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DFP.271.68.2021.AB</v>
      </c>
      <c r="N1" s="5" t="s">
        <v>61</v>
      </c>
      <c r="S1" s="3"/>
      <c r="T1" s="3"/>
    </row>
    <row r="2" spans="7:9" ht="15">
      <c r="G2" s="80"/>
      <c r="H2" s="80"/>
      <c r="I2" s="80"/>
    </row>
    <row r="3" ht="15">
      <c r="N3" s="5" t="s">
        <v>65</v>
      </c>
    </row>
    <row r="4" spans="2:17" ht="15">
      <c r="B4" s="7" t="s">
        <v>15</v>
      </c>
      <c r="C4" s="8">
        <v>9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4" s="48" customFormat="1" ht="15">
      <c r="B5" s="45"/>
      <c r="C5" s="9"/>
      <c r="D5" s="9"/>
      <c r="E5" s="10"/>
      <c r="F5" s="47"/>
      <c r="G5" s="12"/>
      <c r="H5" s="47"/>
      <c r="I5" s="9"/>
      <c r="J5" s="47"/>
      <c r="K5" s="47"/>
      <c r="L5" s="47"/>
      <c r="M5" s="47"/>
      <c r="N5" s="47"/>
    </row>
    <row r="6" spans="1:9" s="48" customFormat="1" ht="15">
      <c r="A6" s="45"/>
      <c r="B6" s="45"/>
      <c r="C6" s="13"/>
      <c r="D6" s="13"/>
      <c r="E6" s="14"/>
      <c r="F6" s="47"/>
      <c r="G6" s="43" t="s">
        <v>2</v>
      </c>
      <c r="H6" s="88">
        <f>SUM(N11:N11)</f>
        <v>0</v>
      </c>
      <c r="I6" s="89"/>
    </row>
    <row r="7" spans="1:12" s="48" customFormat="1" ht="15">
      <c r="A7" s="45"/>
      <c r="C7" s="47"/>
      <c r="D7" s="47"/>
      <c r="E7" s="14"/>
      <c r="F7" s="47"/>
      <c r="G7" s="47"/>
      <c r="H7" s="47"/>
      <c r="I7" s="47"/>
      <c r="J7" s="47"/>
      <c r="K7" s="47"/>
      <c r="L7" s="47"/>
    </row>
    <row r="8" spans="1:12" s="48" customFormat="1" ht="15">
      <c r="A8" s="45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</row>
    <row r="9" spans="2:5" s="48" customFormat="1" ht="15">
      <c r="B9" s="45"/>
      <c r="E9" s="19"/>
    </row>
    <row r="10" spans="1:14" s="45" customFormat="1" ht="74.25" customHeight="1">
      <c r="A10" s="46" t="s">
        <v>46</v>
      </c>
      <c r="B10" s="46" t="s">
        <v>16</v>
      </c>
      <c r="C10" s="46" t="s">
        <v>17</v>
      </c>
      <c r="D10" s="46" t="s">
        <v>66</v>
      </c>
      <c r="E10" s="20" t="s">
        <v>68</v>
      </c>
      <c r="F10" s="21"/>
      <c r="G10" s="46" t="str">
        <f>"Nazwa handlowa /
"&amp;C10&amp;" / 
"&amp;D10</f>
        <v>Nazwa handlowa /
Dawka / 
Postać/ Opakowanie</v>
      </c>
      <c r="H10" s="46" t="s">
        <v>62</v>
      </c>
      <c r="I10" s="46" t="str">
        <f>B10</f>
        <v>Skład</v>
      </c>
      <c r="J10" s="46" t="s">
        <v>63</v>
      </c>
      <c r="K10" s="46" t="s">
        <v>39</v>
      </c>
      <c r="L10" s="46" t="s">
        <v>40</v>
      </c>
      <c r="M10" s="46" t="s">
        <v>41</v>
      </c>
      <c r="N10" s="46" t="s">
        <v>18</v>
      </c>
    </row>
    <row r="11" spans="1:17" s="48" customFormat="1" ht="45">
      <c r="A11" s="44" t="s">
        <v>3</v>
      </c>
      <c r="B11" s="1" t="s">
        <v>150</v>
      </c>
      <c r="C11" s="1" t="s">
        <v>106</v>
      </c>
      <c r="D11" s="1" t="s">
        <v>107</v>
      </c>
      <c r="E11" s="23">
        <v>450</v>
      </c>
      <c r="F11" s="21" t="s">
        <v>72</v>
      </c>
      <c r="G11" s="24" t="s">
        <v>70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  <c r="Q11" s="6"/>
    </row>
    <row r="12" spans="5:17" s="48" customFormat="1" ht="15">
      <c r="E12" s="4"/>
      <c r="Q12" s="6"/>
    </row>
    <row r="13" spans="2:17" s="48" customFormat="1" ht="15">
      <c r="B13" s="80"/>
      <c r="C13" s="90"/>
      <c r="D13" s="90"/>
      <c r="E13" s="90"/>
      <c r="F13" s="90"/>
      <c r="Q13" s="6"/>
    </row>
    <row r="14" spans="5:17" s="48" customFormat="1" ht="15">
      <c r="E14" s="4"/>
      <c r="Q14" s="6"/>
    </row>
    <row r="15" spans="5:17" s="48" customFormat="1" ht="15">
      <c r="E15" s="4"/>
      <c r="Q15" s="6"/>
    </row>
    <row r="16" spans="5:17" s="48" customFormat="1" ht="15">
      <c r="E16" s="4"/>
      <c r="Q16" s="6"/>
    </row>
    <row r="17" spans="5:17" s="48" customFormat="1" ht="15">
      <c r="E17" s="4"/>
      <c r="Q17" s="6"/>
    </row>
    <row r="18" spans="5:17" s="48" customFormat="1" ht="15">
      <c r="E18" s="4"/>
      <c r="Q18" s="6"/>
    </row>
    <row r="19" spans="5:17" s="48" customFormat="1" ht="15">
      <c r="E19" s="4"/>
      <c r="Q19" s="6"/>
    </row>
    <row r="20" spans="5:17" s="48" customFormat="1" ht="15">
      <c r="E20" s="4"/>
      <c r="Q20" s="6"/>
    </row>
    <row r="21" spans="5:17" s="48" customFormat="1" ht="15">
      <c r="E21" s="4"/>
      <c r="Q21" s="6"/>
    </row>
    <row r="22" spans="5:17" s="48" customFormat="1" ht="15">
      <c r="E22" s="4"/>
      <c r="Q22" s="6"/>
    </row>
    <row r="23" spans="5:17" s="48" customFormat="1" ht="15">
      <c r="E23" s="4"/>
      <c r="Q23" s="6"/>
    </row>
    <row r="24" spans="5:17" s="48" customFormat="1" ht="15">
      <c r="E24" s="4"/>
      <c r="Q24" s="6"/>
    </row>
    <row r="25" spans="5:17" s="48" customFormat="1" ht="15">
      <c r="E25" s="4"/>
      <c r="Q25" s="6"/>
    </row>
    <row r="26" spans="5:17" s="48" customFormat="1" ht="15">
      <c r="E26" s="4"/>
      <c r="Q26" s="6"/>
    </row>
    <row r="27" spans="5:17" s="48" customFormat="1" ht="15">
      <c r="E27" s="4"/>
      <c r="Q27" s="6"/>
    </row>
    <row r="28" spans="5:17" s="48" customFormat="1" ht="15">
      <c r="E28" s="4"/>
      <c r="Q28" s="6"/>
    </row>
    <row r="29" spans="5:17" s="48" customFormat="1" ht="15">
      <c r="E29" s="4"/>
      <c r="Q29" s="6"/>
    </row>
    <row r="30" spans="5:17" s="48" customFormat="1" ht="15">
      <c r="E30" s="4"/>
      <c r="Q30" s="6"/>
    </row>
    <row r="31" spans="5:17" s="48" customFormat="1" ht="15">
      <c r="E31" s="4"/>
      <c r="Q31" s="6"/>
    </row>
    <row r="32" spans="5:17" s="48" customFormat="1" ht="15">
      <c r="E32" s="4"/>
      <c r="Q32" s="6"/>
    </row>
    <row r="33" spans="5:17" s="48" customFormat="1" ht="15">
      <c r="E33" s="4"/>
      <c r="Q33" s="6"/>
    </row>
    <row r="34" spans="5:17" s="48" customFormat="1" ht="15">
      <c r="E34" s="4"/>
      <c r="Q34" s="6"/>
    </row>
    <row r="35" spans="5:17" s="48" customFormat="1" ht="15">
      <c r="E35" s="4"/>
      <c r="Q35" s="6"/>
    </row>
    <row r="36" spans="5:17" s="48" customFormat="1" ht="15">
      <c r="E36" s="4"/>
      <c r="Q36" s="6"/>
    </row>
    <row r="37" spans="5:17" s="48" customFormat="1" ht="15">
      <c r="E37" s="4"/>
      <c r="Q37" s="6"/>
    </row>
    <row r="38" spans="5:17" s="48" customFormat="1" ht="15">
      <c r="E38" s="4"/>
      <c r="Q38" s="6"/>
    </row>
    <row r="39" spans="5:17" s="48" customFormat="1" ht="15">
      <c r="E39" s="4"/>
      <c r="Q39" s="6"/>
    </row>
    <row r="40" spans="5:17" s="48" customFormat="1" ht="15">
      <c r="E40" s="4"/>
      <c r="Q40" s="6"/>
    </row>
    <row r="41" spans="5:17" s="48" customFormat="1" ht="15">
      <c r="E41" s="4"/>
      <c r="Q41" s="6"/>
    </row>
    <row r="42" spans="5:17" s="48" customFormat="1" ht="15">
      <c r="E42" s="4"/>
      <c r="Q42" s="6"/>
    </row>
    <row r="43" spans="5:17" s="48" customFormat="1" ht="15">
      <c r="E43" s="4"/>
      <c r="Q43" s="6"/>
    </row>
    <row r="44" spans="5:17" s="48" customFormat="1" ht="15">
      <c r="E44" s="4"/>
      <c r="Q44" s="6"/>
    </row>
    <row r="45" spans="5:17" s="48" customFormat="1" ht="15">
      <c r="E45" s="4"/>
      <c r="Q45" s="6"/>
    </row>
    <row r="46" spans="5:17" s="48" customFormat="1" ht="15">
      <c r="E46" s="4"/>
      <c r="Q46" s="6"/>
    </row>
    <row r="47" spans="5:17" s="48" customFormat="1" ht="15">
      <c r="E47" s="4"/>
      <c r="Q47" s="6"/>
    </row>
    <row r="48" spans="5:17" s="48" customFormat="1" ht="15">
      <c r="E48" s="4"/>
      <c r="Q48" s="6"/>
    </row>
    <row r="49" spans="5:17" s="48" customFormat="1" ht="15">
      <c r="E49" s="4"/>
      <c r="Q49" s="6"/>
    </row>
    <row r="50" spans="5:17" s="48" customFormat="1" ht="15">
      <c r="E50" s="4"/>
      <c r="Q50" s="6"/>
    </row>
    <row r="51" spans="5:17" s="48" customFormat="1" ht="15">
      <c r="E51" s="4"/>
      <c r="Q51" s="6"/>
    </row>
    <row r="52" spans="5:17" s="48" customFormat="1" ht="15">
      <c r="E52" s="4"/>
      <c r="Q52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1"/>
  <sheetViews>
    <sheetView showGridLines="0" zoomScale="77" zoomScaleNormal="77" zoomScalePageLayoutView="80" workbookViewId="0" topLeftCell="A8">
      <selection activeCell="B15" sqref="B15"/>
    </sheetView>
  </sheetViews>
  <sheetFormatPr defaultColWidth="9.00390625" defaultRowHeight="12.75"/>
  <cols>
    <col min="1" max="1" width="5.375" style="2" customWidth="1"/>
    <col min="2" max="2" width="21.375" style="2" customWidth="1"/>
    <col min="3" max="3" width="35.00390625" style="2" customWidth="1"/>
    <col min="4" max="4" width="21.125" style="2" bestFit="1" customWidth="1"/>
    <col min="5" max="5" width="12.25390625" style="4" customWidth="1"/>
    <col min="6" max="6" width="10.75390625" style="2" customWidth="1"/>
    <col min="7" max="7" width="40.00390625" style="2" customWidth="1"/>
    <col min="8" max="8" width="30.25390625" style="2" customWidth="1"/>
    <col min="9" max="9" width="17.625" style="2" customWidth="1"/>
    <col min="10" max="10" width="38.875" style="2" customWidth="1"/>
    <col min="11" max="11" width="0.12890625" style="2" hidden="1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DFP.271.68.2021.AB</v>
      </c>
      <c r="N1" s="5" t="s">
        <v>61</v>
      </c>
      <c r="S1" s="3"/>
      <c r="T1" s="3"/>
    </row>
    <row r="2" spans="7:9" ht="15">
      <c r="G2" s="80"/>
      <c r="H2" s="80"/>
      <c r="I2" s="80"/>
    </row>
    <row r="3" ht="15">
      <c r="N3" s="5" t="s">
        <v>65</v>
      </c>
    </row>
    <row r="4" spans="2:17" ht="15">
      <c r="B4" s="7" t="s">
        <v>15</v>
      </c>
      <c r="C4" s="8">
        <v>10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4" s="48" customFormat="1" ht="15">
      <c r="B5" s="45"/>
      <c r="C5" s="9"/>
      <c r="D5" s="9"/>
      <c r="E5" s="10"/>
      <c r="F5" s="47"/>
      <c r="G5" s="12"/>
      <c r="H5" s="47"/>
      <c r="I5" s="9"/>
      <c r="J5" s="47"/>
      <c r="K5" s="47"/>
      <c r="L5" s="47"/>
      <c r="M5" s="47"/>
      <c r="N5" s="47"/>
    </row>
    <row r="6" spans="1:9" s="48" customFormat="1" ht="15">
      <c r="A6" s="45"/>
      <c r="B6" s="45"/>
      <c r="C6" s="13"/>
      <c r="D6" s="13"/>
      <c r="E6" s="14"/>
      <c r="F6" s="47"/>
      <c r="G6" s="43" t="s">
        <v>2</v>
      </c>
      <c r="H6" s="88">
        <f>SUM(N11:N11)</f>
        <v>0</v>
      </c>
      <c r="I6" s="89"/>
    </row>
    <row r="7" spans="1:12" s="48" customFormat="1" ht="15">
      <c r="A7" s="45"/>
      <c r="C7" s="47"/>
      <c r="D7" s="47"/>
      <c r="E7" s="14"/>
      <c r="F7" s="47"/>
      <c r="G7" s="47"/>
      <c r="H7" s="47"/>
      <c r="I7" s="47"/>
      <c r="J7" s="47"/>
      <c r="K7" s="47"/>
      <c r="L7" s="47"/>
    </row>
    <row r="8" spans="1:12" s="48" customFormat="1" ht="15">
      <c r="A8" s="45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</row>
    <row r="9" spans="2:5" s="48" customFormat="1" ht="15">
      <c r="B9" s="45"/>
      <c r="E9" s="19"/>
    </row>
    <row r="10" spans="1:14" s="45" customFormat="1" ht="74.25" customHeight="1">
      <c r="A10" s="46" t="s">
        <v>46</v>
      </c>
      <c r="B10" s="46" t="s">
        <v>16</v>
      </c>
      <c r="C10" s="46" t="s">
        <v>17</v>
      </c>
      <c r="D10" s="46" t="s">
        <v>66</v>
      </c>
      <c r="E10" s="20" t="s">
        <v>68</v>
      </c>
      <c r="F10" s="21"/>
      <c r="G10" s="46" t="str">
        <f>"Nazwa handlowa /
"&amp;C10&amp;" / 
"&amp;D10</f>
        <v>Nazwa handlowa /
Dawka / 
Postać/ Opakowanie</v>
      </c>
      <c r="H10" s="46" t="s">
        <v>62</v>
      </c>
      <c r="I10" s="46" t="str">
        <f>B10</f>
        <v>Skład</v>
      </c>
      <c r="J10" s="46" t="s">
        <v>63</v>
      </c>
      <c r="K10" s="46"/>
      <c r="L10" s="46" t="s">
        <v>116</v>
      </c>
      <c r="M10" s="46" t="s">
        <v>117</v>
      </c>
      <c r="N10" s="46" t="s">
        <v>18</v>
      </c>
    </row>
    <row r="11" spans="1:17" s="52" customFormat="1" ht="156" customHeight="1">
      <c r="A11" s="61" t="s">
        <v>3</v>
      </c>
      <c r="B11" s="100" t="s">
        <v>146</v>
      </c>
      <c r="C11" s="100" t="s">
        <v>105</v>
      </c>
      <c r="D11" s="100" t="s">
        <v>101</v>
      </c>
      <c r="E11" s="102">
        <v>10000</v>
      </c>
      <c r="F11" s="104" t="s">
        <v>115</v>
      </c>
      <c r="G11" s="92" t="s">
        <v>143</v>
      </c>
      <c r="H11" s="92"/>
      <c r="I11" s="92"/>
      <c r="J11" s="92" t="s">
        <v>144</v>
      </c>
      <c r="K11" s="54"/>
      <c r="L11" s="92"/>
      <c r="M11" s="92"/>
      <c r="N11" s="97">
        <f>ROUND(L11*ROUND(M11,2),2)</f>
        <v>0</v>
      </c>
      <c r="Q11" s="6"/>
    </row>
    <row r="12" spans="1:17" s="52" customFormat="1" ht="346.5" customHeight="1">
      <c r="A12" s="96"/>
      <c r="B12" s="101"/>
      <c r="C12" s="101"/>
      <c r="D12" s="101"/>
      <c r="E12" s="103"/>
      <c r="F12" s="105"/>
      <c r="G12" s="94"/>
      <c r="H12" s="94"/>
      <c r="I12" s="94"/>
      <c r="J12" s="93"/>
      <c r="L12" s="94"/>
      <c r="M12" s="94"/>
      <c r="N12" s="96"/>
      <c r="Q12" s="6"/>
    </row>
    <row r="13" spans="1:17" s="52" customFormat="1" ht="15">
      <c r="A13" s="56"/>
      <c r="B13" s="57"/>
      <c r="C13" s="57"/>
      <c r="D13" s="57"/>
      <c r="E13" s="58"/>
      <c r="F13" s="51"/>
      <c r="G13" s="59"/>
      <c r="H13" s="59"/>
      <c r="I13" s="59"/>
      <c r="J13" s="56"/>
      <c r="L13" s="59"/>
      <c r="M13" s="59"/>
      <c r="N13" s="56"/>
      <c r="Q13" s="6"/>
    </row>
    <row r="14" spans="2:17" s="48" customFormat="1" ht="15">
      <c r="B14" s="80" t="s">
        <v>147</v>
      </c>
      <c r="C14" s="90"/>
      <c r="D14" s="90"/>
      <c r="E14" s="90"/>
      <c r="F14" s="90"/>
      <c r="Q14" s="6"/>
    </row>
    <row r="15" spans="5:17" s="48" customFormat="1" ht="15">
      <c r="E15" s="4"/>
      <c r="Q15" s="6"/>
    </row>
    <row r="16" spans="5:17" s="48" customFormat="1" ht="15">
      <c r="E16" s="4"/>
      <c r="Q16" s="6"/>
    </row>
    <row r="17" spans="5:17" s="48" customFormat="1" ht="15">
      <c r="E17" s="4"/>
      <c r="Q17" s="6"/>
    </row>
    <row r="18" spans="5:17" s="48" customFormat="1" ht="15">
      <c r="E18" s="4"/>
      <c r="Q18" s="6"/>
    </row>
    <row r="19" spans="5:17" s="48" customFormat="1" ht="15">
      <c r="E19" s="4"/>
      <c r="Q19" s="6"/>
    </row>
    <row r="20" spans="5:17" s="48" customFormat="1" ht="15">
      <c r="E20" s="4"/>
      <c r="Q20" s="6"/>
    </row>
    <row r="21" spans="5:17" s="48" customFormat="1" ht="15">
      <c r="E21" s="4"/>
      <c r="Q21" s="6"/>
    </row>
    <row r="22" spans="5:17" s="48" customFormat="1" ht="15">
      <c r="E22" s="4"/>
      <c r="Q22" s="6"/>
    </row>
    <row r="23" spans="5:17" s="48" customFormat="1" ht="15">
      <c r="E23" s="4"/>
      <c r="Q23" s="6"/>
    </row>
    <row r="24" spans="5:17" s="48" customFormat="1" ht="15">
      <c r="E24" s="4"/>
      <c r="Q24" s="6"/>
    </row>
    <row r="25" spans="5:17" s="48" customFormat="1" ht="15">
      <c r="E25" s="4"/>
      <c r="Q25" s="6"/>
    </row>
    <row r="26" spans="5:17" s="48" customFormat="1" ht="15">
      <c r="E26" s="4"/>
      <c r="Q26" s="6"/>
    </row>
    <row r="27" spans="5:17" s="48" customFormat="1" ht="15">
      <c r="E27" s="4"/>
      <c r="Q27" s="6"/>
    </row>
    <row r="28" spans="5:17" s="48" customFormat="1" ht="15">
      <c r="E28" s="4"/>
      <c r="Q28" s="6"/>
    </row>
    <row r="29" spans="5:17" s="48" customFormat="1" ht="15">
      <c r="E29" s="4"/>
      <c r="Q29" s="6"/>
    </row>
    <row r="30" spans="5:17" s="48" customFormat="1" ht="15">
      <c r="E30" s="4"/>
      <c r="Q30" s="6"/>
    </row>
    <row r="31" spans="5:17" s="48" customFormat="1" ht="15">
      <c r="E31" s="4"/>
      <c r="Q31" s="6"/>
    </row>
    <row r="32" spans="5:17" s="48" customFormat="1" ht="15">
      <c r="E32" s="4"/>
      <c r="Q32" s="6"/>
    </row>
    <row r="33" spans="5:17" s="48" customFormat="1" ht="15">
      <c r="E33" s="4"/>
      <c r="Q33" s="6"/>
    </row>
    <row r="34" spans="5:17" s="48" customFormat="1" ht="15">
      <c r="E34" s="4"/>
      <c r="Q34" s="6"/>
    </row>
    <row r="35" spans="5:17" s="48" customFormat="1" ht="15">
      <c r="E35" s="4"/>
      <c r="Q35" s="6"/>
    </row>
    <row r="36" spans="5:17" s="48" customFormat="1" ht="15">
      <c r="E36" s="4"/>
      <c r="Q36" s="6"/>
    </row>
    <row r="37" spans="5:17" s="48" customFormat="1" ht="15">
      <c r="E37" s="4"/>
      <c r="Q37" s="6"/>
    </row>
    <row r="38" spans="5:17" s="48" customFormat="1" ht="15">
      <c r="E38" s="4"/>
      <c r="Q38" s="6"/>
    </row>
    <row r="39" spans="5:17" s="48" customFormat="1" ht="15">
      <c r="E39" s="4"/>
      <c r="Q39" s="6"/>
    </row>
    <row r="40" spans="5:17" s="48" customFormat="1" ht="15">
      <c r="E40" s="4"/>
      <c r="Q40" s="6"/>
    </row>
    <row r="41" spans="5:17" s="48" customFormat="1" ht="15">
      <c r="E41" s="4"/>
      <c r="Q41" s="6"/>
    </row>
    <row r="42" spans="5:17" s="48" customFormat="1" ht="15">
      <c r="E42" s="4"/>
      <c r="Q42" s="6"/>
    </row>
    <row r="43" spans="5:17" s="48" customFormat="1" ht="15">
      <c r="E43" s="4"/>
      <c r="Q43" s="6"/>
    </row>
    <row r="44" spans="5:17" s="48" customFormat="1" ht="15">
      <c r="E44" s="4"/>
      <c r="Q44" s="6"/>
    </row>
    <row r="45" spans="5:17" s="48" customFormat="1" ht="15">
      <c r="E45" s="4"/>
      <c r="Q45" s="6"/>
    </row>
    <row r="46" spans="5:17" s="48" customFormat="1" ht="15">
      <c r="E46" s="4"/>
      <c r="Q46" s="6"/>
    </row>
    <row r="47" spans="5:17" s="48" customFormat="1" ht="15">
      <c r="E47" s="4"/>
      <c r="Q47" s="6"/>
    </row>
    <row r="48" spans="5:17" s="48" customFormat="1" ht="15">
      <c r="E48" s="4"/>
      <c r="Q48" s="6"/>
    </row>
    <row r="49" spans="5:17" s="48" customFormat="1" ht="15">
      <c r="E49" s="4"/>
      <c r="Q49" s="6"/>
    </row>
    <row r="50" spans="5:17" s="48" customFormat="1" ht="15">
      <c r="E50" s="4"/>
      <c r="Q50" s="6"/>
    </row>
    <row r="51" spans="5:17" s="48" customFormat="1" ht="15">
      <c r="E51" s="4"/>
      <c r="Q51" s="6"/>
    </row>
  </sheetData>
  <sheetProtection/>
  <mergeCells count="16">
    <mergeCell ref="N11:N12"/>
    <mergeCell ref="G11:G12"/>
    <mergeCell ref="H11:H12"/>
    <mergeCell ref="I11:I12"/>
    <mergeCell ref="J11:J12"/>
    <mergeCell ref="L11:L12"/>
    <mergeCell ref="M11:M12"/>
    <mergeCell ref="G2:I2"/>
    <mergeCell ref="H6:I6"/>
    <mergeCell ref="B14:F14"/>
    <mergeCell ref="A11:A12"/>
    <mergeCell ref="B11:B12"/>
    <mergeCell ref="C11:C12"/>
    <mergeCell ref="D11:D12"/>
    <mergeCell ref="E11:E12"/>
    <mergeCell ref="F11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"/>
  <sheetViews>
    <sheetView showGridLines="0" zoomScale="77" zoomScaleNormal="77" zoomScalePageLayoutView="85" workbookViewId="0" topLeftCell="A4">
      <selection activeCell="B14" sqref="B14"/>
    </sheetView>
  </sheetViews>
  <sheetFormatPr defaultColWidth="9.00390625" defaultRowHeight="12.75"/>
  <cols>
    <col min="1" max="1" width="5.375" style="2" customWidth="1"/>
    <col min="2" max="2" width="37.75390625" style="2" customWidth="1"/>
    <col min="3" max="3" width="23.75390625" style="2" customWidth="1"/>
    <col min="4" max="4" width="21.25390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625" style="2" customWidth="1"/>
    <col min="11" max="11" width="8.25390625" style="2" hidden="1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DFP.271.68.2021.AB</v>
      </c>
      <c r="N1" s="5" t="s">
        <v>61</v>
      </c>
      <c r="S1" s="3"/>
      <c r="T1" s="3"/>
    </row>
    <row r="2" spans="7:9" ht="15">
      <c r="G2" s="80"/>
      <c r="H2" s="80"/>
      <c r="I2" s="80"/>
    </row>
    <row r="3" ht="15">
      <c r="N3" s="5" t="s">
        <v>65</v>
      </c>
    </row>
    <row r="4" spans="2:17" ht="15">
      <c r="B4" s="7" t="s">
        <v>15</v>
      </c>
      <c r="C4" s="8">
        <v>11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4" s="48" customFormat="1" ht="15">
      <c r="B5" s="45"/>
      <c r="C5" s="9"/>
      <c r="D5" s="9"/>
      <c r="E5" s="10"/>
      <c r="F5" s="47"/>
      <c r="G5" s="12"/>
      <c r="H5" s="47"/>
      <c r="I5" s="9"/>
      <c r="J5" s="47"/>
      <c r="K5" s="47"/>
      <c r="L5" s="47"/>
      <c r="M5" s="47"/>
      <c r="N5" s="47"/>
    </row>
    <row r="6" spans="1:9" s="48" customFormat="1" ht="15">
      <c r="A6" s="45"/>
      <c r="B6" s="45"/>
      <c r="C6" s="13"/>
      <c r="D6" s="13"/>
      <c r="E6" s="14"/>
      <c r="F6" s="47"/>
      <c r="G6" s="43" t="s">
        <v>2</v>
      </c>
      <c r="H6" s="88">
        <f>SUM(N11:N11)</f>
        <v>0</v>
      </c>
      <c r="I6" s="89"/>
    </row>
    <row r="7" spans="1:12" s="48" customFormat="1" ht="15">
      <c r="A7" s="45"/>
      <c r="C7" s="47"/>
      <c r="D7" s="47"/>
      <c r="E7" s="14"/>
      <c r="F7" s="47"/>
      <c r="G7" s="47"/>
      <c r="H7" s="47"/>
      <c r="I7" s="47"/>
      <c r="J7" s="47"/>
      <c r="K7" s="47"/>
      <c r="L7" s="47"/>
    </row>
    <row r="8" spans="1:12" s="48" customFormat="1" ht="15">
      <c r="A8" s="45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</row>
    <row r="9" spans="2:5" s="48" customFormat="1" ht="15">
      <c r="B9" s="45"/>
      <c r="E9" s="19"/>
    </row>
    <row r="10" spans="1:14" s="45" customFormat="1" ht="74.25" customHeight="1">
      <c r="A10" s="46" t="s">
        <v>46</v>
      </c>
      <c r="B10" s="46" t="s">
        <v>16</v>
      </c>
      <c r="C10" s="46" t="s">
        <v>17</v>
      </c>
      <c r="D10" s="46" t="s">
        <v>66</v>
      </c>
      <c r="E10" s="20" t="s">
        <v>68</v>
      </c>
      <c r="F10" s="21"/>
      <c r="G10" s="46" t="str">
        <f>"Nazwa handlowa /
"&amp;C10&amp;" / 
"&amp;D10</f>
        <v>Nazwa handlowa /
Dawka / 
Postać/ Opakowanie</v>
      </c>
      <c r="H10" s="46" t="s">
        <v>62</v>
      </c>
      <c r="I10" s="46" t="str">
        <f>B10</f>
        <v>Skład</v>
      </c>
      <c r="J10" s="46" t="s">
        <v>63</v>
      </c>
      <c r="K10" s="46"/>
      <c r="L10" s="46" t="s">
        <v>116</v>
      </c>
      <c r="M10" s="46" t="s">
        <v>117</v>
      </c>
      <c r="N10" s="46" t="s">
        <v>18</v>
      </c>
    </row>
    <row r="11" spans="1:17" s="48" customFormat="1" ht="360">
      <c r="A11" s="44" t="s">
        <v>3</v>
      </c>
      <c r="B11" s="1" t="s">
        <v>148</v>
      </c>
      <c r="C11" s="1" t="s">
        <v>100</v>
      </c>
      <c r="D11" s="1" t="s">
        <v>101</v>
      </c>
      <c r="E11" s="23">
        <v>5000</v>
      </c>
      <c r="F11" s="21" t="s">
        <v>115</v>
      </c>
      <c r="G11" s="24" t="s">
        <v>118</v>
      </c>
      <c r="H11" s="24"/>
      <c r="I11" s="24"/>
      <c r="J11" s="24" t="s">
        <v>119</v>
      </c>
      <c r="K11" s="24"/>
      <c r="L11" s="24"/>
      <c r="M11" s="24"/>
      <c r="N11" s="26">
        <f>ROUND(L11*ROUND(M11,2),2)</f>
        <v>0</v>
      </c>
      <c r="Q11" s="6"/>
    </row>
    <row r="12" spans="5:17" s="48" customFormat="1" ht="15">
      <c r="E12" s="4"/>
      <c r="Q12" s="6"/>
    </row>
    <row r="13" spans="2:17" s="48" customFormat="1" ht="15">
      <c r="B13" s="80" t="s">
        <v>147</v>
      </c>
      <c r="C13" s="90"/>
      <c r="D13" s="90"/>
      <c r="E13" s="90"/>
      <c r="F13" s="90"/>
      <c r="Q13" s="6"/>
    </row>
    <row r="14" spans="5:17" s="48" customFormat="1" ht="15">
      <c r="E14" s="4"/>
      <c r="Q14" s="6"/>
    </row>
    <row r="15" spans="5:17" s="48" customFormat="1" ht="15">
      <c r="E15" s="4"/>
      <c r="Q15" s="6"/>
    </row>
    <row r="16" spans="5:17" s="48" customFormat="1" ht="15">
      <c r="E16" s="4"/>
      <c r="Q16" s="6"/>
    </row>
    <row r="17" spans="5:17" s="48" customFormat="1" ht="15">
      <c r="E17" s="4"/>
      <c r="Q17" s="6"/>
    </row>
    <row r="18" spans="5:17" s="48" customFormat="1" ht="15">
      <c r="E18" s="4"/>
      <c r="Q18" s="6"/>
    </row>
    <row r="19" spans="5:17" s="48" customFormat="1" ht="15">
      <c r="E19" s="4"/>
      <c r="Q19" s="6"/>
    </row>
    <row r="20" spans="5:17" s="48" customFormat="1" ht="15">
      <c r="E20" s="4"/>
      <c r="Q20" s="6"/>
    </row>
    <row r="21" spans="5:17" s="48" customFormat="1" ht="15">
      <c r="E21" s="4"/>
      <c r="Q21" s="6"/>
    </row>
    <row r="22" spans="5:17" s="48" customFormat="1" ht="15">
      <c r="E22" s="4"/>
      <c r="Q22" s="6"/>
    </row>
    <row r="23" spans="5:17" s="48" customFormat="1" ht="15">
      <c r="E23" s="4"/>
      <c r="Q23" s="6"/>
    </row>
    <row r="24" spans="5:17" s="48" customFormat="1" ht="15">
      <c r="E24" s="4"/>
      <c r="Q24" s="6"/>
    </row>
    <row r="25" spans="5:17" s="48" customFormat="1" ht="15">
      <c r="E25" s="4"/>
      <c r="Q25" s="6"/>
    </row>
    <row r="26" spans="5:17" s="48" customFormat="1" ht="15">
      <c r="E26" s="4"/>
      <c r="Q26" s="6"/>
    </row>
    <row r="27" spans="5:17" s="48" customFormat="1" ht="15">
      <c r="E27" s="4"/>
      <c r="Q27" s="6"/>
    </row>
    <row r="28" spans="5:17" s="48" customFormat="1" ht="15">
      <c r="E28" s="4"/>
      <c r="Q28" s="6"/>
    </row>
    <row r="29" spans="5:17" s="48" customFormat="1" ht="15">
      <c r="E29" s="4"/>
      <c r="Q29" s="6"/>
    </row>
    <row r="30" spans="5:17" s="48" customFormat="1" ht="15">
      <c r="E30" s="4"/>
      <c r="Q30" s="6"/>
    </row>
    <row r="31" spans="5:17" s="48" customFormat="1" ht="15">
      <c r="E31" s="4"/>
      <c r="Q31" s="6"/>
    </row>
    <row r="32" spans="5:17" s="48" customFormat="1" ht="15">
      <c r="E32" s="4"/>
      <c r="Q32" s="6"/>
    </row>
    <row r="33" spans="5:17" s="48" customFormat="1" ht="15">
      <c r="E33" s="4"/>
      <c r="Q33" s="6"/>
    </row>
    <row r="34" spans="5:17" s="48" customFormat="1" ht="15">
      <c r="E34" s="4"/>
      <c r="Q34" s="6"/>
    </row>
    <row r="35" spans="5:17" s="48" customFormat="1" ht="15">
      <c r="E35" s="4"/>
      <c r="Q35" s="6"/>
    </row>
    <row r="36" spans="5:17" s="48" customFormat="1" ht="15">
      <c r="E36" s="4"/>
      <c r="Q36" s="6"/>
    </row>
    <row r="37" spans="5:17" s="48" customFormat="1" ht="15">
      <c r="E37" s="4"/>
      <c r="Q37" s="6"/>
    </row>
    <row r="38" spans="5:17" s="48" customFormat="1" ht="15">
      <c r="E38" s="4"/>
      <c r="Q38" s="6"/>
    </row>
    <row r="39" spans="5:17" s="48" customFormat="1" ht="15">
      <c r="E39" s="4"/>
      <c r="Q39" s="6"/>
    </row>
    <row r="40" spans="5:17" s="48" customFormat="1" ht="15">
      <c r="E40" s="4"/>
      <c r="Q40" s="6"/>
    </row>
    <row r="41" spans="5:17" s="48" customFormat="1" ht="15">
      <c r="E41" s="4"/>
      <c r="Q41" s="6"/>
    </row>
    <row r="42" spans="5:17" s="48" customFormat="1" ht="15">
      <c r="E42" s="4"/>
      <c r="Q42" s="6"/>
    </row>
    <row r="43" spans="5:17" s="48" customFormat="1" ht="15">
      <c r="E43" s="4"/>
      <c r="Q43" s="6"/>
    </row>
    <row r="44" spans="5:17" s="48" customFormat="1" ht="15">
      <c r="E44" s="4"/>
      <c r="Q44" s="6"/>
    </row>
    <row r="45" spans="5:17" s="48" customFormat="1" ht="15">
      <c r="E45" s="4"/>
      <c r="Q45" s="6"/>
    </row>
    <row r="46" spans="5:17" s="48" customFormat="1" ht="15">
      <c r="E46" s="4"/>
      <c r="Q46" s="6"/>
    </row>
    <row r="47" spans="5:17" s="48" customFormat="1" ht="15">
      <c r="E47" s="4"/>
      <c r="Q47" s="6"/>
    </row>
    <row r="48" spans="5:17" s="48" customFormat="1" ht="15">
      <c r="E48" s="4"/>
      <c r="Q48" s="6"/>
    </row>
    <row r="49" spans="5:17" s="48" customFormat="1" ht="15">
      <c r="E49" s="4"/>
      <c r="Q49" s="6"/>
    </row>
    <row r="50" spans="5:17" s="48" customFormat="1" ht="15">
      <c r="E50" s="4"/>
      <c r="Q50" s="6"/>
    </row>
    <row r="51" spans="5:17" s="48" customFormat="1" ht="15">
      <c r="E51" s="4"/>
      <c r="Q51" s="6"/>
    </row>
    <row r="52" spans="5:17" s="48" customFormat="1" ht="15">
      <c r="E52" s="4"/>
      <c r="Q52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"/>
  <sheetViews>
    <sheetView showGridLines="0" zoomScale="77" zoomScaleNormal="77" zoomScalePageLayoutView="80" workbookViewId="0" topLeftCell="A1">
      <selection activeCell="D60" sqref="D60"/>
    </sheetView>
  </sheetViews>
  <sheetFormatPr defaultColWidth="9.00390625" defaultRowHeight="12.75"/>
  <cols>
    <col min="1" max="1" width="5.375" style="2" customWidth="1"/>
    <col min="2" max="2" width="20.75390625" style="2" customWidth="1"/>
    <col min="3" max="3" width="17.75390625" style="2" customWidth="1"/>
    <col min="4" max="4" width="25.25390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DFP.271.68.2021.AB</v>
      </c>
      <c r="N1" s="5" t="s">
        <v>61</v>
      </c>
      <c r="S1" s="3"/>
      <c r="T1" s="3"/>
    </row>
    <row r="2" spans="7:9" ht="15">
      <c r="G2" s="80"/>
      <c r="H2" s="80"/>
      <c r="I2" s="80"/>
    </row>
    <row r="3" ht="15">
      <c r="N3" s="5" t="s">
        <v>65</v>
      </c>
    </row>
    <row r="4" spans="2:17" ht="15">
      <c r="B4" s="7" t="s">
        <v>15</v>
      </c>
      <c r="C4" s="8">
        <v>12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4" s="48" customFormat="1" ht="15">
      <c r="B5" s="45"/>
      <c r="C5" s="9"/>
      <c r="D5" s="9"/>
      <c r="E5" s="10"/>
      <c r="F5" s="47"/>
      <c r="G5" s="12"/>
      <c r="H5" s="47"/>
      <c r="I5" s="9"/>
      <c r="J5" s="47"/>
      <c r="K5" s="47"/>
      <c r="L5" s="47"/>
      <c r="M5" s="47"/>
      <c r="N5" s="47"/>
    </row>
    <row r="6" spans="1:9" s="48" customFormat="1" ht="15">
      <c r="A6" s="45"/>
      <c r="B6" s="45"/>
      <c r="C6" s="13"/>
      <c r="D6" s="13"/>
      <c r="E6" s="14"/>
      <c r="F6" s="47"/>
      <c r="G6" s="43" t="s">
        <v>2</v>
      </c>
      <c r="H6" s="88">
        <f>SUM(N11:N12)</f>
        <v>0</v>
      </c>
      <c r="I6" s="89"/>
    </row>
    <row r="7" spans="1:12" s="48" customFormat="1" ht="15">
      <c r="A7" s="45"/>
      <c r="C7" s="47"/>
      <c r="D7" s="47"/>
      <c r="E7" s="14"/>
      <c r="F7" s="47"/>
      <c r="G7" s="47"/>
      <c r="H7" s="47"/>
      <c r="I7" s="47"/>
      <c r="J7" s="47"/>
      <c r="K7" s="47"/>
      <c r="L7" s="47"/>
    </row>
    <row r="8" spans="1:12" s="48" customFormat="1" ht="15">
      <c r="A8" s="45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</row>
    <row r="9" spans="2:5" s="48" customFormat="1" ht="15">
      <c r="B9" s="45"/>
      <c r="E9" s="19"/>
    </row>
    <row r="10" spans="1:14" s="45" customFormat="1" ht="74.25" customHeight="1">
      <c r="A10" s="46" t="s">
        <v>46</v>
      </c>
      <c r="B10" s="46" t="s">
        <v>16</v>
      </c>
      <c r="C10" s="46" t="s">
        <v>17</v>
      </c>
      <c r="D10" s="46" t="s">
        <v>59</v>
      </c>
      <c r="E10" s="20" t="s">
        <v>64</v>
      </c>
      <c r="F10" s="21"/>
      <c r="G10" s="46" t="str">
        <f>"Nazwa handlowa /
"&amp;C10&amp;" / 
"&amp;D10</f>
        <v>Nazwa handlowa /
Dawka / 
Postać /Opakowanie</v>
      </c>
      <c r="H10" s="46" t="s">
        <v>62</v>
      </c>
      <c r="I10" s="46" t="str">
        <f>B10</f>
        <v>Skład</v>
      </c>
      <c r="J10" s="46" t="s">
        <v>63</v>
      </c>
      <c r="K10" s="46" t="s">
        <v>39</v>
      </c>
      <c r="L10" s="46" t="s">
        <v>40</v>
      </c>
      <c r="M10" s="46" t="s">
        <v>41</v>
      </c>
      <c r="N10" s="46" t="s">
        <v>18</v>
      </c>
    </row>
    <row r="11" spans="1:17" s="48" customFormat="1" ht="45">
      <c r="A11" s="44" t="s">
        <v>3</v>
      </c>
      <c r="B11" s="1" t="s">
        <v>108</v>
      </c>
      <c r="C11" s="1" t="s">
        <v>109</v>
      </c>
      <c r="D11" s="1" t="s">
        <v>110</v>
      </c>
      <c r="E11" s="23">
        <v>28800</v>
      </c>
      <c r="F11" s="21" t="s">
        <v>72</v>
      </c>
      <c r="G11" s="24" t="s">
        <v>70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  <c r="Q11" s="6"/>
    </row>
    <row r="12" spans="1:17" s="48" customFormat="1" ht="45">
      <c r="A12" s="44" t="s">
        <v>4</v>
      </c>
      <c r="B12" s="1" t="s">
        <v>108</v>
      </c>
      <c r="C12" s="1" t="s">
        <v>111</v>
      </c>
      <c r="D12" s="1" t="s">
        <v>107</v>
      </c>
      <c r="E12" s="23">
        <v>3600</v>
      </c>
      <c r="F12" s="21" t="s">
        <v>72</v>
      </c>
      <c r="G12" s="24" t="s">
        <v>70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  <c r="Q12" s="6"/>
    </row>
    <row r="13" spans="5:17" s="48" customFormat="1" ht="15">
      <c r="E13" s="4"/>
      <c r="Q13" s="6"/>
    </row>
    <row r="14" spans="5:17" s="48" customFormat="1" ht="15">
      <c r="E14" s="4"/>
      <c r="Q14" s="6"/>
    </row>
    <row r="15" spans="5:17" s="48" customFormat="1" ht="15">
      <c r="E15" s="4"/>
      <c r="Q15" s="6"/>
    </row>
    <row r="16" spans="5:17" s="48" customFormat="1" ht="15">
      <c r="E16" s="4"/>
      <c r="Q16" s="6"/>
    </row>
    <row r="17" spans="5:17" s="48" customFormat="1" ht="15">
      <c r="E17" s="4"/>
      <c r="Q17" s="6"/>
    </row>
    <row r="18" spans="5:17" s="48" customFormat="1" ht="15">
      <c r="E18" s="4"/>
      <c r="Q18" s="6"/>
    </row>
    <row r="19" spans="5:17" s="48" customFormat="1" ht="15">
      <c r="E19" s="4"/>
      <c r="Q19" s="6"/>
    </row>
    <row r="20" spans="5:17" s="48" customFormat="1" ht="15">
      <c r="E20" s="4"/>
      <c r="Q20" s="6"/>
    </row>
    <row r="21" spans="5:17" s="48" customFormat="1" ht="15">
      <c r="E21" s="4"/>
      <c r="Q21" s="6"/>
    </row>
    <row r="22" spans="5:17" s="48" customFormat="1" ht="15">
      <c r="E22" s="4"/>
      <c r="Q22" s="6"/>
    </row>
    <row r="23" spans="5:17" s="48" customFormat="1" ht="15">
      <c r="E23" s="4"/>
      <c r="Q23" s="6"/>
    </row>
    <row r="24" spans="5:17" s="48" customFormat="1" ht="15">
      <c r="E24" s="4"/>
      <c r="Q24" s="6"/>
    </row>
    <row r="25" spans="5:17" s="48" customFormat="1" ht="15">
      <c r="E25" s="4"/>
      <c r="Q25" s="6"/>
    </row>
    <row r="26" spans="5:17" s="48" customFormat="1" ht="15">
      <c r="E26" s="4"/>
      <c r="Q26" s="6"/>
    </row>
    <row r="27" spans="5:17" s="48" customFormat="1" ht="15">
      <c r="E27" s="4"/>
      <c r="Q27" s="6"/>
    </row>
    <row r="28" spans="5:17" s="48" customFormat="1" ht="15">
      <c r="E28" s="4"/>
      <c r="Q28" s="6"/>
    </row>
    <row r="29" spans="5:17" s="48" customFormat="1" ht="15">
      <c r="E29" s="4"/>
      <c r="Q29" s="6"/>
    </row>
    <row r="30" spans="5:17" s="48" customFormat="1" ht="15">
      <c r="E30" s="4"/>
      <c r="Q30" s="6"/>
    </row>
    <row r="31" spans="5:17" s="48" customFormat="1" ht="15">
      <c r="E31" s="4"/>
      <c r="Q31" s="6"/>
    </row>
    <row r="32" spans="5:17" s="48" customFormat="1" ht="15">
      <c r="E32" s="4"/>
      <c r="Q32" s="6"/>
    </row>
    <row r="33" spans="5:17" s="48" customFormat="1" ht="15">
      <c r="E33" s="4"/>
      <c r="Q33" s="6"/>
    </row>
    <row r="34" spans="5:17" s="48" customFormat="1" ht="15">
      <c r="E34" s="4"/>
      <c r="Q34" s="6"/>
    </row>
    <row r="35" spans="5:17" s="48" customFormat="1" ht="15">
      <c r="E35" s="4"/>
      <c r="Q35" s="6"/>
    </row>
    <row r="36" spans="5:17" s="48" customFormat="1" ht="15">
      <c r="E36" s="4"/>
      <c r="Q36" s="6"/>
    </row>
    <row r="37" spans="5:17" s="48" customFormat="1" ht="15">
      <c r="E37" s="4"/>
      <c r="Q37" s="6"/>
    </row>
    <row r="38" spans="5:17" s="48" customFormat="1" ht="15">
      <c r="E38" s="4"/>
      <c r="Q38" s="6"/>
    </row>
    <row r="39" spans="5:17" s="48" customFormat="1" ht="15">
      <c r="E39" s="4"/>
      <c r="Q39" s="6"/>
    </row>
    <row r="40" spans="5:17" s="48" customFormat="1" ht="15">
      <c r="E40" s="4"/>
      <c r="Q40" s="6"/>
    </row>
    <row r="41" spans="5:17" s="48" customFormat="1" ht="15">
      <c r="E41" s="4"/>
      <c r="Q41" s="6"/>
    </row>
    <row r="42" spans="5:17" s="48" customFormat="1" ht="15">
      <c r="E42" s="4"/>
      <c r="Q42" s="6"/>
    </row>
    <row r="43" spans="5:17" s="48" customFormat="1" ht="15">
      <c r="E43" s="4"/>
      <c r="Q43" s="6"/>
    </row>
    <row r="44" spans="5:17" s="48" customFormat="1" ht="15">
      <c r="E44" s="4"/>
      <c r="Q44" s="6"/>
    </row>
    <row r="45" spans="5:17" s="48" customFormat="1" ht="15">
      <c r="E45" s="4"/>
      <c r="Q45" s="6"/>
    </row>
    <row r="46" spans="5:17" s="48" customFormat="1" ht="15">
      <c r="E46" s="4"/>
      <c r="Q46" s="6"/>
    </row>
    <row r="47" spans="5:17" s="48" customFormat="1" ht="15">
      <c r="E47" s="4"/>
      <c r="Q47" s="6"/>
    </row>
    <row r="48" spans="5:17" s="48" customFormat="1" ht="15">
      <c r="E48" s="4"/>
      <c r="Q48" s="6"/>
    </row>
    <row r="49" spans="5:17" s="48" customFormat="1" ht="15">
      <c r="E49" s="4"/>
      <c r="Q49" s="6"/>
    </row>
    <row r="50" spans="5:17" s="48" customFormat="1" ht="15">
      <c r="E50" s="4"/>
      <c r="Q50" s="6"/>
    </row>
    <row r="51" spans="5:17" s="48" customFormat="1" ht="15">
      <c r="E51" s="4"/>
      <c r="Q51" s="6"/>
    </row>
    <row r="52" spans="5:17" s="48" customFormat="1" ht="15">
      <c r="E52" s="4"/>
      <c r="Q52" s="6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"/>
  <sheetViews>
    <sheetView showGridLines="0" zoomScale="77" zoomScaleNormal="77" zoomScalePageLayoutView="80" workbookViewId="0" topLeftCell="A1">
      <selection activeCell="B14" sqref="B14"/>
    </sheetView>
  </sheetViews>
  <sheetFormatPr defaultColWidth="9.00390625" defaultRowHeight="12.75"/>
  <cols>
    <col min="1" max="1" width="5.375" style="2" customWidth="1"/>
    <col min="2" max="2" width="16.625" style="2" customWidth="1"/>
    <col min="3" max="3" width="10.25390625" style="2" customWidth="1"/>
    <col min="4" max="4" width="26.3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DFP.271.68.2021.AB</v>
      </c>
      <c r="N1" s="5" t="s">
        <v>61</v>
      </c>
      <c r="S1" s="3"/>
      <c r="T1" s="3"/>
    </row>
    <row r="2" spans="7:9" ht="15">
      <c r="G2" s="80"/>
      <c r="H2" s="80"/>
      <c r="I2" s="80"/>
    </row>
    <row r="3" ht="15">
      <c r="N3" s="5" t="s">
        <v>65</v>
      </c>
    </row>
    <row r="4" spans="2:17" ht="15">
      <c r="B4" s="7" t="s">
        <v>15</v>
      </c>
      <c r="C4" s="8">
        <v>13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4" s="48" customFormat="1" ht="15">
      <c r="B5" s="45"/>
      <c r="C5" s="9"/>
      <c r="D5" s="9"/>
      <c r="E5" s="10"/>
      <c r="F5" s="47"/>
      <c r="G5" s="12"/>
      <c r="H5" s="47"/>
      <c r="I5" s="9"/>
      <c r="J5" s="47"/>
      <c r="K5" s="47"/>
      <c r="L5" s="47"/>
      <c r="M5" s="47"/>
      <c r="N5" s="47"/>
    </row>
    <row r="6" spans="1:9" s="48" customFormat="1" ht="15">
      <c r="A6" s="45"/>
      <c r="B6" s="45"/>
      <c r="C6" s="13"/>
      <c r="D6" s="13"/>
      <c r="E6" s="14"/>
      <c r="F6" s="47"/>
      <c r="G6" s="43" t="s">
        <v>2</v>
      </c>
      <c r="H6" s="88">
        <f>SUM(N11:N11)</f>
        <v>0</v>
      </c>
      <c r="I6" s="89"/>
    </row>
    <row r="7" spans="1:12" s="48" customFormat="1" ht="15">
      <c r="A7" s="45"/>
      <c r="C7" s="47"/>
      <c r="D7" s="47"/>
      <c r="E7" s="14"/>
      <c r="F7" s="47"/>
      <c r="G7" s="47"/>
      <c r="H7" s="47"/>
      <c r="I7" s="47"/>
      <c r="J7" s="47"/>
      <c r="K7" s="47"/>
      <c r="L7" s="47"/>
    </row>
    <row r="8" spans="1:12" s="48" customFormat="1" ht="15">
      <c r="A8" s="45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</row>
    <row r="9" spans="2:5" s="48" customFormat="1" ht="15">
      <c r="B9" s="45"/>
      <c r="E9" s="19"/>
    </row>
    <row r="10" spans="1:14" s="45" customFormat="1" ht="74.25" customHeight="1">
      <c r="A10" s="46" t="s">
        <v>46</v>
      </c>
      <c r="B10" s="46" t="s">
        <v>16</v>
      </c>
      <c r="C10" s="46" t="s">
        <v>17</v>
      </c>
      <c r="D10" s="46" t="s">
        <v>59</v>
      </c>
      <c r="E10" s="20" t="s">
        <v>68</v>
      </c>
      <c r="F10" s="21"/>
      <c r="G10" s="46" t="str">
        <f>"Nazwa handlowa /
"&amp;C10&amp;" / 
"&amp;D10</f>
        <v>Nazwa handlowa /
Dawka / 
Postać /Opakowanie</v>
      </c>
      <c r="H10" s="46" t="s">
        <v>62</v>
      </c>
      <c r="I10" s="46" t="str">
        <f>B10</f>
        <v>Skład</v>
      </c>
      <c r="J10" s="46" t="s">
        <v>63</v>
      </c>
      <c r="K10" s="46" t="s">
        <v>39</v>
      </c>
      <c r="L10" s="46" t="s">
        <v>40</v>
      </c>
      <c r="M10" s="46" t="s">
        <v>41</v>
      </c>
      <c r="N10" s="46" t="s">
        <v>18</v>
      </c>
    </row>
    <row r="11" spans="1:17" s="48" customFormat="1" ht="45">
      <c r="A11" s="44" t="s">
        <v>3</v>
      </c>
      <c r="B11" s="1" t="s">
        <v>112</v>
      </c>
      <c r="C11" s="1" t="s">
        <v>113</v>
      </c>
      <c r="D11" s="1" t="s">
        <v>114</v>
      </c>
      <c r="E11" s="23">
        <v>50</v>
      </c>
      <c r="F11" s="21" t="s">
        <v>91</v>
      </c>
      <c r="G11" s="24" t="s">
        <v>70</v>
      </c>
      <c r="H11" s="24"/>
      <c r="I11" s="24"/>
      <c r="J11" s="25"/>
      <c r="K11" s="24"/>
      <c r="L11" s="24"/>
      <c r="M11" s="24"/>
      <c r="N11" s="26">
        <f>ROUND(L11*ROUND(M11,2),2)</f>
        <v>0</v>
      </c>
      <c r="Q11" s="6"/>
    </row>
    <row r="12" spans="5:17" s="48" customFormat="1" ht="15">
      <c r="E12" s="4"/>
      <c r="Q12" s="6"/>
    </row>
    <row r="13" spans="2:17" s="48" customFormat="1" ht="15">
      <c r="B13" s="80" t="s">
        <v>149</v>
      </c>
      <c r="C13" s="90"/>
      <c r="D13" s="90"/>
      <c r="E13" s="90"/>
      <c r="F13" s="90"/>
      <c r="Q13" s="6"/>
    </row>
    <row r="14" spans="5:17" s="48" customFormat="1" ht="15">
      <c r="E14" s="4"/>
      <c r="Q14" s="6"/>
    </row>
    <row r="15" spans="5:17" s="48" customFormat="1" ht="15">
      <c r="E15" s="4"/>
      <c r="Q15" s="6"/>
    </row>
    <row r="16" spans="5:17" s="48" customFormat="1" ht="15">
      <c r="E16" s="4"/>
      <c r="Q16" s="6"/>
    </row>
    <row r="17" spans="5:17" s="48" customFormat="1" ht="15">
      <c r="E17" s="4"/>
      <c r="Q17" s="6"/>
    </row>
    <row r="18" spans="5:17" s="48" customFormat="1" ht="15">
      <c r="E18" s="4"/>
      <c r="Q18" s="6"/>
    </row>
    <row r="19" spans="5:17" s="48" customFormat="1" ht="15">
      <c r="E19" s="4"/>
      <c r="Q19" s="6"/>
    </row>
    <row r="20" spans="5:17" s="48" customFormat="1" ht="15">
      <c r="E20" s="4"/>
      <c r="Q20" s="6"/>
    </row>
    <row r="21" spans="5:17" s="48" customFormat="1" ht="15">
      <c r="E21" s="4"/>
      <c r="Q21" s="6"/>
    </row>
    <row r="22" spans="5:17" s="48" customFormat="1" ht="15">
      <c r="E22" s="4"/>
      <c r="Q22" s="6"/>
    </row>
    <row r="23" spans="5:17" s="48" customFormat="1" ht="15">
      <c r="E23" s="4"/>
      <c r="Q23" s="6"/>
    </row>
    <row r="24" spans="5:17" s="48" customFormat="1" ht="15">
      <c r="E24" s="4"/>
      <c r="Q24" s="6"/>
    </row>
    <row r="25" spans="5:17" s="48" customFormat="1" ht="15">
      <c r="E25" s="4"/>
      <c r="Q25" s="6"/>
    </row>
    <row r="26" spans="5:17" s="48" customFormat="1" ht="15">
      <c r="E26" s="4"/>
      <c r="Q26" s="6"/>
    </row>
    <row r="27" spans="5:17" s="48" customFormat="1" ht="15">
      <c r="E27" s="4"/>
      <c r="Q27" s="6"/>
    </row>
    <row r="28" spans="5:17" s="48" customFormat="1" ht="15">
      <c r="E28" s="4"/>
      <c r="Q28" s="6"/>
    </row>
    <row r="29" spans="5:17" s="48" customFormat="1" ht="15">
      <c r="E29" s="4"/>
      <c r="Q29" s="6"/>
    </row>
    <row r="30" spans="5:17" s="48" customFormat="1" ht="15">
      <c r="E30" s="4"/>
      <c r="Q30" s="6"/>
    </row>
    <row r="31" spans="5:17" s="48" customFormat="1" ht="15">
      <c r="E31" s="4"/>
      <c r="Q31" s="6"/>
    </row>
    <row r="32" spans="5:17" s="48" customFormat="1" ht="15">
      <c r="E32" s="4"/>
      <c r="Q32" s="6"/>
    </row>
    <row r="33" spans="5:17" s="48" customFormat="1" ht="15">
      <c r="E33" s="4"/>
      <c r="Q33" s="6"/>
    </row>
    <row r="34" spans="5:17" s="48" customFormat="1" ht="15">
      <c r="E34" s="4"/>
      <c r="Q34" s="6"/>
    </row>
    <row r="35" spans="5:17" s="48" customFormat="1" ht="15">
      <c r="E35" s="4"/>
      <c r="Q35" s="6"/>
    </row>
    <row r="36" spans="5:17" s="48" customFormat="1" ht="15">
      <c r="E36" s="4"/>
      <c r="Q36" s="6"/>
    </row>
    <row r="37" spans="5:17" s="48" customFormat="1" ht="15">
      <c r="E37" s="4"/>
      <c r="Q37" s="6"/>
    </row>
    <row r="38" spans="5:17" s="48" customFormat="1" ht="15">
      <c r="E38" s="4"/>
      <c r="Q38" s="6"/>
    </row>
    <row r="39" spans="5:17" s="48" customFormat="1" ht="15">
      <c r="E39" s="4"/>
      <c r="Q39" s="6"/>
    </row>
    <row r="40" spans="5:17" s="48" customFormat="1" ht="15">
      <c r="E40" s="4"/>
      <c r="Q40" s="6"/>
    </row>
    <row r="41" spans="5:17" s="48" customFormat="1" ht="15">
      <c r="E41" s="4"/>
      <c r="Q41" s="6"/>
    </row>
    <row r="42" spans="5:17" s="48" customFormat="1" ht="15">
      <c r="E42" s="4"/>
      <c r="Q42" s="6"/>
    </row>
    <row r="43" spans="5:17" s="48" customFormat="1" ht="15">
      <c r="E43" s="4"/>
      <c r="Q43" s="6"/>
    </row>
    <row r="44" spans="5:17" s="48" customFormat="1" ht="15">
      <c r="E44" s="4"/>
      <c r="Q44" s="6"/>
    </row>
    <row r="45" spans="5:17" s="48" customFormat="1" ht="15">
      <c r="E45" s="4"/>
      <c r="Q45" s="6"/>
    </row>
    <row r="46" spans="5:17" s="48" customFormat="1" ht="15">
      <c r="E46" s="4"/>
      <c r="Q46" s="6"/>
    </row>
    <row r="47" spans="5:17" s="48" customFormat="1" ht="15">
      <c r="E47" s="4"/>
      <c r="Q47" s="6"/>
    </row>
    <row r="48" spans="5:17" s="48" customFormat="1" ht="15">
      <c r="E48" s="4"/>
      <c r="Q48" s="6"/>
    </row>
    <row r="49" spans="5:17" s="48" customFormat="1" ht="15">
      <c r="E49" s="4"/>
      <c r="Q49" s="6"/>
    </row>
    <row r="50" spans="5:17" s="48" customFormat="1" ht="15">
      <c r="E50" s="4"/>
      <c r="Q50" s="6"/>
    </row>
    <row r="51" spans="5:17" s="48" customFormat="1" ht="15">
      <c r="E51" s="4"/>
      <c r="Q51" s="6"/>
    </row>
    <row r="52" spans="5:17" s="48" customFormat="1" ht="15">
      <c r="E52" s="4"/>
      <c r="Q52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2" customWidth="1"/>
    <col min="2" max="2" width="17.875" style="2" customWidth="1"/>
    <col min="3" max="3" width="29.125" style="2" customWidth="1"/>
    <col min="4" max="4" width="22.3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DFP.271.68.2021.AB</v>
      </c>
      <c r="N1" s="5" t="s">
        <v>61</v>
      </c>
      <c r="S1" s="3"/>
      <c r="T1" s="3"/>
    </row>
    <row r="2" spans="7:9" ht="15">
      <c r="G2" s="80"/>
      <c r="H2" s="80"/>
      <c r="I2" s="80"/>
    </row>
    <row r="3" ht="15">
      <c r="N3" s="5" t="s">
        <v>65</v>
      </c>
    </row>
    <row r="4" spans="2:17" ht="15">
      <c r="B4" s="7" t="s">
        <v>15</v>
      </c>
      <c r="C4" s="8">
        <v>1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4" s="48" customFormat="1" ht="15">
      <c r="B5" s="45"/>
      <c r="C5" s="9"/>
      <c r="D5" s="9"/>
      <c r="E5" s="10"/>
      <c r="F5" s="47"/>
      <c r="G5" s="12"/>
      <c r="H5" s="47"/>
      <c r="I5" s="9"/>
      <c r="J5" s="47"/>
      <c r="K5" s="47"/>
      <c r="L5" s="47"/>
      <c r="M5" s="47"/>
      <c r="N5" s="47"/>
    </row>
    <row r="6" spans="1:9" s="48" customFormat="1" ht="15">
      <c r="A6" s="45"/>
      <c r="B6" s="45"/>
      <c r="C6" s="13"/>
      <c r="D6" s="13"/>
      <c r="E6" s="14"/>
      <c r="F6" s="47"/>
      <c r="G6" s="43" t="s">
        <v>2</v>
      </c>
      <c r="H6" s="88">
        <f>SUM(N11:N11)</f>
        <v>0</v>
      </c>
      <c r="I6" s="89"/>
    </row>
    <row r="7" spans="1:12" s="48" customFormat="1" ht="15">
      <c r="A7" s="45"/>
      <c r="C7" s="47"/>
      <c r="D7" s="47"/>
      <c r="E7" s="14"/>
      <c r="F7" s="47"/>
      <c r="G7" s="47"/>
      <c r="H7" s="47"/>
      <c r="I7" s="47"/>
      <c r="J7" s="47"/>
      <c r="K7" s="47"/>
      <c r="L7" s="47"/>
    </row>
    <row r="8" spans="1:12" s="48" customFormat="1" ht="15">
      <c r="A8" s="45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</row>
    <row r="9" spans="2:5" s="48" customFormat="1" ht="15">
      <c r="B9" s="45"/>
      <c r="E9" s="19"/>
    </row>
    <row r="10" spans="1:14" s="45" customFormat="1" ht="74.25" customHeight="1">
      <c r="A10" s="46" t="s">
        <v>46</v>
      </c>
      <c r="B10" s="46" t="s">
        <v>16</v>
      </c>
      <c r="C10" s="46" t="s">
        <v>17</v>
      </c>
      <c r="D10" s="46" t="s">
        <v>66</v>
      </c>
      <c r="E10" s="20" t="s">
        <v>68</v>
      </c>
      <c r="F10" s="21"/>
      <c r="G10" s="46" t="str">
        <f>"Nazwa handlowa /
"&amp;C10&amp;" / 
"&amp;D10</f>
        <v>Nazwa handlowa /
Dawka / 
Postać/ Opakowanie</v>
      </c>
      <c r="H10" s="46" t="s">
        <v>62</v>
      </c>
      <c r="I10" s="46" t="str">
        <f>B10</f>
        <v>Skład</v>
      </c>
      <c r="J10" s="46" t="s">
        <v>63</v>
      </c>
      <c r="K10" s="46" t="s">
        <v>39</v>
      </c>
      <c r="L10" s="46" t="s">
        <v>40</v>
      </c>
      <c r="M10" s="46" t="s">
        <v>41</v>
      </c>
      <c r="N10" s="46" t="s">
        <v>18</v>
      </c>
    </row>
    <row r="11" spans="1:17" s="48" customFormat="1" ht="210">
      <c r="A11" s="44" t="s">
        <v>3</v>
      </c>
      <c r="B11" s="55" t="s">
        <v>145</v>
      </c>
      <c r="C11" s="1" t="s">
        <v>92</v>
      </c>
      <c r="D11" s="1" t="s">
        <v>141</v>
      </c>
      <c r="E11" s="23">
        <v>180</v>
      </c>
      <c r="F11" s="21" t="s">
        <v>73</v>
      </c>
      <c r="G11" s="24" t="s">
        <v>127</v>
      </c>
      <c r="H11" s="24"/>
      <c r="I11" s="24"/>
      <c r="J11" s="24" t="s">
        <v>128</v>
      </c>
      <c r="K11" s="24"/>
      <c r="L11" s="24"/>
      <c r="M11" s="24"/>
      <c r="N11" s="26">
        <f>ROUND(L11*ROUND(M11,2),2)</f>
        <v>0</v>
      </c>
      <c r="Q11" s="6"/>
    </row>
    <row r="12" spans="5:17" s="48" customFormat="1" ht="15">
      <c r="E12" s="4"/>
      <c r="Q12" s="6"/>
    </row>
    <row r="13" spans="2:17" s="48" customFormat="1" ht="36.75" customHeight="1">
      <c r="B13" s="80" t="s">
        <v>93</v>
      </c>
      <c r="C13" s="90"/>
      <c r="D13" s="90"/>
      <c r="E13" s="90"/>
      <c r="F13" s="90"/>
      <c r="Q13" s="6"/>
    </row>
    <row r="14" spans="5:17" s="48" customFormat="1" ht="15">
      <c r="E14" s="4"/>
      <c r="Q14" s="6"/>
    </row>
    <row r="15" spans="5:17" s="48" customFormat="1" ht="15">
      <c r="E15" s="4"/>
      <c r="Q15" s="6"/>
    </row>
    <row r="16" spans="5:17" s="48" customFormat="1" ht="15">
      <c r="E16" s="4"/>
      <c r="Q16" s="6"/>
    </row>
    <row r="17" spans="5:17" s="48" customFormat="1" ht="15">
      <c r="E17" s="4"/>
      <c r="Q17" s="6"/>
    </row>
    <row r="18" spans="5:17" s="48" customFormat="1" ht="15">
      <c r="E18" s="4"/>
      <c r="Q18" s="6"/>
    </row>
    <row r="19" spans="5:17" s="48" customFormat="1" ht="15">
      <c r="E19" s="4"/>
      <c r="Q19" s="6"/>
    </row>
    <row r="20" spans="5:17" s="48" customFormat="1" ht="15">
      <c r="E20" s="4"/>
      <c r="Q20" s="6"/>
    </row>
    <row r="21" spans="5:17" s="48" customFormat="1" ht="15">
      <c r="E21" s="4"/>
      <c r="Q21" s="6"/>
    </row>
    <row r="22" spans="5:17" s="48" customFormat="1" ht="15">
      <c r="E22" s="4"/>
      <c r="Q22" s="6"/>
    </row>
    <row r="23" spans="5:17" s="48" customFormat="1" ht="15">
      <c r="E23" s="4"/>
      <c r="Q23" s="6"/>
    </row>
    <row r="24" spans="5:17" s="48" customFormat="1" ht="15">
      <c r="E24" s="4"/>
      <c r="Q24" s="6"/>
    </row>
    <row r="25" spans="5:17" s="48" customFormat="1" ht="15">
      <c r="E25" s="4"/>
      <c r="Q25" s="6"/>
    </row>
    <row r="26" spans="5:17" s="48" customFormat="1" ht="15">
      <c r="E26" s="4"/>
      <c r="Q26" s="6"/>
    </row>
    <row r="27" spans="5:17" s="48" customFormat="1" ht="15">
      <c r="E27" s="4"/>
      <c r="Q27" s="6"/>
    </row>
    <row r="28" spans="5:17" s="48" customFormat="1" ht="15">
      <c r="E28" s="4"/>
      <c r="Q28" s="6"/>
    </row>
    <row r="29" spans="5:17" s="48" customFormat="1" ht="15">
      <c r="E29" s="4"/>
      <c r="Q29" s="6"/>
    </row>
    <row r="30" spans="5:17" s="48" customFormat="1" ht="15">
      <c r="E30" s="4"/>
      <c r="Q30" s="6"/>
    </row>
    <row r="31" spans="5:17" s="48" customFormat="1" ht="15">
      <c r="E31" s="4"/>
      <c r="Q31" s="6"/>
    </row>
    <row r="32" spans="5:17" s="48" customFormat="1" ht="15">
      <c r="E32" s="4"/>
      <c r="Q32" s="6"/>
    </row>
    <row r="33" spans="5:17" s="48" customFormat="1" ht="15">
      <c r="E33" s="4"/>
      <c r="Q33" s="6"/>
    </row>
    <row r="34" spans="5:17" s="48" customFormat="1" ht="15">
      <c r="E34" s="4"/>
      <c r="Q34" s="6"/>
    </row>
    <row r="35" spans="5:17" s="48" customFormat="1" ht="15">
      <c r="E35" s="4"/>
      <c r="Q35" s="6"/>
    </row>
    <row r="36" spans="5:17" s="48" customFormat="1" ht="15">
      <c r="E36" s="4"/>
      <c r="Q36" s="6"/>
    </row>
    <row r="37" spans="5:17" s="48" customFormat="1" ht="15">
      <c r="E37" s="4"/>
      <c r="Q37" s="6"/>
    </row>
    <row r="38" spans="5:17" s="48" customFormat="1" ht="15">
      <c r="E38" s="4"/>
      <c r="Q38" s="6"/>
    </row>
    <row r="39" spans="5:17" s="48" customFormat="1" ht="15">
      <c r="E39" s="4"/>
      <c r="Q39" s="6"/>
    </row>
    <row r="40" spans="5:17" s="48" customFormat="1" ht="15">
      <c r="E40" s="4"/>
      <c r="Q40" s="6"/>
    </row>
    <row r="41" spans="5:17" s="48" customFormat="1" ht="15">
      <c r="E41" s="4"/>
      <c r="Q41" s="6"/>
    </row>
    <row r="42" spans="5:17" s="48" customFormat="1" ht="15">
      <c r="E42" s="4"/>
      <c r="Q42" s="6"/>
    </row>
    <row r="43" spans="5:17" s="48" customFormat="1" ht="15">
      <c r="E43" s="4"/>
      <c r="Q43" s="6"/>
    </row>
    <row r="44" spans="5:17" s="48" customFormat="1" ht="15">
      <c r="E44" s="4"/>
      <c r="Q44" s="6"/>
    </row>
    <row r="45" spans="5:17" s="48" customFormat="1" ht="15">
      <c r="E45" s="4"/>
      <c r="Q45" s="6"/>
    </row>
    <row r="46" spans="5:17" s="48" customFormat="1" ht="15">
      <c r="E46" s="4"/>
      <c r="Q46" s="6"/>
    </row>
    <row r="47" spans="5:17" s="48" customFormat="1" ht="15">
      <c r="E47" s="4"/>
      <c r="Q47" s="6"/>
    </row>
    <row r="48" spans="5:17" s="48" customFormat="1" ht="15">
      <c r="E48" s="4"/>
      <c r="Q48" s="6"/>
    </row>
    <row r="49" spans="5:17" s="48" customFormat="1" ht="15">
      <c r="E49" s="4"/>
      <c r="Q49" s="6"/>
    </row>
    <row r="50" spans="5:17" s="48" customFormat="1" ht="15">
      <c r="E50" s="4"/>
      <c r="Q50" s="6"/>
    </row>
    <row r="51" spans="5:17" s="48" customFormat="1" ht="15">
      <c r="E51" s="4"/>
      <c r="Q51" s="6"/>
    </row>
    <row r="52" spans="5:17" s="48" customFormat="1" ht="15">
      <c r="E52" s="4"/>
      <c r="Q52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D60" sqref="D60"/>
    </sheetView>
  </sheetViews>
  <sheetFormatPr defaultColWidth="9.00390625" defaultRowHeight="12.75"/>
  <cols>
    <col min="1" max="1" width="5.375" style="2" customWidth="1"/>
    <col min="2" max="2" width="27.75390625" style="2" customWidth="1"/>
    <col min="3" max="3" width="11.25390625" style="2" customWidth="1"/>
    <col min="4" max="4" width="30.00390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DFP.271.68.2021.AB</v>
      </c>
      <c r="N1" s="5" t="s">
        <v>61</v>
      </c>
      <c r="S1" s="3"/>
      <c r="T1" s="3"/>
    </row>
    <row r="2" spans="7:9" ht="15">
      <c r="G2" s="80"/>
      <c r="H2" s="80"/>
      <c r="I2" s="80"/>
    </row>
    <row r="3" ht="15">
      <c r="N3" s="5" t="s">
        <v>65</v>
      </c>
    </row>
    <row r="4" spans="2:17" ht="15">
      <c r="B4" s="7" t="s">
        <v>15</v>
      </c>
      <c r="C4" s="8">
        <v>2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8">
        <f>SUM(N11:N11)</f>
        <v>0</v>
      </c>
      <c r="I6" s="8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46</v>
      </c>
      <c r="B10" s="8" t="s">
        <v>16</v>
      </c>
      <c r="C10" s="8" t="s">
        <v>17</v>
      </c>
      <c r="D10" s="8" t="s">
        <v>66</v>
      </c>
      <c r="E10" s="20" t="s">
        <v>68</v>
      </c>
      <c r="F10" s="21"/>
      <c r="G10" s="8" t="str">
        <f>"Nazwa handlowa /
"&amp;C10&amp;" / 
"&amp;D10</f>
        <v>Nazwa handlowa /
Dawka / 
Postać/ Opakowanie</v>
      </c>
      <c r="H10" s="8" t="s">
        <v>62</v>
      </c>
      <c r="I10" s="8" t="str">
        <f>B10</f>
        <v>Skład</v>
      </c>
      <c r="J10" s="8" t="s">
        <v>63</v>
      </c>
      <c r="K10" s="8" t="s">
        <v>39</v>
      </c>
      <c r="L10" s="8" t="s">
        <v>40</v>
      </c>
      <c r="M10" s="8" t="s">
        <v>41</v>
      </c>
      <c r="N10" s="8" t="s">
        <v>18</v>
      </c>
    </row>
    <row r="11" spans="1:14" ht="45">
      <c r="A11" s="22" t="s">
        <v>3</v>
      </c>
      <c r="B11" s="1" t="s">
        <v>142</v>
      </c>
      <c r="C11" s="1" t="s">
        <v>94</v>
      </c>
      <c r="D11" s="1" t="s">
        <v>126</v>
      </c>
      <c r="E11" s="23">
        <v>20</v>
      </c>
      <c r="F11" s="21" t="s">
        <v>72</v>
      </c>
      <c r="G11" s="24" t="s">
        <v>70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2:6" ht="15">
      <c r="B12" s="52"/>
      <c r="C12" s="52"/>
      <c r="D12" s="52"/>
      <c r="F12" s="52"/>
    </row>
    <row r="13" spans="2:6" ht="34.5" customHeight="1">
      <c r="B13" s="80" t="s">
        <v>93</v>
      </c>
      <c r="C13" s="91"/>
      <c r="D13" s="91"/>
      <c r="E13" s="91"/>
      <c r="F13" s="9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"/>
  <sheetViews>
    <sheetView showGridLines="0" zoomScale="77" zoomScaleNormal="77" zoomScalePageLayoutView="80" workbookViewId="0" topLeftCell="A1">
      <selection activeCell="B14" sqref="B14:F14"/>
    </sheetView>
  </sheetViews>
  <sheetFormatPr defaultColWidth="9.00390625" defaultRowHeight="12.75"/>
  <cols>
    <col min="1" max="1" width="5.375" style="2" customWidth="1"/>
    <col min="2" max="2" width="30.375" style="2" customWidth="1"/>
    <col min="3" max="3" width="14.625" style="2" customWidth="1"/>
    <col min="4" max="4" width="31.75390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16384" width="9.125" style="2" customWidth="1"/>
  </cols>
  <sheetData>
    <row r="1" spans="2:20" ht="15">
      <c r="B1" s="3" t="str">
        <f>'formularz oferty'!D4</f>
        <v>DFP.271.68.2021.AB</v>
      </c>
      <c r="N1" s="5" t="s">
        <v>61</v>
      </c>
      <c r="S1" s="3"/>
      <c r="T1" s="3"/>
    </row>
    <row r="2" spans="7:9" ht="15">
      <c r="G2" s="80"/>
      <c r="H2" s="80"/>
      <c r="I2" s="80"/>
    </row>
    <row r="3" ht="15">
      <c r="N3" s="5" t="s">
        <v>65</v>
      </c>
    </row>
    <row r="4" spans="2:17" ht="15">
      <c r="B4" s="7" t="s">
        <v>15</v>
      </c>
      <c r="C4" s="8">
        <v>3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4" s="48" customFormat="1" ht="15">
      <c r="B5" s="45"/>
      <c r="C5" s="9"/>
      <c r="D5" s="9"/>
      <c r="E5" s="10"/>
      <c r="F5" s="47"/>
      <c r="G5" s="12"/>
      <c r="H5" s="47"/>
      <c r="I5" s="9"/>
      <c r="J5" s="47"/>
      <c r="K5" s="47"/>
      <c r="L5" s="47"/>
      <c r="M5" s="47"/>
      <c r="N5" s="47"/>
    </row>
    <row r="6" spans="1:9" s="48" customFormat="1" ht="15">
      <c r="A6" s="45"/>
      <c r="B6" s="45"/>
      <c r="C6" s="13"/>
      <c r="D6" s="13"/>
      <c r="E6" s="14"/>
      <c r="F6" s="47"/>
      <c r="G6" s="43" t="s">
        <v>2</v>
      </c>
      <c r="H6" s="88">
        <f>SUM(N11:N12)</f>
        <v>0</v>
      </c>
      <c r="I6" s="89"/>
    </row>
    <row r="7" spans="1:12" s="48" customFormat="1" ht="15">
      <c r="A7" s="45"/>
      <c r="C7" s="47"/>
      <c r="D7" s="47"/>
      <c r="E7" s="14"/>
      <c r="F7" s="47"/>
      <c r="G7" s="47"/>
      <c r="H7" s="47"/>
      <c r="I7" s="47"/>
      <c r="J7" s="47"/>
      <c r="K7" s="47"/>
      <c r="L7" s="47"/>
    </row>
    <row r="8" spans="1:12" s="48" customFormat="1" ht="15">
      <c r="A8" s="45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</row>
    <row r="9" spans="2:5" s="48" customFormat="1" ht="15">
      <c r="B9" s="45"/>
      <c r="E9" s="19"/>
    </row>
    <row r="10" spans="1:14" s="45" customFormat="1" ht="74.25" customHeight="1">
      <c r="A10" s="46" t="s">
        <v>46</v>
      </c>
      <c r="B10" s="46" t="s">
        <v>16</v>
      </c>
      <c r="C10" s="46" t="s">
        <v>17</v>
      </c>
      <c r="D10" s="46" t="s">
        <v>66</v>
      </c>
      <c r="E10" s="20" t="s">
        <v>68</v>
      </c>
      <c r="F10" s="21"/>
      <c r="G10" s="46" t="str">
        <f>"Nazwa handlowa /
"&amp;C10&amp;" / 
"&amp;D10</f>
        <v>Nazwa handlowa /
Dawka / 
Postać/ Opakowanie</v>
      </c>
      <c r="H10" s="46" t="s">
        <v>62</v>
      </c>
      <c r="I10" s="46" t="str">
        <f>B10</f>
        <v>Skład</v>
      </c>
      <c r="J10" s="46" t="s">
        <v>63</v>
      </c>
      <c r="K10" s="46" t="s">
        <v>39</v>
      </c>
      <c r="L10" s="46" t="s">
        <v>40</v>
      </c>
      <c r="M10" s="46" t="s">
        <v>41</v>
      </c>
      <c r="N10" s="46" t="s">
        <v>18</v>
      </c>
    </row>
    <row r="11" spans="1:17" s="48" customFormat="1" ht="45">
      <c r="A11" s="44" t="s">
        <v>3</v>
      </c>
      <c r="B11" s="1" t="s">
        <v>132</v>
      </c>
      <c r="C11" s="1" t="s">
        <v>67</v>
      </c>
      <c r="D11" s="1" t="s">
        <v>95</v>
      </c>
      <c r="E11" s="23">
        <v>350</v>
      </c>
      <c r="F11" s="21" t="s">
        <v>72</v>
      </c>
      <c r="G11" s="24" t="s">
        <v>70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  <c r="Q11" s="6"/>
    </row>
    <row r="12" spans="1:17" s="48" customFormat="1" ht="45">
      <c r="A12" s="44" t="s">
        <v>4</v>
      </c>
      <c r="B12" s="1" t="s">
        <v>132</v>
      </c>
      <c r="C12" s="1" t="s">
        <v>96</v>
      </c>
      <c r="D12" s="1" t="s">
        <v>95</v>
      </c>
      <c r="E12" s="23">
        <v>150</v>
      </c>
      <c r="F12" s="21" t="s">
        <v>72</v>
      </c>
      <c r="G12" s="24" t="s">
        <v>70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  <c r="Q12" s="6"/>
    </row>
    <row r="13" spans="5:17" s="48" customFormat="1" ht="15">
      <c r="E13" s="4"/>
      <c r="Q13" s="6"/>
    </row>
    <row r="14" spans="2:17" s="48" customFormat="1" ht="21" customHeight="1">
      <c r="B14" s="80" t="s">
        <v>133</v>
      </c>
      <c r="C14" s="90"/>
      <c r="D14" s="90"/>
      <c r="E14" s="90"/>
      <c r="F14" s="90"/>
      <c r="Q14" s="6"/>
    </row>
    <row r="15" spans="2:17" s="48" customFormat="1" ht="15">
      <c r="B15" s="80" t="s">
        <v>125</v>
      </c>
      <c r="C15" s="90"/>
      <c r="D15" s="90"/>
      <c r="E15" s="90"/>
      <c r="F15" s="90"/>
      <c r="Q15" s="6"/>
    </row>
    <row r="16" spans="5:17" s="48" customFormat="1" ht="15">
      <c r="E16" s="4"/>
      <c r="Q16" s="6"/>
    </row>
    <row r="17" spans="5:17" s="48" customFormat="1" ht="15">
      <c r="E17" s="4"/>
      <c r="Q17" s="6"/>
    </row>
    <row r="18" spans="5:17" s="48" customFormat="1" ht="15">
      <c r="E18" s="4"/>
      <c r="Q18" s="6"/>
    </row>
    <row r="19" spans="5:17" s="48" customFormat="1" ht="15">
      <c r="E19" s="4"/>
      <c r="Q19" s="6"/>
    </row>
    <row r="20" spans="5:17" s="48" customFormat="1" ht="15">
      <c r="E20" s="4"/>
      <c r="Q20" s="6"/>
    </row>
    <row r="21" spans="5:17" s="48" customFormat="1" ht="15">
      <c r="E21" s="4"/>
      <c r="Q21" s="6"/>
    </row>
    <row r="22" spans="5:17" s="48" customFormat="1" ht="15">
      <c r="E22" s="4"/>
      <c r="Q22" s="6"/>
    </row>
    <row r="23" spans="5:17" s="48" customFormat="1" ht="15">
      <c r="E23" s="4"/>
      <c r="Q23" s="6"/>
    </row>
    <row r="24" spans="5:17" s="48" customFormat="1" ht="15">
      <c r="E24" s="4"/>
      <c r="Q24" s="6"/>
    </row>
    <row r="25" spans="5:17" s="48" customFormat="1" ht="15">
      <c r="E25" s="4"/>
      <c r="Q25" s="6"/>
    </row>
    <row r="26" spans="5:17" s="48" customFormat="1" ht="15">
      <c r="E26" s="4"/>
      <c r="Q26" s="6"/>
    </row>
    <row r="27" spans="5:17" s="48" customFormat="1" ht="15">
      <c r="E27" s="4"/>
      <c r="Q27" s="6"/>
    </row>
    <row r="28" spans="5:17" s="48" customFormat="1" ht="15">
      <c r="E28" s="4"/>
      <c r="Q28" s="6"/>
    </row>
    <row r="29" spans="5:17" s="48" customFormat="1" ht="15">
      <c r="E29" s="4"/>
      <c r="Q29" s="6"/>
    </row>
    <row r="30" spans="5:17" s="48" customFormat="1" ht="15">
      <c r="E30" s="4"/>
      <c r="Q30" s="6"/>
    </row>
    <row r="31" spans="5:17" s="48" customFormat="1" ht="15">
      <c r="E31" s="4"/>
      <c r="Q31" s="6"/>
    </row>
    <row r="32" spans="5:17" s="48" customFormat="1" ht="15">
      <c r="E32" s="4"/>
      <c r="Q32" s="6"/>
    </row>
    <row r="33" spans="5:17" s="48" customFormat="1" ht="15">
      <c r="E33" s="4"/>
      <c r="Q33" s="6"/>
    </row>
    <row r="34" spans="5:17" s="48" customFormat="1" ht="15">
      <c r="E34" s="4"/>
      <c r="Q34" s="6"/>
    </row>
    <row r="35" spans="5:17" s="48" customFormat="1" ht="15">
      <c r="E35" s="4"/>
      <c r="Q35" s="6"/>
    </row>
    <row r="36" spans="5:17" s="48" customFormat="1" ht="15">
      <c r="E36" s="4"/>
      <c r="Q36" s="6"/>
    </row>
    <row r="37" spans="5:17" s="48" customFormat="1" ht="15">
      <c r="E37" s="4"/>
      <c r="Q37" s="6"/>
    </row>
    <row r="38" spans="5:17" s="48" customFormat="1" ht="15">
      <c r="E38" s="4"/>
      <c r="Q38" s="6"/>
    </row>
    <row r="39" spans="5:17" s="48" customFormat="1" ht="15">
      <c r="E39" s="4"/>
      <c r="Q39" s="6"/>
    </row>
    <row r="40" spans="5:17" s="48" customFormat="1" ht="15">
      <c r="E40" s="4"/>
      <c r="Q40" s="6"/>
    </row>
    <row r="41" spans="5:17" s="48" customFormat="1" ht="15">
      <c r="E41" s="4"/>
      <c r="Q41" s="6"/>
    </row>
    <row r="42" spans="5:17" s="48" customFormat="1" ht="15">
      <c r="E42" s="4"/>
      <c r="Q42" s="6"/>
    </row>
    <row r="43" spans="5:17" s="48" customFormat="1" ht="15">
      <c r="E43" s="4"/>
      <c r="Q43" s="6"/>
    </row>
    <row r="44" spans="5:17" s="48" customFormat="1" ht="15">
      <c r="E44" s="4"/>
      <c r="Q44" s="6"/>
    </row>
    <row r="45" spans="5:17" s="48" customFormat="1" ht="15">
      <c r="E45" s="4"/>
      <c r="Q45" s="6"/>
    </row>
    <row r="46" spans="5:17" s="48" customFormat="1" ht="15">
      <c r="E46" s="4"/>
      <c r="Q46" s="6"/>
    </row>
    <row r="47" spans="5:17" s="48" customFormat="1" ht="15">
      <c r="E47" s="4"/>
      <c r="Q47" s="6"/>
    </row>
    <row r="48" spans="5:17" s="48" customFormat="1" ht="15">
      <c r="E48" s="4"/>
      <c r="Q48" s="6"/>
    </row>
    <row r="49" spans="5:17" s="48" customFormat="1" ht="15">
      <c r="E49" s="4"/>
      <c r="Q49" s="6"/>
    </row>
    <row r="50" spans="5:17" s="48" customFormat="1" ht="15">
      <c r="E50" s="4"/>
      <c r="Q50" s="6"/>
    </row>
    <row r="51" spans="5:17" s="48" customFormat="1" ht="15">
      <c r="E51" s="4"/>
      <c r="Q51" s="6"/>
    </row>
    <row r="52" spans="5:17" s="48" customFormat="1" ht="15">
      <c r="E52" s="4"/>
      <c r="Q52" s="6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"/>
  <sheetViews>
    <sheetView showGridLines="0" zoomScale="77" zoomScaleNormal="77" zoomScalePageLayoutView="80" workbookViewId="0" topLeftCell="A1">
      <selection activeCell="D60" sqref="D60"/>
    </sheetView>
  </sheetViews>
  <sheetFormatPr defaultColWidth="9.00390625" defaultRowHeight="12.75"/>
  <cols>
    <col min="1" max="1" width="5.375" style="2" customWidth="1"/>
    <col min="2" max="2" width="21.25390625" style="2" customWidth="1"/>
    <col min="3" max="3" width="11.875" style="2" customWidth="1"/>
    <col min="4" max="4" width="29.1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DFP.271.68.2021.AB</v>
      </c>
      <c r="N1" s="5" t="s">
        <v>61</v>
      </c>
      <c r="S1" s="3"/>
      <c r="T1" s="3"/>
    </row>
    <row r="2" spans="7:9" ht="15">
      <c r="G2" s="80"/>
      <c r="H2" s="80"/>
      <c r="I2" s="80"/>
    </row>
    <row r="3" ht="15">
      <c r="N3" s="5" t="s">
        <v>65</v>
      </c>
    </row>
    <row r="4" spans="2:17" ht="15">
      <c r="B4" s="7" t="s">
        <v>15</v>
      </c>
      <c r="C4" s="8">
        <v>4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4" s="48" customFormat="1" ht="15">
      <c r="B5" s="45"/>
      <c r="C5" s="9"/>
      <c r="D5" s="9"/>
      <c r="E5" s="10"/>
      <c r="F5" s="47"/>
      <c r="G5" s="12"/>
      <c r="H5" s="47"/>
      <c r="I5" s="9"/>
      <c r="J5" s="47"/>
      <c r="K5" s="47"/>
      <c r="L5" s="47"/>
      <c r="M5" s="47"/>
      <c r="N5" s="47"/>
    </row>
    <row r="6" spans="1:9" s="48" customFormat="1" ht="15">
      <c r="A6" s="45"/>
      <c r="B6" s="45"/>
      <c r="C6" s="13"/>
      <c r="D6" s="13"/>
      <c r="E6" s="14"/>
      <c r="F6" s="47"/>
      <c r="G6" s="43" t="s">
        <v>2</v>
      </c>
      <c r="H6" s="88">
        <f>SUM(N11:N12)</f>
        <v>0</v>
      </c>
      <c r="I6" s="89"/>
    </row>
    <row r="7" spans="1:12" s="48" customFormat="1" ht="15">
      <c r="A7" s="45"/>
      <c r="C7" s="47"/>
      <c r="D7" s="47"/>
      <c r="E7" s="14"/>
      <c r="F7" s="47"/>
      <c r="G7" s="47"/>
      <c r="H7" s="47"/>
      <c r="I7" s="47"/>
      <c r="J7" s="47"/>
      <c r="K7" s="47"/>
      <c r="L7" s="47"/>
    </row>
    <row r="8" spans="1:12" s="48" customFormat="1" ht="15">
      <c r="A8" s="45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</row>
    <row r="9" spans="2:5" s="48" customFormat="1" ht="15">
      <c r="B9" s="45"/>
      <c r="E9" s="19"/>
    </row>
    <row r="10" spans="1:14" s="45" customFormat="1" ht="74.25" customHeight="1">
      <c r="A10" s="46" t="s">
        <v>46</v>
      </c>
      <c r="B10" s="46" t="s">
        <v>16</v>
      </c>
      <c r="C10" s="46" t="s">
        <v>17</v>
      </c>
      <c r="D10" s="46" t="s">
        <v>66</v>
      </c>
      <c r="E10" s="20" t="s">
        <v>68</v>
      </c>
      <c r="F10" s="21"/>
      <c r="G10" s="46" t="str">
        <f>"Nazwa handlowa /
"&amp;C10&amp;" / 
"&amp;D10</f>
        <v>Nazwa handlowa /
Dawka / 
Postać/ Opakowanie</v>
      </c>
      <c r="H10" s="46" t="s">
        <v>62</v>
      </c>
      <c r="I10" s="46" t="str">
        <f>B10</f>
        <v>Skład</v>
      </c>
      <c r="J10" s="46" t="s">
        <v>63</v>
      </c>
      <c r="K10" s="46" t="s">
        <v>39</v>
      </c>
      <c r="L10" s="46" t="s">
        <v>40</v>
      </c>
      <c r="M10" s="46" t="s">
        <v>41</v>
      </c>
      <c r="N10" s="46" t="s">
        <v>18</v>
      </c>
    </row>
    <row r="11" spans="1:17" s="48" customFormat="1" ht="45">
      <c r="A11" s="44" t="s">
        <v>3</v>
      </c>
      <c r="B11" s="1" t="s">
        <v>134</v>
      </c>
      <c r="C11" s="1" t="s">
        <v>69</v>
      </c>
      <c r="D11" s="1" t="s">
        <v>97</v>
      </c>
      <c r="E11" s="23">
        <v>30</v>
      </c>
      <c r="F11" s="21" t="s">
        <v>73</v>
      </c>
      <c r="G11" s="24" t="s">
        <v>70</v>
      </c>
      <c r="H11" s="24"/>
      <c r="I11" s="24"/>
      <c r="J11" s="25"/>
      <c r="K11" s="24"/>
      <c r="L11" s="24"/>
      <c r="M11" s="24"/>
      <c r="N11" s="26">
        <f>ROUND(L11*ROUND(M11,2),2)</f>
        <v>0</v>
      </c>
      <c r="Q11" s="6"/>
    </row>
    <row r="12" spans="1:17" s="48" customFormat="1" ht="45">
      <c r="A12" s="44" t="s">
        <v>4</v>
      </c>
      <c r="B12" s="1" t="s">
        <v>135</v>
      </c>
      <c r="C12" s="1" t="s">
        <v>69</v>
      </c>
      <c r="D12" s="1" t="s">
        <v>98</v>
      </c>
      <c r="E12" s="23">
        <v>36</v>
      </c>
      <c r="F12" s="21" t="s">
        <v>73</v>
      </c>
      <c r="G12" s="24" t="s">
        <v>70</v>
      </c>
      <c r="H12" s="24"/>
      <c r="I12" s="24"/>
      <c r="J12" s="25"/>
      <c r="K12" s="24"/>
      <c r="L12" s="24"/>
      <c r="M12" s="24"/>
      <c r="N12" s="26">
        <f>ROUND(L12*ROUND(M12,2),2)</f>
        <v>0</v>
      </c>
      <c r="Q12" s="6"/>
    </row>
    <row r="13" spans="5:17" s="48" customFormat="1" ht="15">
      <c r="E13" s="4"/>
      <c r="Q13" s="6"/>
    </row>
    <row r="14" spans="2:17" s="48" customFormat="1" ht="32.25" customHeight="1">
      <c r="B14" s="80" t="s">
        <v>136</v>
      </c>
      <c r="C14" s="90"/>
      <c r="D14" s="90"/>
      <c r="E14" s="90"/>
      <c r="F14" s="90"/>
      <c r="Q14" s="6"/>
    </row>
    <row r="15" spans="2:17" s="48" customFormat="1" ht="15">
      <c r="B15" s="80" t="s">
        <v>125</v>
      </c>
      <c r="C15" s="90"/>
      <c r="D15" s="90"/>
      <c r="E15" s="90"/>
      <c r="F15" s="90"/>
      <c r="Q15" s="6"/>
    </row>
    <row r="16" spans="5:17" s="48" customFormat="1" ht="15">
      <c r="E16" s="4"/>
      <c r="Q16" s="6"/>
    </row>
    <row r="17" spans="5:17" s="48" customFormat="1" ht="15">
      <c r="E17" s="4"/>
      <c r="Q17" s="6"/>
    </row>
    <row r="18" spans="5:17" s="48" customFormat="1" ht="15">
      <c r="E18" s="4"/>
      <c r="Q18" s="6"/>
    </row>
    <row r="19" spans="5:17" s="48" customFormat="1" ht="15">
      <c r="E19" s="4"/>
      <c r="Q19" s="6"/>
    </row>
    <row r="20" spans="5:17" s="48" customFormat="1" ht="15">
      <c r="E20" s="4"/>
      <c r="Q20" s="6"/>
    </row>
    <row r="21" spans="5:17" s="48" customFormat="1" ht="15">
      <c r="E21" s="4"/>
      <c r="Q21" s="6"/>
    </row>
    <row r="22" spans="5:17" s="48" customFormat="1" ht="15">
      <c r="E22" s="4"/>
      <c r="Q22" s="6"/>
    </row>
    <row r="23" spans="5:17" s="48" customFormat="1" ht="15">
      <c r="E23" s="4"/>
      <c r="Q23" s="6"/>
    </row>
    <row r="24" spans="5:17" s="48" customFormat="1" ht="15">
      <c r="E24" s="4"/>
      <c r="Q24" s="6"/>
    </row>
    <row r="25" spans="5:17" s="48" customFormat="1" ht="15">
      <c r="E25" s="4"/>
      <c r="Q25" s="6"/>
    </row>
    <row r="26" spans="5:17" s="48" customFormat="1" ht="15">
      <c r="E26" s="4"/>
      <c r="Q26" s="6"/>
    </row>
    <row r="27" spans="5:17" s="48" customFormat="1" ht="15">
      <c r="E27" s="4"/>
      <c r="Q27" s="6"/>
    </row>
    <row r="28" spans="5:17" s="48" customFormat="1" ht="15">
      <c r="E28" s="4"/>
      <c r="Q28" s="6"/>
    </row>
    <row r="29" spans="5:17" s="48" customFormat="1" ht="15">
      <c r="E29" s="4"/>
      <c r="Q29" s="6"/>
    </row>
    <row r="30" spans="5:17" s="48" customFormat="1" ht="15">
      <c r="E30" s="4"/>
      <c r="Q30" s="6"/>
    </row>
    <row r="31" spans="5:17" s="48" customFormat="1" ht="15">
      <c r="E31" s="4"/>
      <c r="Q31" s="6"/>
    </row>
    <row r="32" spans="5:17" s="48" customFormat="1" ht="15">
      <c r="E32" s="4"/>
      <c r="Q32" s="6"/>
    </row>
    <row r="33" spans="5:17" s="48" customFormat="1" ht="15">
      <c r="E33" s="4"/>
      <c r="Q33" s="6"/>
    </row>
    <row r="34" spans="5:17" s="48" customFormat="1" ht="15">
      <c r="E34" s="4"/>
      <c r="Q34" s="6"/>
    </row>
    <row r="35" spans="5:17" s="48" customFormat="1" ht="15">
      <c r="E35" s="4"/>
      <c r="Q35" s="6"/>
    </row>
    <row r="36" spans="5:17" s="48" customFormat="1" ht="15">
      <c r="E36" s="4"/>
      <c r="Q36" s="6"/>
    </row>
    <row r="37" spans="5:17" s="48" customFormat="1" ht="15">
      <c r="E37" s="4"/>
      <c r="Q37" s="6"/>
    </row>
    <row r="38" spans="5:17" s="48" customFormat="1" ht="15">
      <c r="E38" s="4"/>
      <c r="Q38" s="6"/>
    </row>
    <row r="39" spans="5:17" s="48" customFormat="1" ht="15">
      <c r="E39" s="4"/>
      <c r="Q39" s="6"/>
    </row>
    <row r="40" spans="5:17" s="48" customFormat="1" ht="15">
      <c r="E40" s="4"/>
      <c r="Q40" s="6"/>
    </row>
    <row r="41" spans="5:17" s="48" customFormat="1" ht="15">
      <c r="E41" s="4"/>
      <c r="Q41" s="6"/>
    </row>
    <row r="42" spans="5:17" s="48" customFormat="1" ht="15">
      <c r="E42" s="4"/>
      <c r="Q42" s="6"/>
    </row>
    <row r="43" spans="5:17" s="48" customFormat="1" ht="15">
      <c r="E43" s="4"/>
      <c r="Q43" s="6"/>
    </row>
    <row r="44" spans="5:17" s="48" customFormat="1" ht="15">
      <c r="E44" s="4"/>
      <c r="Q44" s="6"/>
    </row>
    <row r="45" spans="5:17" s="48" customFormat="1" ht="15">
      <c r="E45" s="4"/>
      <c r="Q45" s="6"/>
    </row>
    <row r="46" spans="5:17" s="48" customFormat="1" ht="15">
      <c r="E46" s="4"/>
      <c r="Q46" s="6"/>
    </row>
    <row r="47" spans="5:17" s="48" customFormat="1" ht="15">
      <c r="E47" s="4"/>
      <c r="Q47" s="6"/>
    </row>
    <row r="48" spans="5:17" s="48" customFormat="1" ht="15">
      <c r="E48" s="4"/>
      <c r="Q48" s="6"/>
    </row>
    <row r="49" spans="5:17" s="48" customFormat="1" ht="15">
      <c r="E49" s="4"/>
      <c r="Q49" s="6"/>
    </row>
    <row r="50" spans="5:17" s="48" customFormat="1" ht="15">
      <c r="E50" s="4"/>
      <c r="Q50" s="6"/>
    </row>
    <row r="51" spans="5:17" s="48" customFormat="1" ht="15">
      <c r="E51" s="4"/>
      <c r="Q51" s="6"/>
    </row>
    <row r="52" spans="5:17" s="48" customFormat="1" ht="15">
      <c r="E52" s="4"/>
      <c r="Q52" s="6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"/>
  <sheetViews>
    <sheetView showGridLines="0" zoomScale="77" zoomScaleNormal="77" zoomScalePageLayoutView="85" workbookViewId="0" topLeftCell="A1">
      <selection activeCell="D60" sqref="D60"/>
    </sheetView>
  </sheetViews>
  <sheetFormatPr defaultColWidth="9.00390625" defaultRowHeight="12.75"/>
  <cols>
    <col min="1" max="1" width="5.375" style="2" customWidth="1"/>
    <col min="2" max="2" width="32.375" style="2" customWidth="1"/>
    <col min="3" max="3" width="32.875" style="2" customWidth="1"/>
    <col min="4" max="4" width="27.75390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DFP.271.68.2021.AB</v>
      </c>
      <c r="N1" s="5" t="s">
        <v>61</v>
      </c>
      <c r="S1" s="3"/>
      <c r="T1" s="3"/>
    </row>
    <row r="2" spans="7:9" ht="15">
      <c r="G2" s="80"/>
      <c r="H2" s="80"/>
      <c r="I2" s="80"/>
    </row>
    <row r="3" ht="15">
      <c r="N3" s="5" t="s">
        <v>65</v>
      </c>
    </row>
    <row r="4" spans="2:17" ht="15">
      <c r="B4" s="7" t="s">
        <v>15</v>
      </c>
      <c r="C4" s="8">
        <v>5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4" s="48" customFormat="1" ht="15">
      <c r="B5" s="45"/>
      <c r="C5" s="9"/>
      <c r="D5" s="9"/>
      <c r="E5" s="10"/>
      <c r="F5" s="47"/>
      <c r="G5" s="12"/>
      <c r="H5" s="47"/>
      <c r="I5" s="9"/>
      <c r="J5" s="47"/>
      <c r="K5" s="47"/>
      <c r="L5" s="47"/>
      <c r="M5" s="47"/>
      <c r="N5" s="47"/>
    </row>
    <row r="6" spans="1:9" s="48" customFormat="1" ht="15">
      <c r="A6" s="45"/>
      <c r="B6" s="45"/>
      <c r="C6" s="13"/>
      <c r="D6" s="13"/>
      <c r="E6" s="14"/>
      <c r="F6" s="47"/>
      <c r="G6" s="43" t="s">
        <v>2</v>
      </c>
      <c r="H6" s="88">
        <f>SUM(N11:N11)</f>
        <v>0</v>
      </c>
      <c r="I6" s="89"/>
    </row>
    <row r="7" spans="1:12" s="48" customFormat="1" ht="15">
      <c r="A7" s="45"/>
      <c r="C7" s="47"/>
      <c r="D7" s="47"/>
      <c r="E7" s="14"/>
      <c r="F7" s="47"/>
      <c r="G7" s="47"/>
      <c r="H7" s="47"/>
      <c r="I7" s="47"/>
      <c r="J7" s="47"/>
      <c r="K7" s="47"/>
      <c r="L7" s="47"/>
    </row>
    <row r="8" spans="1:12" s="48" customFormat="1" ht="15">
      <c r="A8" s="45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</row>
    <row r="9" spans="2:5" s="48" customFormat="1" ht="15">
      <c r="B9" s="45"/>
      <c r="E9" s="19"/>
    </row>
    <row r="10" spans="1:14" s="45" customFormat="1" ht="74.25" customHeight="1">
      <c r="A10" s="46" t="s">
        <v>46</v>
      </c>
      <c r="B10" s="46" t="s">
        <v>16</v>
      </c>
      <c r="C10" s="46" t="s">
        <v>17</v>
      </c>
      <c r="D10" s="46" t="s">
        <v>66</v>
      </c>
      <c r="E10" s="20" t="s">
        <v>68</v>
      </c>
      <c r="F10" s="21"/>
      <c r="G10" s="46" t="str">
        <f>"Nazwa handlowa /
"&amp;C10&amp;" / 
"&amp;D10</f>
        <v>Nazwa handlowa /
Dawka / 
Postać/ Opakowanie</v>
      </c>
      <c r="H10" s="46" t="s">
        <v>62</v>
      </c>
      <c r="I10" s="46" t="str">
        <f>B10</f>
        <v>Skład</v>
      </c>
      <c r="J10" s="46" t="s">
        <v>63</v>
      </c>
      <c r="K10" s="46" t="s">
        <v>39</v>
      </c>
      <c r="L10" s="46" t="s">
        <v>40</v>
      </c>
      <c r="M10" s="46" t="s">
        <v>41</v>
      </c>
      <c r="N10" s="46" t="s">
        <v>18</v>
      </c>
    </row>
    <row r="11" spans="1:17" s="48" customFormat="1" ht="45">
      <c r="A11" s="44" t="s">
        <v>3</v>
      </c>
      <c r="B11" s="1" t="s">
        <v>137</v>
      </c>
      <c r="C11" s="1" t="s">
        <v>124</v>
      </c>
      <c r="D11" s="1" t="s">
        <v>99</v>
      </c>
      <c r="E11" s="23">
        <v>13</v>
      </c>
      <c r="F11" s="21" t="s">
        <v>91</v>
      </c>
      <c r="G11" s="24" t="s">
        <v>70</v>
      </c>
      <c r="H11" s="24"/>
      <c r="I11" s="24"/>
      <c r="J11" s="25"/>
      <c r="K11" s="24"/>
      <c r="L11" s="24"/>
      <c r="M11" s="24"/>
      <c r="N11" s="26">
        <f>ROUND(L11*ROUND(M11,2),2)</f>
        <v>0</v>
      </c>
      <c r="Q11" s="6"/>
    </row>
    <row r="12" spans="5:17" s="48" customFormat="1" ht="15">
      <c r="E12" s="4"/>
      <c r="Q12" s="6"/>
    </row>
    <row r="13" spans="2:17" s="48" customFormat="1" ht="15">
      <c r="B13" s="80" t="s">
        <v>93</v>
      </c>
      <c r="C13" s="90"/>
      <c r="D13" s="90"/>
      <c r="E13" s="90"/>
      <c r="F13" s="90"/>
      <c r="Q13" s="6"/>
    </row>
    <row r="14" spans="5:17" s="48" customFormat="1" ht="15">
      <c r="E14" s="4"/>
      <c r="Q14" s="6"/>
    </row>
    <row r="15" spans="5:17" s="48" customFormat="1" ht="15">
      <c r="E15" s="4"/>
      <c r="Q15" s="6"/>
    </row>
    <row r="16" spans="5:17" s="48" customFormat="1" ht="15">
      <c r="E16" s="4"/>
      <c r="Q16" s="6"/>
    </row>
    <row r="17" spans="5:17" s="48" customFormat="1" ht="15">
      <c r="E17" s="4"/>
      <c r="Q17" s="6"/>
    </row>
    <row r="18" spans="5:17" s="48" customFormat="1" ht="15">
      <c r="E18" s="4"/>
      <c r="Q18" s="6"/>
    </row>
    <row r="19" spans="5:17" s="48" customFormat="1" ht="15">
      <c r="E19" s="4"/>
      <c r="Q19" s="6"/>
    </row>
    <row r="20" spans="5:17" s="48" customFormat="1" ht="15">
      <c r="E20" s="4"/>
      <c r="Q20" s="6"/>
    </row>
    <row r="21" spans="5:17" s="48" customFormat="1" ht="15">
      <c r="E21" s="4"/>
      <c r="Q21" s="6"/>
    </row>
    <row r="22" spans="5:17" s="48" customFormat="1" ht="15">
      <c r="E22" s="4"/>
      <c r="Q22" s="6"/>
    </row>
    <row r="23" spans="5:17" s="48" customFormat="1" ht="15">
      <c r="E23" s="4"/>
      <c r="Q23" s="6"/>
    </row>
    <row r="24" spans="5:17" s="48" customFormat="1" ht="15">
      <c r="E24" s="4"/>
      <c r="Q24" s="6"/>
    </row>
    <row r="25" spans="5:17" s="48" customFormat="1" ht="15">
      <c r="E25" s="4"/>
      <c r="Q25" s="6"/>
    </row>
    <row r="26" spans="5:17" s="48" customFormat="1" ht="15">
      <c r="E26" s="4"/>
      <c r="Q26" s="6"/>
    </row>
    <row r="27" spans="5:17" s="48" customFormat="1" ht="15">
      <c r="E27" s="4"/>
      <c r="Q27" s="6"/>
    </row>
    <row r="28" spans="5:17" s="48" customFormat="1" ht="15">
      <c r="E28" s="4"/>
      <c r="Q28" s="6"/>
    </row>
    <row r="29" spans="5:17" s="48" customFormat="1" ht="15">
      <c r="E29" s="4"/>
      <c r="Q29" s="6"/>
    </row>
    <row r="30" spans="5:17" s="48" customFormat="1" ht="15">
      <c r="E30" s="4"/>
      <c r="Q30" s="6"/>
    </row>
    <row r="31" spans="5:17" s="48" customFormat="1" ht="15">
      <c r="E31" s="4"/>
      <c r="Q31" s="6"/>
    </row>
    <row r="32" spans="5:17" s="48" customFormat="1" ht="15">
      <c r="E32" s="4"/>
      <c r="Q32" s="6"/>
    </row>
    <row r="33" spans="5:17" s="48" customFormat="1" ht="15">
      <c r="E33" s="4"/>
      <c r="Q33" s="6"/>
    </row>
    <row r="34" spans="5:17" s="48" customFormat="1" ht="15">
      <c r="E34" s="4"/>
      <c r="Q34" s="6"/>
    </row>
    <row r="35" spans="5:17" s="48" customFormat="1" ht="15">
      <c r="E35" s="4"/>
      <c r="Q35" s="6"/>
    </row>
    <row r="36" spans="5:17" s="48" customFormat="1" ht="15">
      <c r="E36" s="4"/>
      <c r="Q36" s="6"/>
    </row>
    <row r="37" spans="5:17" s="48" customFormat="1" ht="15">
      <c r="E37" s="4"/>
      <c r="Q37" s="6"/>
    </row>
    <row r="38" spans="5:17" s="48" customFormat="1" ht="15">
      <c r="E38" s="4"/>
      <c r="Q38" s="6"/>
    </row>
    <row r="39" spans="5:17" s="48" customFormat="1" ht="15">
      <c r="E39" s="4"/>
      <c r="Q39" s="6"/>
    </row>
    <row r="40" spans="5:17" s="48" customFormat="1" ht="15">
      <c r="E40" s="4"/>
      <c r="Q40" s="6"/>
    </row>
    <row r="41" spans="5:17" s="48" customFormat="1" ht="15">
      <c r="E41" s="4"/>
      <c r="Q41" s="6"/>
    </row>
    <row r="42" spans="5:17" s="48" customFormat="1" ht="15">
      <c r="E42" s="4"/>
      <c r="Q42" s="6"/>
    </row>
    <row r="43" spans="5:17" s="48" customFormat="1" ht="15">
      <c r="E43" s="4"/>
      <c r="Q43" s="6"/>
    </row>
    <row r="44" spans="5:17" s="48" customFormat="1" ht="15">
      <c r="E44" s="4"/>
      <c r="Q44" s="6"/>
    </row>
    <row r="45" spans="5:17" s="48" customFormat="1" ht="15">
      <c r="E45" s="4"/>
      <c r="Q45" s="6"/>
    </row>
    <row r="46" spans="5:17" s="48" customFormat="1" ht="15">
      <c r="E46" s="4"/>
      <c r="Q46" s="6"/>
    </row>
    <row r="47" spans="5:17" s="48" customFormat="1" ht="15">
      <c r="E47" s="4"/>
      <c r="Q47" s="6"/>
    </row>
    <row r="48" spans="5:17" s="48" customFormat="1" ht="15">
      <c r="E48" s="4"/>
      <c r="Q48" s="6"/>
    </row>
    <row r="49" spans="5:17" s="48" customFormat="1" ht="15">
      <c r="E49" s="4"/>
      <c r="Q49" s="6"/>
    </row>
    <row r="50" spans="5:17" s="48" customFormat="1" ht="15">
      <c r="E50" s="4"/>
      <c r="Q50" s="6"/>
    </row>
    <row r="51" spans="5:17" s="48" customFormat="1" ht="15">
      <c r="E51" s="4"/>
      <c r="Q51" s="6"/>
    </row>
    <row r="52" spans="5:17" s="48" customFormat="1" ht="15">
      <c r="E52" s="4"/>
      <c r="Q52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"/>
  <sheetViews>
    <sheetView showGridLines="0" tabSelected="1" zoomScale="77" zoomScaleNormal="77" zoomScalePageLayoutView="85" workbookViewId="0" topLeftCell="A4">
      <selection activeCell="E11" sqref="E11"/>
    </sheetView>
  </sheetViews>
  <sheetFormatPr defaultColWidth="9.00390625" defaultRowHeight="12.75"/>
  <cols>
    <col min="1" max="1" width="5.375" style="2" customWidth="1"/>
    <col min="2" max="2" width="31.00390625" style="2" customWidth="1"/>
    <col min="3" max="3" width="24.25390625" style="2" customWidth="1"/>
    <col min="4" max="4" width="23.1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hidden="1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DFP.271.68.2021.AB</v>
      </c>
      <c r="N1" s="5" t="s">
        <v>61</v>
      </c>
      <c r="S1" s="3"/>
      <c r="T1" s="3"/>
    </row>
    <row r="2" spans="7:9" ht="15">
      <c r="G2" s="80"/>
      <c r="H2" s="80"/>
      <c r="I2" s="80"/>
    </row>
    <row r="3" ht="15">
      <c r="N3" s="5" t="s">
        <v>65</v>
      </c>
    </row>
    <row r="4" spans="2:17" ht="15">
      <c r="B4" s="7" t="s">
        <v>15</v>
      </c>
      <c r="C4" s="8">
        <v>6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4" s="48" customFormat="1" ht="15">
      <c r="B5" s="45"/>
      <c r="C5" s="9"/>
      <c r="D5" s="9"/>
      <c r="E5" s="10"/>
      <c r="F5" s="47"/>
      <c r="G5" s="12"/>
      <c r="H5" s="47"/>
      <c r="I5" s="9"/>
      <c r="J5" s="47"/>
      <c r="K5" s="47"/>
      <c r="L5" s="47"/>
      <c r="M5" s="47"/>
      <c r="N5" s="47"/>
    </row>
    <row r="6" spans="1:9" s="48" customFormat="1" ht="15">
      <c r="A6" s="45"/>
      <c r="B6" s="45"/>
      <c r="C6" s="13"/>
      <c r="D6" s="13"/>
      <c r="E6" s="14"/>
      <c r="F6" s="47"/>
      <c r="G6" s="43" t="s">
        <v>2</v>
      </c>
      <c r="H6" s="88">
        <f>SUM(N11:N11)</f>
        <v>0</v>
      </c>
      <c r="I6" s="89"/>
    </row>
    <row r="7" spans="1:12" s="48" customFormat="1" ht="15">
      <c r="A7" s="45"/>
      <c r="C7" s="47"/>
      <c r="D7" s="47"/>
      <c r="E7" s="14"/>
      <c r="F7" s="47"/>
      <c r="G7" s="47"/>
      <c r="H7" s="47"/>
      <c r="I7" s="47"/>
      <c r="J7" s="47"/>
      <c r="K7" s="47"/>
      <c r="L7" s="47"/>
    </row>
    <row r="8" spans="1:12" s="48" customFormat="1" ht="15">
      <c r="A8" s="45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</row>
    <row r="9" spans="2:5" s="48" customFormat="1" ht="15">
      <c r="B9" s="45"/>
      <c r="E9" s="19"/>
    </row>
    <row r="10" spans="1:14" s="45" customFormat="1" ht="74.25" customHeight="1">
      <c r="A10" s="46" t="s">
        <v>46</v>
      </c>
      <c r="B10" s="46" t="s">
        <v>16</v>
      </c>
      <c r="C10" s="46" t="s">
        <v>17</v>
      </c>
      <c r="D10" s="46" t="s">
        <v>66</v>
      </c>
      <c r="E10" s="20" t="s">
        <v>68</v>
      </c>
      <c r="F10" s="21"/>
      <c r="G10" s="46" t="str">
        <f>"Nazwa handlowa /
"&amp;C10&amp;" / 
"&amp;D10</f>
        <v>Nazwa handlowa /
Dawka / 
Postać/ Opakowanie</v>
      </c>
      <c r="H10" s="46" t="s">
        <v>62</v>
      </c>
      <c r="I10" s="46" t="str">
        <f>B10</f>
        <v>Skład</v>
      </c>
      <c r="J10" s="46" t="s">
        <v>63</v>
      </c>
      <c r="K10" s="46" t="s">
        <v>39</v>
      </c>
      <c r="L10" s="46" t="s">
        <v>116</v>
      </c>
      <c r="M10" s="46" t="s">
        <v>117</v>
      </c>
      <c r="N10" s="46" t="s">
        <v>18</v>
      </c>
    </row>
    <row r="11" spans="1:17" s="48" customFormat="1" ht="363.75" customHeight="1">
      <c r="A11" s="44" t="s">
        <v>3</v>
      </c>
      <c r="B11" s="1" t="s">
        <v>138</v>
      </c>
      <c r="C11" s="1" t="s">
        <v>100</v>
      </c>
      <c r="D11" s="1" t="s">
        <v>101</v>
      </c>
      <c r="E11" s="23">
        <v>12000</v>
      </c>
      <c r="F11" s="21" t="s">
        <v>115</v>
      </c>
      <c r="G11" s="24" t="s">
        <v>122</v>
      </c>
      <c r="H11" s="24"/>
      <c r="I11" s="24"/>
      <c r="J11" s="24" t="s">
        <v>123</v>
      </c>
      <c r="K11" s="24"/>
      <c r="L11" s="24"/>
      <c r="M11" s="24"/>
      <c r="N11" s="26">
        <f>ROUND(L11*ROUND(M11,2),2)</f>
        <v>0</v>
      </c>
      <c r="Q11" s="6"/>
    </row>
    <row r="12" spans="5:17" s="48" customFormat="1" ht="15">
      <c r="E12" s="4"/>
      <c r="Q12" s="6"/>
    </row>
    <row r="13" spans="2:17" s="48" customFormat="1" ht="15">
      <c r="B13" s="80" t="s">
        <v>102</v>
      </c>
      <c r="C13" s="90"/>
      <c r="D13" s="90"/>
      <c r="E13" s="90"/>
      <c r="F13" s="90"/>
      <c r="Q13" s="6"/>
    </row>
    <row r="14" spans="5:17" s="48" customFormat="1" ht="15">
      <c r="E14" s="4"/>
      <c r="Q14" s="6"/>
    </row>
    <row r="15" spans="5:17" s="48" customFormat="1" ht="15">
      <c r="E15" s="4"/>
      <c r="Q15" s="6"/>
    </row>
    <row r="16" spans="5:17" s="48" customFormat="1" ht="15">
      <c r="E16" s="4"/>
      <c r="Q16" s="6"/>
    </row>
    <row r="17" spans="5:17" s="48" customFormat="1" ht="15">
      <c r="E17" s="4"/>
      <c r="Q17" s="6"/>
    </row>
    <row r="18" spans="5:17" s="48" customFormat="1" ht="15">
      <c r="E18" s="4"/>
      <c r="Q18" s="6"/>
    </row>
    <row r="19" spans="5:17" s="48" customFormat="1" ht="15">
      <c r="E19" s="4"/>
      <c r="Q19" s="6"/>
    </row>
    <row r="20" spans="5:17" s="48" customFormat="1" ht="15">
      <c r="E20" s="4"/>
      <c r="Q20" s="6"/>
    </row>
    <row r="21" spans="5:17" s="48" customFormat="1" ht="15">
      <c r="E21" s="4"/>
      <c r="Q21" s="6"/>
    </row>
    <row r="22" spans="5:17" s="48" customFormat="1" ht="15">
      <c r="E22" s="4"/>
      <c r="Q22" s="6"/>
    </row>
    <row r="23" spans="5:17" s="48" customFormat="1" ht="15">
      <c r="E23" s="4"/>
      <c r="Q23" s="6"/>
    </row>
    <row r="24" spans="5:17" s="48" customFormat="1" ht="15">
      <c r="E24" s="4"/>
      <c r="Q24" s="6"/>
    </row>
    <row r="25" spans="5:17" s="48" customFormat="1" ht="15">
      <c r="E25" s="4"/>
      <c r="Q25" s="6"/>
    </row>
    <row r="26" spans="5:17" s="48" customFormat="1" ht="15">
      <c r="E26" s="4"/>
      <c r="Q26" s="6"/>
    </row>
    <row r="27" spans="5:17" s="48" customFormat="1" ht="15">
      <c r="E27" s="4"/>
      <c r="Q27" s="6"/>
    </row>
    <row r="28" spans="5:17" s="48" customFormat="1" ht="15">
      <c r="E28" s="4"/>
      <c r="Q28" s="6"/>
    </row>
    <row r="29" spans="5:17" s="48" customFormat="1" ht="15">
      <c r="E29" s="4"/>
      <c r="Q29" s="6"/>
    </row>
    <row r="30" spans="5:17" s="48" customFormat="1" ht="15">
      <c r="E30" s="4"/>
      <c r="Q30" s="6"/>
    </row>
    <row r="31" spans="5:17" s="48" customFormat="1" ht="15">
      <c r="E31" s="4"/>
      <c r="Q31" s="6"/>
    </row>
    <row r="32" spans="5:17" s="48" customFormat="1" ht="15">
      <c r="E32" s="4"/>
      <c r="Q32" s="6"/>
    </row>
    <row r="33" spans="5:17" s="48" customFormat="1" ht="15">
      <c r="E33" s="4"/>
      <c r="Q33" s="6"/>
    </row>
    <row r="34" spans="5:17" s="48" customFormat="1" ht="15">
      <c r="E34" s="4"/>
      <c r="Q34" s="6"/>
    </row>
    <row r="35" spans="5:17" s="48" customFormat="1" ht="15">
      <c r="E35" s="4"/>
      <c r="Q35" s="6"/>
    </row>
    <row r="36" spans="5:17" s="48" customFormat="1" ht="15">
      <c r="E36" s="4"/>
      <c r="Q36" s="6"/>
    </row>
    <row r="37" spans="5:17" s="48" customFormat="1" ht="15">
      <c r="E37" s="4"/>
      <c r="Q37" s="6"/>
    </row>
    <row r="38" spans="5:17" s="48" customFormat="1" ht="15">
      <c r="E38" s="4"/>
      <c r="Q38" s="6"/>
    </row>
    <row r="39" spans="5:17" s="48" customFormat="1" ht="15">
      <c r="E39" s="4"/>
      <c r="Q39" s="6"/>
    </row>
    <row r="40" spans="5:17" s="48" customFormat="1" ht="15">
      <c r="E40" s="4"/>
      <c r="Q40" s="6"/>
    </row>
    <row r="41" spans="5:17" s="48" customFormat="1" ht="15">
      <c r="E41" s="4"/>
      <c r="Q41" s="6"/>
    </row>
    <row r="42" spans="5:17" s="48" customFormat="1" ht="15">
      <c r="E42" s="4"/>
      <c r="Q42" s="6"/>
    </row>
    <row r="43" spans="5:17" s="48" customFormat="1" ht="15">
      <c r="E43" s="4"/>
      <c r="Q43" s="6"/>
    </row>
    <row r="44" spans="5:17" s="48" customFormat="1" ht="15">
      <c r="E44" s="4"/>
      <c r="Q44" s="6"/>
    </row>
    <row r="45" spans="5:17" s="48" customFormat="1" ht="15">
      <c r="E45" s="4"/>
      <c r="Q45" s="6"/>
    </row>
    <row r="46" spans="5:17" s="48" customFormat="1" ht="15">
      <c r="E46" s="4"/>
      <c r="Q46" s="6"/>
    </row>
    <row r="47" spans="5:17" s="48" customFormat="1" ht="15">
      <c r="E47" s="4"/>
      <c r="Q47" s="6"/>
    </row>
    <row r="48" spans="5:17" s="48" customFormat="1" ht="15">
      <c r="E48" s="4"/>
      <c r="Q48" s="6"/>
    </row>
    <row r="49" spans="5:17" s="48" customFormat="1" ht="15">
      <c r="E49" s="4"/>
      <c r="Q49" s="6"/>
    </row>
    <row r="50" spans="5:17" s="48" customFormat="1" ht="15">
      <c r="E50" s="4"/>
      <c r="Q50" s="6"/>
    </row>
    <row r="51" spans="5:17" s="48" customFormat="1" ht="15">
      <c r="E51" s="4"/>
      <c r="Q51" s="6"/>
    </row>
    <row r="52" spans="5:17" s="48" customFormat="1" ht="15">
      <c r="E52" s="4"/>
      <c r="Q52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"/>
  <sheetViews>
    <sheetView showGridLines="0" zoomScale="77" zoomScaleNormal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2" customWidth="1"/>
    <col min="2" max="2" width="46.875" style="2" customWidth="1"/>
    <col min="3" max="3" width="25.875" style="2" customWidth="1"/>
    <col min="4" max="4" width="22.1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625" style="2" customWidth="1"/>
    <col min="11" max="11" width="16.125" style="2" hidden="1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DFP.271.68.2021.AB</v>
      </c>
      <c r="N1" s="5" t="s">
        <v>61</v>
      </c>
      <c r="S1" s="3"/>
      <c r="T1" s="3"/>
    </row>
    <row r="2" spans="7:9" ht="15">
      <c r="G2" s="80"/>
      <c r="H2" s="80"/>
      <c r="I2" s="80"/>
    </row>
    <row r="3" ht="15">
      <c r="N3" s="5" t="s">
        <v>65</v>
      </c>
    </row>
    <row r="4" spans="2:17" ht="15">
      <c r="B4" s="7" t="s">
        <v>15</v>
      </c>
      <c r="C4" s="8">
        <v>7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4" s="48" customFormat="1" ht="15">
      <c r="B5" s="45"/>
      <c r="C5" s="9"/>
      <c r="D5" s="9"/>
      <c r="E5" s="10"/>
      <c r="F5" s="47"/>
      <c r="G5" s="12"/>
      <c r="H5" s="47"/>
      <c r="I5" s="9"/>
      <c r="J5" s="47"/>
      <c r="K5" s="47"/>
      <c r="L5" s="47"/>
      <c r="M5" s="47"/>
      <c r="N5" s="47"/>
    </row>
    <row r="6" spans="1:9" s="48" customFormat="1" ht="15">
      <c r="A6" s="45"/>
      <c r="B6" s="45"/>
      <c r="C6" s="13"/>
      <c r="D6" s="13"/>
      <c r="E6" s="14"/>
      <c r="F6" s="47"/>
      <c r="G6" s="43" t="s">
        <v>2</v>
      </c>
      <c r="H6" s="88">
        <f>SUM(N11:N11)</f>
        <v>0</v>
      </c>
      <c r="I6" s="89"/>
    </row>
    <row r="7" spans="1:12" s="48" customFormat="1" ht="15">
      <c r="A7" s="45"/>
      <c r="C7" s="47"/>
      <c r="D7" s="47"/>
      <c r="E7" s="14"/>
      <c r="F7" s="47"/>
      <c r="G7" s="47"/>
      <c r="H7" s="47"/>
      <c r="I7" s="47"/>
      <c r="J7" s="47"/>
      <c r="K7" s="47"/>
      <c r="L7" s="47"/>
    </row>
    <row r="8" spans="1:12" s="48" customFormat="1" ht="15">
      <c r="A8" s="45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</row>
    <row r="9" spans="2:5" s="48" customFormat="1" ht="15">
      <c r="B9" s="45"/>
      <c r="E9" s="19"/>
    </row>
    <row r="10" spans="1:14" s="45" customFormat="1" ht="74.25" customHeight="1">
      <c r="A10" s="46" t="s">
        <v>46</v>
      </c>
      <c r="B10" s="46" t="s">
        <v>16</v>
      </c>
      <c r="C10" s="46" t="s">
        <v>17</v>
      </c>
      <c r="D10" s="46" t="s">
        <v>59</v>
      </c>
      <c r="E10" s="20" t="s">
        <v>68</v>
      </c>
      <c r="F10" s="21"/>
      <c r="G10" s="46" t="str">
        <f>"Nazwa handlowa /
"&amp;C10&amp;" / 
"&amp;D10</f>
        <v>Nazwa handlowa /
Dawka / 
Postać /Opakowanie</v>
      </c>
      <c r="H10" s="46" t="s">
        <v>62</v>
      </c>
      <c r="I10" s="46" t="str">
        <f>B10</f>
        <v>Skład</v>
      </c>
      <c r="J10" s="46" t="s">
        <v>63</v>
      </c>
      <c r="K10" s="46"/>
      <c r="L10" s="46" t="s">
        <v>116</v>
      </c>
      <c r="M10" s="46" t="s">
        <v>117</v>
      </c>
      <c r="N10" s="46" t="s">
        <v>18</v>
      </c>
    </row>
    <row r="11" spans="1:17" s="48" customFormat="1" ht="360">
      <c r="A11" s="44" t="s">
        <v>3</v>
      </c>
      <c r="B11" s="1" t="s">
        <v>139</v>
      </c>
      <c r="C11" s="1" t="s">
        <v>103</v>
      </c>
      <c r="D11" s="1" t="s">
        <v>104</v>
      </c>
      <c r="E11" s="23">
        <v>5000</v>
      </c>
      <c r="F11" s="21" t="s">
        <v>115</v>
      </c>
      <c r="G11" s="24" t="s">
        <v>120</v>
      </c>
      <c r="H11" s="24"/>
      <c r="I11" s="24"/>
      <c r="J11" s="24" t="s">
        <v>121</v>
      </c>
      <c r="K11" s="24"/>
      <c r="L11" s="24"/>
      <c r="M11" s="24"/>
      <c r="N11" s="26">
        <f>ROUND(L11*ROUND(M11,2),2)</f>
        <v>0</v>
      </c>
      <c r="Q11" s="6"/>
    </row>
    <row r="12" spans="5:17" s="48" customFormat="1" ht="15">
      <c r="E12" s="4"/>
      <c r="Q12" s="6"/>
    </row>
    <row r="13" spans="2:17" s="48" customFormat="1" ht="15">
      <c r="B13" s="80" t="s">
        <v>102</v>
      </c>
      <c r="C13" s="90"/>
      <c r="D13" s="90"/>
      <c r="E13" s="90"/>
      <c r="F13" s="90"/>
      <c r="Q13" s="6"/>
    </row>
    <row r="14" spans="5:17" s="48" customFormat="1" ht="15">
      <c r="E14" s="4"/>
      <c r="Q14" s="6"/>
    </row>
    <row r="15" spans="5:17" s="48" customFormat="1" ht="15">
      <c r="E15" s="4"/>
      <c r="Q15" s="6"/>
    </row>
    <row r="16" spans="5:17" s="48" customFormat="1" ht="15">
      <c r="E16" s="4"/>
      <c r="Q16" s="6"/>
    </row>
    <row r="17" spans="5:17" s="48" customFormat="1" ht="15">
      <c r="E17" s="4"/>
      <c r="Q17" s="6"/>
    </row>
    <row r="18" spans="5:17" s="48" customFormat="1" ht="15">
      <c r="E18" s="4"/>
      <c r="Q18" s="6"/>
    </row>
    <row r="19" spans="5:17" s="48" customFormat="1" ht="15">
      <c r="E19" s="4"/>
      <c r="Q19" s="6"/>
    </row>
    <row r="20" spans="5:17" s="48" customFormat="1" ht="15">
      <c r="E20" s="4"/>
      <c r="Q20" s="6"/>
    </row>
    <row r="21" spans="5:17" s="48" customFormat="1" ht="15">
      <c r="E21" s="4"/>
      <c r="Q21" s="6"/>
    </row>
    <row r="22" spans="5:17" s="48" customFormat="1" ht="15">
      <c r="E22" s="4"/>
      <c r="Q22" s="6"/>
    </row>
    <row r="23" spans="5:17" s="48" customFormat="1" ht="15">
      <c r="E23" s="4"/>
      <c r="Q23" s="6"/>
    </row>
    <row r="24" spans="5:17" s="48" customFormat="1" ht="15">
      <c r="E24" s="4"/>
      <c r="Q24" s="6"/>
    </row>
    <row r="25" spans="5:17" s="48" customFormat="1" ht="15">
      <c r="E25" s="4"/>
      <c r="Q25" s="6"/>
    </row>
    <row r="26" spans="5:17" s="48" customFormat="1" ht="15">
      <c r="E26" s="4"/>
      <c r="Q26" s="6"/>
    </row>
    <row r="27" spans="5:17" s="48" customFormat="1" ht="15">
      <c r="E27" s="4"/>
      <c r="Q27" s="6"/>
    </row>
    <row r="28" spans="5:17" s="48" customFormat="1" ht="15">
      <c r="E28" s="4"/>
      <c r="Q28" s="6"/>
    </row>
    <row r="29" spans="5:17" s="48" customFormat="1" ht="15">
      <c r="E29" s="4"/>
      <c r="Q29" s="6"/>
    </row>
    <row r="30" spans="5:17" s="48" customFormat="1" ht="15">
      <c r="E30" s="4"/>
      <c r="Q30" s="6"/>
    </row>
    <row r="31" spans="5:17" s="48" customFormat="1" ht="15">
      <c r="E31" s="4"/>
      <c r="Q31" s="6"/>
    </row>
    <row r="32" spans="5:17" s="48" customFormat="1" ht="15">
      <c r="E32" s="4"/>
      <c r="Q32" s="6"/>
    </row>
    <row r="33" spans="5:17" s="48" customFormat="1" ht="15">
      <c r="E33" s="4"/>
      <c r="Q33" s="6"/>
    </row>
    <row r="34" spans="5:17" s="48" customFormat="1" ht="15">
      <c r="E34" s="4"/>
      <c r="Q34" s="6"/>
    </row>
    <row r="35" spans="5:17" s="48" customFormat="1" ht="15">
      <c r="E35" s="4"/>
      <c r="Q35" s="6"/>
    </row>
    <row r="36" spans="5:17" s="48" customFormat="1" ht="15">
      <c r="E36" s="4"/>
      <c r="Q36" s="6"/>
    </row>
    <row r="37" spans="5:17" s="48" customFormat="1" ht="15">
      <c r="E37" s="4"/>
      <c r="Q37" s="6"/>
    </row>
    <row r="38" spans="5:17" s="48" customFormat="1" ht="15">
      <c r="E38" s="4"/>
      <c r="Q38" s="6"/>
    </row>
    <row r="39" spans="5:17" s="48" customFormat="1" ht="15">
      <c r="E39" s="4"/>
      <c r="Q39" s="6"/>
    </row>
    <row r="40" spans="5:17" s="48" customFormat="1" ht="15">
      <c r="E40" s="4"/>
      <c r="Q40" s="6"/>
    </row>
    <row r="41" spans="5:17" s="48" customFormat="1" ht="15">
      <c r="E41" s="4"/>
      <c r="Q41" s="6"/>
    </row>
    <row r="42" spans="5:17" s="48" customFormat="1" ht="15">
      <c r="E42" s="4"/>
      <c r="Q42" s="6"/>
    </row>
    <row r="43" spans="5:17" s="48" customFormat="1" ht="15">
      <c r="E43" s="4"/>
      <c r="Q43" s="6"/>
    </row>
    <row r="44" spans="5:17" s="48" customFormat="1" ht="15">
      <c r="E44" s="4"/>
      <c r="Q44" s="6"/>
    </row>
    <row r="45" spans="5:17" s="48" customFormat="1" ht="15">
      <c r="E45" s="4"/>
      <c r="Q45" s="6"/>
    </row>
    <row r="46" spans="5:17" s="48" customFormat="1" ht="15">
      <c r="E46" s="4"/>
      <c r="Q46" s="6"/>
    </row>
    <row r="47" spans="5:17" s="48" customFormat="1" ht="15">
      <c r="E47" s="4"/>
      <c r="Q47" s="6"/>
    </row>
    <row r="48" spans="5:17" s="48" customFormat="1" ht="15">
      <c r="E48" s="4"/>
      <c r="Q48" s="6"/>
    </row>
    <row r="49" spans="5:17" s="48" customFormat="1" ht="15">
      <c r="E49" s="4"/>
      <c r="Q49" s="6"/>
    </row>
    <row r="50" spans="5:17" s="48" customFormat="1" ht="15">
      <c r="E50" s="4"/>
      <c r="Q50" s="6"/>
    </row>
    <row r="51" spans="5:17" s="48" customFormat="1" ht="15">
      <c r="E51" s="4"/>
      <c r="Q51" s="6"/>
    </row>
    <row r="52" spans="5:17" s="48" customFormat="1" ht="15">
      <c r="E52" s="4"/>
      <c r="Q52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"/>
  <sheetViews>
    <sheetView showGridLines="0" zoomScale="77" zoomScaleNormal="77" zoomScalePageLayoutView="80" workbookViewId="0" topLeftCell="A3">
      <selection activeCell="G11" sqref="G11:G12"/>
    </sheetView>
  </sheetViews>
  <sheetFormatPr defaultColWidth="9.00390625" defaultRowHeight="12.75"/>
  <cols>
    <col min="1" max="1" width="5.375" style="2" customWidth="1"/>
    <col min="2" max="2" width="20.875" style="2" customWidth="1"/>
    <col min="3" max="3" width="35.875" style="2" customWidth="1"/>
    <col min="4" max="4" width="25.125" style="2" customWidth="1"/>
    <col min="5" max="5" width="12.25390625" style="4" customWidth="1"/>
    <col min="6" max="6" width="10.75390625" style="2" customWidth="1"/>
    <col min="7" max="7" width="39.375" style="2" customWidth="1"/>
    <col min="8" max="8" width="30.25390625" style="2" customWidth="1"/>
    <col min="9" max="9" width="17.625" style="2" customWidth="1"/>
    <col min="10" max="10" width="37.00390625" style="2" customWidth="1"/>
    <col min="11" max="11" width="16.125" style="2" hidden="1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DFP.271.68.2021.AB</v>
      </c>
      <c r="N1" s="5" t="s">
        <v>61</v>
      </c>
      <c r="S1" s="3"/>
      <c r="T1" s="3"/>
    </row>
    <row r="2" spans="7:9" ht="15">
      <c r="G2" s="80"/>
      <c r="H2" s="80"/>
      <c r="I2" s="80"/>
    </row>
    <row r="3" ht="15">
      <c r="N3" s="5" t="s">
        <v>65</v>
      </c>
    </row>
    <row r="4" spans="2:17" ht="15">
      <c r="B4" s="7" t="s">
        <v>15</v>
      </c>
      <c r="C4" s="8">
        <v>8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4" s="48" customFormat="1" ht="15">
      <c r="B5" s="45"/>
      <c r="C5" s="9"/>
      <c r="D5" s="9"/>
      <c r="E5" s="10"/>
      <c r="F5" s="47"/>
      <c r="G5" s="12"/>
      <c r="H5" s="47"/>
      <c r="I5" s="9"/>
      <c r="J5" s="47"/>
      <c r="K5" s="47"/>
      <c r="L5" s="47"/>
      <c r="M5" s="47"/>
      <c r="N5" s="47"/>
    </row>
    <row r="6" spans="1:9" s="48" customFormat="1" ht="15">
      <c r="A6" s="45"/>
      <c r="B6" s="45"/>
      <c r="C6" s="13"/>
      <c r="D6" s="13"/>
      <c r="E6" s="14"/>
      <c r="F6" s="47"/>
      <c r="G6" s="43" t="s">
        <v>2</v>
      </c>
      <c r="H6" s="88">
        <f>SUM(N11:N11)</f>
        <v>0</v>
      </c>
      <c r="I6" s="89"/>
    </row>
    <row r="7" spans="1:12" s="48" customFormat="1" ht="15">
      <c r="A7" s="45"/>
      <c r="C7" s="47"/>
      <c r="D7" s="47"/>
      <c r="E7" s="14"/>
      <c r="F7" s="47"/>
      <c r="G7" s="47"/>
      <c r="H7" s="47"/>
      <c r="I7" s="47"/>
      <c r="J7" s="47"/>
      <c r="K7" s="47"/>
      <c r="L7" s="47"/>
    </row>
    <row r="8" spans="1:12" s="48" customFormat="1" ht="15">
      <c r="A8" s="45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</row>
    <row r="9" spans="2:5" s="48" customFormat="1" ht="15">
      <c r="B9" s="45"/>
      <c r="E9" s="19"/>
    </row>
    <row r="10" spans="1:14" s="45" customFormat="1" ht="74.25" customHeight="1">
      <c r="A10" s="46" t="s">
        <v>46</v>
      </c>
      <c r="B10" s="46" t="s">
        <v>16</v>
      </c>
      <c r="C10" s="46" t="s">
        <v>17</v>
      </c>
      <c r="D10" s="46" t="s">
        <v>66</v>
      </c>
      <c r="E10" s="20" t="s">
        <v>68</v>
      </c>
      <c r="F10" s="21"/>
      <c r="G10" s="46" t="str">
        <f>"Nazwa handlowa /
"&amp;C10&amp;" / 
"&amp;D10</f>
        <v>Nazwa handlowa /
Dawka / 
Postać/ Opakowanie</v>
      </c>
      <c r="H10" s="46" t="s">
        <v>62</v>
      </c>
      <c r="I10" s="46" t="str">
        <f>B10</f>
        <v>Skład</v>
      </c>
      <c r="J10" s="46" t="s">
        <v>63</v>
      </c>
      <c r="K10" s="46"/>
      <c r="L10" s="46" t="s">
        <v>116</v>
      </c>
      <c r="M10" s="46" t="s">
        <v>117</v>
      </c>
      <c r="N10" s="46" t="s">
        <v>18</v>
      </c>
    </row>
    <row r="11" spans="1:17" s="48" customFormat="1" ht="237.75" customHeight="1">
      <c r="A11" s="61" t="s">
        <v>3</v>
      </c>
      <c r="B11" s="95" t="s">
        <v>131</v>
      </c>
      <c r="C11" s="95" t="s">
        <v>105</v>
      </c>
      <c r="D11" s="95" t="s">
        <v>101</v>
      </c>
      <c r="E11" s="98">
        <v>15000</v>
      </c>
      <c r="F11" s="61" t="s">
        <v>115</v>
      </c>
      <c r="G11" s="92" t="s">
        <v>143</v>
      </c>
      <c r="H11" s="92"/>
      <c r="I11" s="92"/>
      <c r="J11" s="92" t="s">
        <v>144</v>
      </c>
      <c r="K11" s="54"/>
      <c r="L11" s="92"/>
      <c r="M11" s="92"/>
      <c r="N11" s="97">
        <f>ROUND(L11*ROUND(M11,2),2)</f>
        <v>0</v>
      </c>
      <c r="Q11" s="6"/>
    </row>
    <row r="12" spans="1:17" s="48" customFormat="1" ht="276.75" customHeight="1">
      <c r="A12" s="96"/>
      <c r="B12" s="96"/>
      <c r="C12" s="96"/>
      <c r="D12" s="96"/>
      <c r="E12" s="99"/>
      <c r="F12" s="96"/>
      <c r="G12" s="94"/>
      <c r="H12" s="94"/>
      <c r="I12" s="94"/>
      <c r="J12" s="93"/>
      <c r="L12" s="94"/>
      <c r="M12" s="94"/>
      <c r="N12" s="96"/>
      <c r="Q12" s="6"/>
    </row>
    <row r="13" spans="2:17" s="48" customFormat="1" ht="15" customHeight="1">
      <c r="B13" s="53"/>
      <c r="C13" s="53"/>
      <c r="D13" s="53"/>
      <c r="E13" s="4"/>
      <c r="F13" s="53"/>
      <c r="G13" s="50"/>
      <c r="H13" s="50"/>
      <c r="I13" s="50"/>
      <c r="J13" s="50"/>
      <c r="Q13" s="6"/>
    </row>
    <row r="14" spans="2:17" s="48" customFormat="1" ht="15">
      <c r="B14" s="80" t="s">
        <v>102</v>
      </c>
      <c r="C14" s="90"/>
      <c r="D14" s="90"/>
      <c r="E14" s="90"/>
      <c r="F14" s="90"/>
      <c r="Q14" s="6"/>
    </row>
    <row r="15" spans="5:17" s="48" customFormat="1" ht="15">
      <c r="E15" s="4"/>
      <c r="Q15" s="6"/>
    </row>
    <row r="16" spans="5:17" s="48" customFormat="1" ht="15">
      <c r="E16" s="4"/>
      <c r="Q16" s="6"/>
    </row>
    <row r="17" spans="5:17" s="48" customFormat="1" ht="15">
      <c r="E17" s="4"/>
      <c r="Q17" s="6"/>
    </row>
    <row r="18" spans="5:17" s="48" customFormat="1" ht="15">
      <c r="E18" s="4"/>
      <c r="Q18" s="6"/>
    </row>
    <row r="19" spans="5:17" s="48" customFormat="1" ht="15">
      <c r="E19" s="4"/>
      <c r="Q19" s="6"/>
    </row>
    <row r="20" spans="5:17" s="48" customFormat="1" ht="15">
      <c r="E20" s="4"/>
      <c r="Q20" s="6"/>
    </row>
    <row r="21" spans="5:17" s="48" customFormat="1" ht="15">
      <c r="E21" s="4"/>
      <c r="Q21" s="6"/>
    </row>
    <row r="22" spans="5:17" s="48" customFormat="1" ht="15">
      <c r="E22" s="4"/>
      <c r="Q22" s="6"/>
    </row>
    <row r="23" spans="5:17" s="48" customFormat="1" ht="15">
      <c r="E23" s="4"/>
      <c r="Q23" s="6"/>
    </row>
    <row r="24" spans="5:17" s="48" customFormat="1" ht="15">
      <c r="E24" s="4"/>
      <c r="Q24" s="6"/>
    </row>
    <row r="25" spans="5:17" s="48" customFormat="1" ht="15">
      <c r="E25" s="4"/>
      <c r="Q25" s="6"/>
    </row>
    <row r="26" spans="5:17" s="48" customFormat="1" ht="15">
      <c r="E26" s="4"/>
      <c r="Q26" s="6"/>
    </row>
    <row r="27" spans="5:17" s="48" customFormat="1" ht="15">
      <c r="E27" s="4"/>
      <c r="Q27" s="6"/>
    </row>
    <row r="28" spans="5:17" s="48" customFormat="1" ht="15">
      <c r="E28" s="4"/>
      <c r="Q28" s="6"/>
    </row>
    <row r="29" spans="5:17" s="48" customFormat="1" ht="15">
      <c r="E29" s="4"/>
      <c r="Q29" s="6"/>
    </row>
    <row r="30" spans="5:17" s="48" customFormat="1" ht="15">
      <c r="E30" s="4"/>
      <c r="Q30" s="6"/>
    </row>
    <row r="31" spans="5:17" s="48" customFormat="1" ht="15">
      <c r="E31" s="4"/>
      <c r="Q31" s="6"/>
    </row>
    <row r="32" spans="5:17" s="48" customFormat="1" ht="15">
      <c r="E32" s="4"/>
      <c r="Q32" s="6"/>
    </row>
    <row r="33" spans="5:17" s="48" customFormat="1" ht="15">
      <c r="E33" s="4"/>
      <c r="Q33" s="6"/>
    </row>
    <row r="34" spans="5:17" s="48" customFormat="1" ht="15">
      <c r="E34" s="4"/>
      <c r="Q34" s="6"/>
    </row>
    <row r="35" spans="5:17" s="48" customFormat="1" ht="15">
      <c r="E35" s="4"/>
      <c r="Q35" s="6"/>
    </row>
    <row r="36" spans="5:17" s="48" customFormat="1" ht="15">
      <c r="E36" s="4"/>
      <c r="Q36" s="6"/>
    </row>
    <row r="37" spans="5:17" s="48" customFormat="1" ht="15">
      <c r="E37" s="4"/>
      <c r="Q37" s="6"/>
    </row>
    <row r="38" spans="5:17" s="48" customFormat="1" ht="15">
      <c r="E38" s="4"/>
      <c r="Q38" s="6"/>
    </row>
    <row r="39" spans="5:17" s="48" customFormat="1" ht="15">
      <c r="E39" s="4"/>
      <c r="Q39" s="6"/>
    </row>
    <row r="40" spans="5:17" s="48" customFormat="1" ht="15">
      <c r="E40" s="4"/>
      <c r="Q40" s="6"/>
    </row>
    <row r="41" spans="5:17" s="48" customFormat="1" ht="15">
      <c r="E41" s="4"/>
      <c r="Q41" s="6"/>
    </row>
    <row r="42" spans="5:17" s="48" customFormat="1" ht="15">
      <c r="E42" s="4"/>
      <c r="Q42" s="6"/>
    </row>
    <row r="43" spans="5:17" s="48" customFormat="1" ht="15">
      <c r="E43" s="4"/>
      <c r="Q43" s="6"/>
    </row>
    <row r="44" spans="5:17" s="48" customFormat="1" ht="15">
      <c r="E44" s="4"/>
      <c r="Q44" s="6"/>
    </row>
    <row r="45" spans="5:17" s="48" customFormat="1" ht="15">
      <c r="E45" s="4"/>
      <c r="Q45" s="6"/>
    </row>
    <row r="46" spans="5:17" s="48" customFormat="1" ht="15">
      <c r="E46" s="4"/>
      <c r="Q46" s="6"/>
    </row>
    <row r="47" spans="5:17" s="48" customFormat="1" ht="15">
      <c r="E47" s="4"/>
      <c r="Q47" s="6"/>
    </row>
    <row r="48" spans="5:17" s="48" customFormat="1" ht="15">
      <c r="E48" s="4"/>
      <c r="Q48" s="6"/>
    </row>
    <row r="49" spans="5:17" s="48" customFormat="1" ht="15">
      <c r="E49" s="4"/>
      <c r="Q49" s="6"/>
    </row>
    <row r="50" spans="5:17" s="48" customFormat="1" ht="15">
      <c r="E50" s="4"/>
      <c r="Q50" s="6"/>
    </row>
    <row r="51" spans="5:17" s="48" customFormat="1" ht="15">
      <c r="E51" s="4"/>
      <c r="Q51" s="6"/>
    </row>
    <row r="52" spans="5:17" s="48" customFormat="1" ht="15">
      <c r="E52" s="4"/>
      <c r="Q52" s="6"/>
    </row>
  </sheetData>
  <sheetProtection/>
  <mergeCells count="16">
    <mergeCell ref="A11:A12"/>
    <mergeCell ref="N11:N12"/>
    <mergeCell ref="L11:L12"/>
    <mergeCell ref="M11:M12"/>
    <mergeCell ref="F11:F12"/>
    <mergeCell ref="E11:E12"/>
    <mergeCell ref="D11:D12"/>
    <mergeCell ref="C11:C12"/>
    <mergeCell ref="B14:F14"/>
    <mergeCell ref="G2:I2"/>
    <mergeCell ref="H6:I6"/>
    <mergeCell ref="J11:J12"/>
    <mergeCell ref="G11:G12"/>
    <mergeCell ref="H11:H12"/>
    <mergeCell ref="I11:I12"/>
    <mergeCell ref="B11:B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2021-05-12T09:34:52Z</cp:lastPrinted>
  <dcterms:created xsi:type="dcterms:W3CDTF">2003-05-16T10:10:29Z</dcterms:created>
  <dcterms:modified xsi:type="dcterms:W3CDTF">2021-08-06T09:16:32Z</dcterms:modified>
  <cp:category/>
  <cp:version/>
  <cp:contentType/>
  <cp:contentStatus/>
</cp:coreProperties>
</file>