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36" tabRatio="818" activeTab="13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</sheets>
  <definedNames/>
  <calcPr fullCalcOnLoad="1"/>
</workbook>
</file>

<file path=xl/sharedStrings.xml><?xml version="1.0" encoding="utf-8"?>
<sst xmlns="http://schemas.openxmlformats.org/spreadsheetml/2006/main" count="424" uniqueCount="152">
  <si>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</si>
  <si>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</si>
  <si>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</si>
  <si>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</si>
  <si>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</si>
  <si>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</si>
  <si>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</si>
  <si>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</si>
  <si>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</si>
  <si>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</si>
  <si>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</si>
  <si>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</si>
  <si>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</si>
  <si>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</si>
  <si>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</si>
  <si>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</si>
  <si>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</si>
  <si>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</si>
  <si>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</si>
  <si>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</si>
  <si>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</si>
  <si>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</si>
  <si>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</si>
  <si>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</si>
  <si>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</si>
  <si>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</si>
  <si>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</si>
  <si>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</si>
  <si>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</si>
  <si>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</si>
  <si>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</si>
  <si>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</si>
  <si>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</si>
  <si>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</si>
  <si>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</si>
  <si>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</si>
  <si>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</si>
  <si>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</si>
  <si>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</si>
  <si>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</si>
  <si>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</si>
  <si>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</si>
  <si>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</si>
  <si>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</si>
  <si>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</si>
  <si>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</si>
  <si>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</si>
  <si>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sztuk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</si>
  <si>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</si>
  <si>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</si>
  <si>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</si>
  <si>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</si>
  <si>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</si>
  <si>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</si>
  <si>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</si>
  <si>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</si>
  <si>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</si>
  <si>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</si>
  <si>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</si>
  <si>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</si>
  <si>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Nazwa handlowa:
Dawka:
Postać/ Opakowanie:</t>
  </si>
  <si>
    <t>Załącznik nr 1 do specyfikacji</t>
  </si>
  <si>
    <t>załącznik nr 1a do specyfikacji</t>
  </si>
  <si>
    <t>Podmiot Odpowiedzialny</t>
  </si>
  <si>
    <t>Kod EAN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</si>
  <si>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</si>
  <si>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</si>
  <si>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</si>
  <si>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Ilość</t>
  </si>
  <si>
    <t>załącznik nr ….. do umowy</t>
  </si>
  <si>
    <t>Postać/ Opakowanie</t>
  </si>
  <si>
    <t>Postać/Opakowanie</t>
  </si>
  <si>
    <t xml:space="preserve">Ilość </t>
  </si>
  <si>
    <t xml:space="preserve">Nazwa handlowa:
Dawka:
Postać/ Opakowanie:
</t>
  </si>
  <si>
    <t xml:space="preserve">
</t>
  </si>
  <si>
    <t xml:space="preserve">Dostawa różych produktów do Apteki Szpitala Uniwersyteckiego w Krakowie </t>
  </si>
  <si>
    <t>Oświadczamy, że termin płatności wynosi 60 dni.</t>
  </si>
  <si>
    <t>roztwór do infuzji; amp.</t>
  </si>
  <si>
    <t>Wytwórca</t>
  </si>
  <si>
    <t>Oświadczamy, że zamówienie będziemy wykonywać do czasu wyczerpania ilości produktów określonych w załączniku nr 1a do specyfikacji, nie dłużej jednak niż przez 5 miesięcy</t>
  </si>
  <si>
    <t xml:space="preserve">Cena brutto jednego opakowania jednostkowego  </t>
  </si>
  <si>
    <t>DFP.271.161.2018.BM</t>
  </si>
  <si>
    <t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*Jeżeli wykonawca nie poda powyższej informacji to Zamawiający przyjmie, że wybór oferty nie będzie prowadził do powstania u Zamawiającego obowiązku podatkowego zgodnie z przepisami o podatku od towarów i usług.</t>
  </si>
  <si>
    <t>Czterowalentna szczepionka przeciw grypie (rozszczepiony wirion), inaktywowana sezon 2018/2019</t>
  </si>
  <si>
    <t xml:space="preserve">1 dawka (0,5 ml) </t>
  </si>
  <si>
    <t>zawiesina do
wstrzykiwań, amp-strzyk*</t>
  </si>
  <si>
    <t>* opakowanie x 1 sztuka</t>
  </si>
  <si>
    <t>Tigecycline</t>
  </si>
  <si>
    <t>50 mg; 5 ml</t>
  </si>
  <si>
    <t>proszek do sporządzania roztworu do infuzji, fiol.</t>
  </si>
  <si>
    <t>Kalii canrenoas</t>
  </si>
  <si>
    <t>20mg/ml; 10ml</t>
  </si>
  <si>
    <t>roztwór do wstrzykiwań, amp</t>
  </si>
  <si>
    <t>Wortioksetyna ^^</t>
  </si>
  <si>
    <t>10 mg</t>
  </si>
  <si>
    <t>stała postać doustna</t>
  </si>
  <si>
    <t>^^ opakowanie nie większe niż 30 tabl</t>
  </si>
  <si>
    <t>Aluminii acetotartras</t>
  </si>
  <si>
    <t>10 mg/g; 75 g</t>
  </si>
  <si>
    <t xml:space="preserve">żel </t>
  </si>
  <si>
    <t>Fosfomycinum + Trometamolum</t>
  </si>
  <si>
    <t>5,631 g (3 g fosfomycyny)/8g</t>
  </si>
  <si>
    <t>granulat (sasz.)</t>
  </si>
  <si>
    <t>Lercanidipini hydrochloridum</t>
  </si>
  <si>
    <t xml:space="preserve">tabletki powlekane </t>
  </si>
  <si>
    <t>Ropivacaini
hydrochloridum*</t>
  </si>
  <si>
    <t>20 mg /10 ml</t>
  </si>
  <si>
    <t>50 mg /10 ml</t>
  </si>
  <si>
    <t>* wymagany jeden podmiot odpowiedzialny</t>
  </si>
  <si>
    <t>Flumazenilum</t>
  </si>
  <si>
    <t>100mcg/ml, 5 ml</t>
  </si>
  <si>
    <r>
      <t>Oferowana ilość opakowań</t>
    </r>
    <r>
      <rPr>
        <b/>
        <sz val="11"/>
        <color indexed="8"/>
        <rFont val="Garamond"/>
        <family val="1"/>
      </rPr>
      <t xml:space="preserve"> jednostkowych </t>
    </r>
  </si>
  <si>
    <t>METHACHOLINE CHLORIDE^</t>
  </si>
  <si>
    <t>100 mg</t>
  </si>
  <si>
    <t>fiol</t>
  </si>
  <si>
    <t>^ import docelowy</t>
  </si>
  <si>
    <t>Aciclovir</t>
  </si>
  <si>
    <t xml:space="preserve">500 mg </t>
  </si>
  <si>
    <t xml:space="preserve">proszek do przyg. roztw. do inf. </t>
  </si>
  <si>
    <t>Glucosum et Natrium Chloratum 1:1</t>
  </si>
  <si>
    <t>50mg+9mg/ml; 500 ml</t>
  </si>
  <si>
    <t>Butelka stojąca z tworzywa sztucznego z dwoma niezależnymi portami podawczymi</t>
  </si>
  <si>
    <t>Antybakteryjna gąbka opatrunkowa do drenów i cewników dożylnych  nasączoną poliheksametylenobiguamidem 0,2% **</t>
  </si>
  <si>
    <t xml:space="preserve">10 - 10,2 x 10 -10,2 cm </t>
  </si>
  <si>
    <t>szt.</t>
  </si>
  <si>
    <t>wchłanialna łatka hemostatyczna celuloza impregnowana buforowanymi solami, trylizyną oraz glikolem polietylenowym bez dodatków pochodzenia ludzkiego bądż zwierzęcego; po złożeniu zwinięciu przechodząca przez trokar; możliwa do aprzechowywania w temperaturze pokojowej*</t>
  </si>
  <si>
    <t>ok. 5 x 10 cm +/- 1 cm</t>
  </si>
  <si>
    <t>ok. 2 x 4 cm +/- 1 cm</t>
  </si>
  <si>
    <t>Wymiary</t>
  </si>
  <si>
    <t>* wymagany jeden producent</t>
  </si>
  <si>
    <t>Jałowy opatrunek hydrokoloidowy samoprzylepny, półprzepuszczalny do leczenia ran z małym lub średnim wysiękiem*</t>
  </si>
  <si>
    <t>10 cm x 10 cm</t>
  </si>
  <si>
    <t>15 cm x 15 cm</t>
  </si>
  <si>
    <t>20 cm x 20 cm</t>
  </si>
  <si>
    <t>Jednorazowy zbiornik o pojemności 1000ml na wydzielinę z przezroczystym drenem, zaciskiem drenu i złączem do podłączenia do drenu podkładki odprowadzającej wydzielinę, ze środkiem żelującym wydzielinę oraz filtrem przeciwbakteryjnym. ^ *</t>
  </si>
  <si>
    <t>1000 ml</t>
  </si>
  <si>
    <t xml:space="preserve">zbiornik z żelem </t>
  </si>
  <si>
    <t>Jednorazowy zbiornik o pojemności 500 ml na wydzielinę z przezroczystym drenem, z możliwością zablokowania światła drenu i złączem do podłączenia do drenu podkładki odprowadzającej wydzielinę oraz filtrem przeciwbakteryjnym*</t>
  </si>
  <si>
    <t>500 ml</t>
  </si>
  <si>
    <t>zbiornik z żelem</t>
  </si>
  <si>
    <t>Zestaw opatrunkowy piankowy/gąbkowy duży zawierający: podkładkę z przezroczystym drenem odprowadzającym wydzielinę z folią samoprzylepną,  złączem drenu do podłączenia do drenu zbiornika,  jałowy opatrunek piankowy/gąbkowy o wymiarach w zakresie 26 x 15 x 3,2 cm; samoprzylepną folię do mocowania i uszczelniania opatrunku –  min. 2szt*</t>
  </si>
  <si>
    <t>26 x 15 x 3,2 cm</t>
  </si>
  <si>
    <t xml:space="preserve">W skład zestawu wchodzi: opatrunek, podkładka, folia samoprzylepna </t>
  </si>
  <si>
    <r>
      <t xml:space="preserve">Zestaw opatrunkowy piankowy/gąbkowy ze srebrem  duzy zawierający: podkładkę z przezroczystym drenem odprowadzającym wydzielinę z folią samoprzylepną i zaciskiem do drenu oraz złączem drenu do podłączenia do drenu zbiornika, jałowy opatrunek piankowy/gąbkowy </t>
    </r>
    <r>
      <rPr>
        <b/>
        <u val="single"/>
        <sz val="11"/>
        <rFont val="Garamond"/>
        <family val="1"/>
      </rPr>
      <t>ze srebrem</t>
    </r>
    <r>
      <rPr>
        <sz val="11"/>
        <rFont val="Garamond"/>
        <family val="1"/>
      </rPr>
      <t xml:space="preserve"> o wymiarach 26 x15 x 3,2cm,  samoprzylepną folię do mocowania i uszczelniania opatrunku – 2szt*</t>
    </r>
  </si>
  <si>
    <t>* wymagany jeden wytwórca</t>
  </si>
  <si>
    <t xml:space="preserve">Podmiot Odpowiedzialny </t>
  </si>
  <si>
    <t xml:space="preserve">Kod EAN </t>
  </si>
  <si>
    <t xml:space="preserve">Nazwa handlowa:
Wymiary:
</t>
  </si>
  <si>
    <t xml:space="preserve">Nazwa handlowa:
Wymiary:
Postać/Opakowanie:
</t>
  </si>
  <si>
    <t>część 13</t>
  </si>
  <si>
    <t>Oświadczamy, że oferowane przez nas w części: 1 - 10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</t>
  </si>
  <si>
    <t>Oświadczamy, że oferowane przez nas w części: 11 - 13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</si>
</sst>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[$-415]d\ mmmm\ yyyy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name val="Garamond"/>
      <family val="1"/>
    </font>
    <font>
      <sz val="11"/>
      <name val="Garamond"/>
      <family val="1"/>
    </font>
    <font>
      <i/>
      <sz val="10"/>
      <name val="Garamond"/>
      <family val="1"/>
    </font>
    <font>
      <sz val="10"/>
      <name val="Garamond"/>
      <family val="1"/>
    </font>
    <font>
      <sz val="11"/>
      <color indexed="63"/>
      <name val="Garamond"/>
      <family val="1"/>
    </font>
    <font>
      <b/>
      <sz val="11"/>
      <color indexed="8"/>
      <name val="Garamond"/>
      <family val="1"/>
    </font>
    <font>
      <sz val="11"/>
      <color indexed="8"/>
      <name val="Garamond"/>
      <family val="1"/>
    </font>
    <font>
      <b/>
      <u val="single"/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  <font>
      <b/>
      <sz val="11"/>
      <color rgb="FFFF0000"/>
      <name val="Garamond"/>
      <family val="1"/>
    </font>
    <font>
      <sz val="11"/>
      <color rgb="FF313131"/>
      <name val="Garamond"/>
      <family val="1"/>
    </font>
    <font>
      <b/>
      <sz val="11"/>
      <color theme="1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left" vertical="top" wrapText="1"/>
      <protection locked="0"/>
    </xf>
    <xf numFmtId="44" fontId="5" fillId="0" borderId="10" xfId="68" applyNumberFormat="1" applyFont="1" applyFill="1" applyBorder="1" applyAlignment="1" applyProtection="1">
      <alignment horizontal="left" vertical="top" wrapText="1"/>
      <protection locked="0"/>
    </xf>
    <xf numFmtId="44" fontId="5" fillId="0" borderId="0" xfId="0" applyNumberFormat="1" applyFont="1" applyFill="1" applyBorder="1" applyAlignment="1" applyProtection="1">
      <alignment horizontal="right" vertical="top" wrapText="1"/>
      <protection locked="0"/>
    </xf>
    <xf numFmtId="44" fontId="5" fillId="0" borderId="0" xfId="68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9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168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4" fillId="0" borderId="11" xfId="42" applyNumberFormat="1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4" fontId="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47" fillId="0" borderId="0" xfId="42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5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>
      <alignment horizontal="left" vertical="top" wrapText="1"/>
    </xf>
    <xf numFmtId="0" fontId="47" fillId="0" borderId="0" xfId="0" applyFont="1" applyFill="1" applyBorder="1" applyAlignment="1">
      <alignment horizontal="left" vertical="top" wrapText="1"/>
    </xf>
    <xf numFmtId="0" fontId="47" fillId="0" borderId="12" xfId="0" applyFont="1" applyFill="1" applyBorder="1" applyAlignment="1" applyProtection="1">
      <alignment horizontal="center" vertical="center" wrapText="1"/>
      <protection locked="0"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5" fontId="5" fillId="0" borderId="10" xfId="42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4" fontId="5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1" fontId="5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0" borderId="13" xfId="0" applyNumberFormat="1" applyFont="1" applyFill="1" applyBorder="1" applyAlignment="1" applyProtection="1">
      <alignment horizontal="left" vertical="top" wrapText="1"/>
      <protection locked="0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0" fontId="5" fillId="0" borderId="14" xfId="0" applyFont="1" applyFill="1" applyBorder="1" applyAlignment="1">
      <alignment horizontal="left" vertical="top" wrapText="1"/>
    </xf>
    <xf numFmtId="3" fontId="5" fillId="0" borderId="14" xfId="42" applyNumberFormat="1" applyFont="1" applyFill="1" applyBorder="1" applyAlignment="1">
      <alignment horizontal="left" vertical="top" wrapText="1"/>
    </xf>
    <xf numFmtId="4" fontId="5" fillId="0" borderId="14" xfId="0" applyNumberFormat="1" applyFont="1" applyFill="1" applyBorder="1" applyAlignment="1" applyProtection="1">
      <alignment horizontal="left" vertical="top" wrapText="1" shrinkToFit="1"/>
      <protection locked="0"/>
    </xf>
    <xf numFmtId="1" fontId="5" fillId="0" borderId="14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0" borderId="14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5" fontId="5" fillId="0" borderId="10" xfId="44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5" fontId="5" fillId="0" borderId="16" xfId="42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3" fontId="5" fillId="0" borderId="0" xfId="42" applyNumberFormat="1" applyFont="1" applyFill="1" applyBorder="1" applyAlignment="1">
      <alignment horizontal="left" vertical="top" wrapText="1"/>
    </xf>
    <xf numFmtId="3" fontId="5" fillId="0" borderId="10" xfId="0" applyNumberFormat="1" applyFont="1" applyFill="1" applyBorder="1" applyAlignment="1">
      <alignment horizontal="center" vertical="center"/>
    </xf>
    <xf numFmtId="8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75" fontId="5" fillId="0" borderId="10" xfId="42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 applyFill="1" applyBorder="1" applyAlignment="1">
      <alignment horizontal="left" vertical="top"/>
    </xf>
    <xf numFmtId="0" fontId="5" fillId="0" borderId="13" xfId="0" applyFont="1" applyBorder="1" applyAlignment="1">
      <alignment horizontal="center" vertical="center" wrapText="1"/>
    </xf>
    <xf numFmtId="175" fontId="5" fillId="0" borderId="13" xfId="44" applyNumberFormat="1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1" fontId="5" fillId="33" borderId="10" xfId="44" applyNumberFormat="1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justify" wrapText="1"/>
      <protection locked="0"/>
    </xf>
    <xf numFmtId="49" fontId="5" fillId="0" borderId="19" xfId="0" applyNumberFormat="1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center" vertical="top" wrapText="1"/>
      <protection locked="0"/>
    </xf>
    <xf numFmtId="0" fontId="4" fillId="0" borderId="12" xfId="0" applyFont="1" applyFill="1" applyBorder="1" applyAlignment="1" applyProtection="1">
      <alignment horizontal="center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 applyProtection="1">
      <alignment horizontal="justify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44" fontId="5" fillId="0" borderId="11" xfId="0" applyNumberFormat="1" applyFont="1" applyFill="1" applyBorder="1" applyAlignment="1" applyProtection="1">
      <alignment horizontal="left" vertical="top" wrapText="1"/>
      <protection locked="0"/>
    </xf>
    <xf numFmtId="44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top" wrapText="1"/>
    </xf>
    <xf numFmtId="0" fontId="47" fillId="33" borderId="14" xfId="59" applyFont="1" applyFill="1" applyBorder="1" applyAlignment="1">
      <alignment horizontal="left" vertical="center" wrapText="1"/>
      <protection/>
    </xf>
    <xf numFmtId="0" fontId="7" fillId="0" borderId="0" xfId="0" applyFont="1" applyAlignment="1">
      <alignment horizontal="left" vertical="top" wrapText="1"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7" xfId="58"/>
    <cellStyle name="Normalny_Arkusz1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Walutowy 3" xfId="71"/>
    <cellStyle name="Zły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68"/>
  <sheetViews>
    <sheetView showGridLines="0" zoomScale="120" zoomScaleNormal="120" zoomScaleSheetLayoutView="85" zoomScalePageLayoutView="115" workbookViewId="0" topLeftCell="A46">
      <selection activeCell="D30" sqref="D30"/>
    </sheetView>
  </sheetViews>
  <sheetFormatPr defaultColWidth="9.125" defaultRowHeight="12.75"/>
  <cols>
    <col min="1" max="1" width="9.125" style="3" customWidth="1"/>
    <col min="2" max="2" width="6.125" style="3" customWidth="1"/>
    <col min="3" max="4" width="30.00390625" style="3" customWidth="1"/>
    <col min="5" max="5" width="41.50390625" style="7" customWidth="1"/>
    <col min="6" max="9" width="9.125" style="3" customWidth="1"/>
    <col min="10" max="10" width="51.625" style="3" customWidth="1"/>
    <col min="11" max="12" width="16.125" style="3" customWidth="1"/>
    <col min="13" max="16384" width="9.125" style="3" customWidth="1"/>
  </cols>
  <sheetData>
    <row r="1" ht="14.25">
      <c r="E1" s="4" t="s">
        <v>61</v>
      </c>
    </row>
    <row r="2" spans="3:5" ht="14.25">
      <c r="C2" s="5"/>
      <c r="D2" s="5" t="s">
        <v>58</v>
      </c>
      <c r="E2" s="5"/>
    </row>
    <row r="4" spans="3:4" ht="14.25">
      <c r="C4" s="3" t="s">
        <v>49</v>
      </c>
      <c r="D4" s="6" t="s">
        <v>81</v>
      </c>
    </row>
    <row r="6" spans="3:5" ht="18" customHeight="1">
      <c r="C6" s="3" t="s">
        <v>48</v>
      </c>
      <c r="D6" s="97" t="s">
        <v>75</v>
      </c>
      <c r="E6" s="97"/>
    </row>
    <row r="8" spans="3:5" ht="14.25">
      <c r="C8" s="8" t="s">
        <v>43</v>
      </c>
      <c r="D8" s="107"/>
      <c r="E8" s="108"/>
    </row>
    <row r="9" spans="3:5" ht="14.25">
      <c r="C9" s="8" t="s">
        <v>50</v>
      </c>
      <c r="D9" s="102"/>
      <c r="E9" s="103"/>
    </row>
    <row r="10" spans="3:5" ht="14.25">
      <c r="C10" s="8" t="s">
        <v>42</v>
      </c>
      <c r="D10" s="100"/>
      <c r="E10" s="101"/>
    </row>
    <row r="11" spans="3:5" ht="14.25">
      <c r="C11" s="8" t="s">
        <v>52</v>
      </c>
      <c r="D11" s="100"/>
      <c r="E11" s="101"/>
    </row>
    <row r="12" spans="3:5" ht="14.25">
      <c r="C12" s="8" t="s">
        <v>53</v>
      </c>
      <c r="D12" s="100"/>
      <c r="E12" s="101"/>
    </row>
    <row r="13" spans="3:5" ht="14.25">
      <c r="C13" s="8" t="s">
        <v>54</v>
      </c>
      <c r="D13" s="100"/>
      <c r="E13" s="101"/>
    </row>
    <row r="14" spans="3:5" ht="14.25">
      <c r="C14" s="8" t="s">
        <v>55</v>
      </c>
      <c r="D14" s="100"/>
      <c r="E14" s="101"/>
    </row>
    <row r="15" spans="3:5" ht="14.25">
      <c r="C15" s="8" t="s">
        <v>56</v>
      </c>
      <c r="D15" s="100"/>
      <c r="E15" s="101"/>
    </row>
    <row r="16" spans="3:5" ht="14.25">
      <c r="C16" s="8" t="s">
        <v>57</v>
      </c>
      <c r="D16" s="100"/>
      <c r="E16" s="101"/>
    </row>
    <row r="17" spans="4:5" ht="14.25">
      <c r="D17" s="10"/>
      <c r="E17" s="11"/>
    </row>
    <row r="18" spans="3:5" ht="14.25">
      <c r="C18" s="105" t="s">
        <v>51</v>
      </c>
      <c r="D18" s="106"/>
      <c r="E18" s="13"/>
    </row>
    <row r="19" spans="4:5" ht="14.25">
      <c r="D19" s="12"/>
      <c r="E19" s="13"/>
    </row>
    <row r="20" spans="3:5" ht="21" customHeight="1">
      <c r="C20" s="1" t="s">
        <v>17</v>
      </c>
      <c r="D20" s="14" t="s">
        <v>0</v>
      </c>
      <c r="E20" s="10"/>
    </row>
    <row r="21" spans="3:5" ht="14.25">
      <c r="C21" s="8" t="s">
        <v>24</v>
      </c>
      <c r="D21" s="15">
        <f>'część (1)'!H$6</f>
        <v>0</v>
      </c>
      <c r="E21" s="16"/>
    </row>
    <row r="22" spans="3:5" ht="14.25">
      <c r="C22" s="8" t="s">
        <v>25</v>
      </c>
      <c r="D22" s="15">
        <f>'część (2)'!H$6</f>
        <v>0</v>
      </c>
      <c r="E22" s="16"/>
    </row>
    <row r="23" spans="3:5" ht="14.25">
      <c r="C23" s="8" t="s">
        <v>26</v>
      </c>
      <c r="D23" s="15">
        <f>'część (3)'!H$6</f>
        <v>0</v>
      </c>
      <c r="E23" s="16"/>
    </row>
    <row r="24" spans="3:5" ht="14.25">
      <c r="C24" s="8" t="s">
        <v>27</v>
      </c>
      <c r="D24" s="15">
        <f>'część (4)'!H$6</f>
        <v>0</v>
      </c>
      <c r="E24" s="16"/>
    </row>
    <row r="25" spans="3:5" ht="14.25">
      <c r="C25" s="8" t="s">
        <v>28</v>
      </c>
      <c r="D25" s="15">
        <f>'część (5)'!H$6</f>
        <v>0</v>
      </c>
      <c r="E25" s="16"/>
    </row>
    <row r="26" spans="3:5" ht="14.25">
      <c r="C26" s="8" t="s">
        <v>29</v>
      </c>
      <c r="D26" s="15">
        <f>'część (6)'!H$6</f>
        <v>0</v>
      </c>
      <c r="E26" s="16"/>
    </row>
    <row r="27" spans="3:5" ht="14.25">
      <c r="C27" s="8" t="s">
        <v>30</v>
      </c>
      <c r="D27" s="15">
        <f>'część (7)'!H$6</f>
        <v>0</v>
      </c>
      <c r="E27" s="16"/>
    </row>
    <row r="28" spans="3:5" ht="14.25">
      <c r="C28" s="8" t="s">
        <v>31</v>
      </c>
      <c r="D28" s="15">
        <f>'część (8)'!H$6</f>
        <v>0</v>
      </c>
      <c r="E28" s="16"/>
    </row>
    <row r="29" spans="3:5" ht="14.25">
      <c r="C29" s="8" t="s">
        <v>32</v>
      </c>
      <c r="D29" s="15">
        <f>'część (9)'!H$6</f>
        <v>0</v>
      </c>
      <c r="E29" s="16"/>
    </row>
    <row r="30" spans="3:5" ht="14.25">
      <c r="C30" s="8" t="s">
        <v>33</v>
      </c>
      <c r="D30" s="15">
        <f>'część (10)'!H$6</f>
        <v>0</v>
      </c>
      <c r="E30" s="16"/>
    </row>
    <row r="31" spans="3:5" ht="14.25">
      <c r="C31" s="8" t="s">
        <v>34</v>
      </c>
      <c r="D31" s="15">
        <f>'część (11)'!H$6</f>
        <v>0</v>
      </c>
      <c r="E31" s="16"/>
    </row>
    <row r="32" spans="3:5" ht="14.25">
      <c r="C32" s="8" t="s">
        <v>35</v>
      </c>
      <c r="D32" s="15">
        <f>'część (12)'!H$6</f>
        <v>0</v>
      </c>
      <c r="E32" s="16"/>
    </row>
    <row r="33" spans="3:5" ht="14.25">
      <c r="C33" s="8" t="s">
        <v>149</v>
      </c>
      <c r="D33" s="15">
        <f>'część (13)'!H$6</f>
        <v>0</v>
      </c>
      <c r="E33" s="16"/>
    </row>
    <row r="34" spans="4:5" ht="14.25" hidden="1">
      <c r="D34" s="17"/>
      <c r="E34" s="16"/>
    </row>
    <row r="35" spans="4:5" ht="14.25" hidden="1">
      <c r="D35" s="17"/>
      <c r="E35" s="16"/>
    </row>
    <row r="36" spans="4:5" ht="2.25" customHeight="1" hidden="1">
      <c r="D36" s="17"/>
      <c r="E36" s="16"/>
    </row>
    <row r="37" spans="4:5" ht="2.25" customHeight="1" hidden="1">
      <c r="D37" s="17"/>
      <c r="E37" s="16"/>
    </row>
    <row r="38" spans="4:5" ht="0.75" customHeight="1" hidden="1">
      <c r="D38" s="17"/>
      <c r="E38" s="16"/>
    </row>
    <row r="39" spans="4:5" ht="14.25" hidden="1">
      <c r="D39" s="17"/>
      <c r="E39" s="16"/>
    </row>
    <row r="40" spans="4:5" ht="14.25" customHeight="1">
      <c r="D40" s="17"/>
      <c r="E40" s="16"/>
    </row>
    <row r="41" spans="2:5" ht="21" customHeight="1">
      <c r="B41" s="3" t="s">
        <v>1</v>
      </c>
      <c r="C41" s="104" t="s">
        <v>76</v>
      </c>
      <c r="D41" s="104"/>
      <c r="E41" s="104"/>
    </row>
    <row r="42" spans="2:5" ht="84.75" customHeight="1">
      <c r="B42" s="3" t="s">
        <v>2</v>
      </c>
      <c r="C42" s="104" t="s">
        <v>82</v>
      </c>
      <c r="D42" s="104"/>
      <c r="E42" s="104"/>
    </row>
    <row r="43" spans="2:5" ht="41.25" customHeight="1">
      <c r="B43" s="3" t="s">
        <v>3</v>
      </c>
      <c r="C43" s="109" t="s">
        <v>79</v>
      </c>
      <c r="D43" s="109"/>
      <c r="E43" s="109"/>
    </row>
    <row r="44" spans="2:5" s="18" customFormat="1" ht="72.75" customHeight="1">
      <c r="B44" s="18" t="s">
        <v>4</v>
      </c>
      <c r="C44" s="97" t="s">
        <v>150</v>
      </c>
      <c r="D44" s="97"/>
      <c r="E44" s="97"/>
    </row>
    <row r="45" spans="2:5" s="18" customFormat="1" ht="66" customHeight="1">
      <c r="B45" s="18" t="s">
        <v>39</v>
      </c>
      <c r="C45" s="97" t="s">
        <v>151</v>
      </c>
      <c r="D45" s="97"/>
      <c r="E45" s="97"/>
    </row>
    <row r="46" spans="2:5" ht="36" customHeight="1">
      <c r="B46" s="18" t="s">
        <v>46</v>
      </c>
      <c r="C46" s="97" t="s">
        <v>22</v>
      </c>
      <c r="D46" s="97"/>
      <c r="E46" s="97"/>
    </row>
    <row r="47" spans="2:5" ht="32.25" customHeight="1">
      <c r="B47" s="18" t="s">
        <v>5</v>
      </c>
      <c r="C47" s="98" t="s">
        <v>40</v>
      </c>
      <c r="D47" s="98"/>
      <c r="E47" s="98"/>
    </row>
    <row r="48" spans="2:5" ht="39" customHeight="1">
      <c r="B48" s="18" t="s">
        <v>6</v>
      </c>
      <c r="C48" s="97" t="s">
        <v>41</v>
      </c>
      <c r="D48" s="97"/>
      <c r="E48" s="97"/>
    </row>
    <row r="49" spans="2:5" ht="33.75" customHeight="1">
      <c r="B49" s="18" t="s">
        <v>19</v>
      </c>
      <c r="C49" s="97" t="s">
        <v>67</v>
      </c>
      <c r="D49" s="97"/>
      <c r="E49" s="97"/>
    </row>
    <row r="50" spans="3:5" ht="33.75" customHeight="1">
      <c r="C50" s="97" t="s">
        <v>65</v>
      </c>
      <c r="D50" s="97"/>
      <c r="E50" s="97"/>
    </row>
    <row r="51" spans="3:5" ht="30" customHeight="1">
      <c r="C51" s="94" t="s">
        <v>66</v>
      </c>
      <c r="D51" s="94"/>
      <c r="E51" s="94"/>
    </row>
    <row r="52" spans="2:5" ht="18" customHeight="1">
      <c r="B52" s="3" t="s">
        <v>45</v>
      </c>
      <c r="C52" s="19" t="s">
        <v>7</v>
      </c>
      <c r="D52" s="12"/>
      <c r="E52" s="3"/>
    </row>
    <row r="53" spans="2:5" ht="18" customHeight="1">
      <c r="B53" s="20"/>
      <c r="C53" s="95" t="s">
        <v>20</v>
      </c>
      <c r="D53" s="99"/>
      <c r="E53" s="96"/>
    </row>
    <row r="54" spans="3:5" ht="18" customHeight="1">
      <c r="C54" s="95" t="s">
        <v>8</v>
      </c>
      <c r="D54" s="96"/>
      <c r="E54" s="8"/>
    </row>
    <row r="55" spans="3:5" ht="18" customHeight="1">
      <c r="C55" s="110"/>
      <c r="D55" s="111"/>
      <c r="E55" s="8"/>
    </row>
    <row r="56" spans="3:5" ht="18" customHeight="1">
      <c r="C56" s="110"/>
      <c r="D56" s="111"/>
      <c r="E56" s="8"/>
    </row>
    <row r="57" spans="3:5" ht="18" customHeight="1">
      <c r="C57" s="110"/>
      <c r="D57" s="111"/>
      <c r="E57" s="8"/>
    </row>
    <row r="58" spans="3:5" ht="18" customHeight="1">
      <c r="C58" s="22" t="s">
        <v>10</v>
      </c>
      <c r="D58" s="22"/>
      <c r="E58" s="4"/>
    </row>
    <row r="59" spans="3:5" ht="18" customHeight="1">
      <c r="C59" s="95" t="s">
        <v>21</v>
      </c>
      <c r="D59" s="99"/>
      <c r="E59" s="96"/>
    </row>
    <row r="60" spans="3:5" ht="18" customHeight="1">
      <c r="C60" s="23" t="s">
        <v>8</v>
      </c>
      <c r="D60" s="21" t="s">
        <v>9</v>
      </c>
      <c r="E60" s="24" t="s">
        <v>11</v>
      </c>
    </row>
    <row r="61" spans="3:5" ht="18" customHeight="1">
      <c r="C61" s="25"/>
      <c r="D61" s="21"/>
      <c r="E61" s="26"/>
    </row>
    <row r="62" spans="3:5" ht="18" customHeight="1">
      <c r="C62" s="25"/>
      <c r="D62" s="21"/>
      <c r="E62" s="26"/>
    </row>
    <row r="63" spans="3:5" ht="18" customHeight="1">
      <c r="C63" s="22"/>
      <c r="D63" s="22"/>
      <c r="E63" s="4"/>
    </row>
    <row r="64" spans="3:5" ht="18" customHeight="1">
      <c r="C64" s="95" t="s">
        <v>23</v>
      </c>
      <c r="D64" s="99"/>
      <c r="E64" s="96"/>
    </row>
    <row r="65" spans="3:5" ht="18" customHeight="1">
      <c r="C65" s="95" t="s">
        <v>12</v>
      </c>
      <c r="D65" s="96"/>
      <c r="E65" s="8"/>
    </row>
    <row r="66" spans="3:5" ht="18" customHeight="1">
      <c r="C66" s="108"/>
      <c r="D66" s="108"/>
      <c r="E66" s="8"/>
    </row>
    <row r="67" spans="3:5" ht="34.5" customHeight="1">
      <c r="C67" s="2"/>
      <c r="D67" s="27"/>
      <c r="E67" s="27"/>
    </row>
    <row r="68" ht="14.25">
      <c r="C68" s="18"/>
    </row>
  </sheetData>
  <sheetProtection/>
  <mergeCells count="31">
    <mergeCell ref="C66:D66"/>
    <mergeCell ref="C55:D55"/>
    <mergeCell ref="C56:D56"/>
    <mergeCell ref="C57:D57"/>
    <mergeCell ref="C59:E59"/>
    <mergeCell ref="C65:D65"/>
    <mergeCell ref="C64:E64"/>
    <mergeCell ref="D6:E6"/>
    <mergeCell ref="D13:E13"/>
    <mergeCell ref="C45:E45"/>
    <mergeCell ref="C18:D18"/>
    <mergeCell ref="D11:E11"/>
    <mergeCell ref="D14:E14"/>
    <mergeCell ref="D8:E8"/>
    <mergeCell ref="C43:E43"/>
    <mergeCell ref="C41:E41"/>
    <mergeCell ref="C44:E44"/>
    <mergeCell ref="C46:E46"/>
    <mergeCell ref="C53:E53"/>
    <mergeCell ref="D16:E16"/>
    <mergeCell ref="D15:E15"/>
    <mergeCell ref="D9:E9"/>
    <mergeCell ref="D10:E10"/>
    <mergeCell ref="D12:E12"/>
    <mergeCell ref="C42:E42"/>
    <mergeCell ref="C51:E51"/>
    <mergeCell ref="C54:D54"/>
    <mergeCell ref="C48:E48"/>
    <mergeCell ref="C47:E47"/>
    <mergeCell ref="C50:E50"/>
    <mergeCell ref="C49:E4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7"/>
  <sheetViews>
    <sheetView showGridLines="0" zoomScale="85" zoomScaleNormal="85" zoomScalePageLayoutView="80" workbookViewId="0" topLeftCell="A1">
      <selection activeCell="A11" sqref="A11:B11"/>
    </sheetView>
  </sheetViews>
  <sheetFormatPr defaultColWidth="9.125" defaultRowHeight="12.75"/>
  <cols>
    <col min="1" max="1" width="5.125" style="12" customWidth="1"/>
    <col min="2" max="2" width="16.125" style="12" customWidth="1"/>
    <col min="3" max="3" width="22.125" style="12" customWidth="1"/>
    <col min="4" max="4" width="23.87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4" width="15.375" style="12" customWidth="1"/>
    <col min="15" max="15" width="8.0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oferty'!D4</f>
        <v>DFP.271.161.2018.BM</v>
      </c>
      <c r="N1" s="29" t="s">
        <v>62</v>
      </c>
      <c r="S1" s="28"/>
      <c r="T1" s="28"/>
    </row>
    <row r="2" spans="7:9" ht="14.25">
      <c r="G2" s="106"/>
      <c r="H2" s="106"/>
      <c r="I2" s="106"/>
    </row>
    <row r="3" ht="14.25">
      <c r="N3" s="29" t="s">
        <v>69</v>
      </c>
    </row>
    <row r="4" spans="2:17" ht="14.25">
      <c r="B4" s="19" t="s">
        <v>13</v>
      </c>
      <c r="C4" s="1">
        <v>9</v>
      </c>
      <c r="D4" s="10"/>
      <c r="E4" s="7"/>
      <c r="F4" s="3"/>
      <c r="G4" s="31" t="s">
        <v>18</v>
      </c>
      <c r="H4" s="3"/>
      <c r="I4" s="10"/>
      <c r="J4" s="3"/>
      <c r="K4" s="3"/>
      <c r="L4" s="3"/>
      <c r="M4" s="3"/>
      <c r="N4" s="3"/>
      <c r="Q4" s="12"/>
    </row>
    <row r="5" spans="2:17" ht="14.25">
      <c r="B5" s="19"/>
      <c r="C5" s="10"/>
      <c r="D5" s="10"/>
      <c r="E5" s="7"/>
      <c r="F5" s="3"/>
      <c r="G5" s="31"/>
      <c r="H5" s="3"/>
      <c r="I5" s="10"/>
      <c r="J5" s="3"/>
      <c r="K5" s="3"/>
      <c r="L5" s="3"/>
      <c r="M5" s="3"/>
      <c r="N5" s="3"/>
      <c r="Q5" s="12"/>
    </row>
    <row r="6" spans="1:17" ht="14.25">
      <c r="A6" s="19"/>
      <c r="B6" s="19"/>
      <c r="C6" s="32"/>
      <c r="D6" s="32"/>
      <c r="E6" s="7"/>
      <c r="F6" s="3"/>
      <c r="G6" s="9" t="s">
        <v>0</v>
      </c>
      <c r="H6" s="112">
        <f>SUM(N11:N11)</f>
        <v>0</v>
      </c>
      <c r="I6" s="113"/>
      <c r="Q6" s="12"/>
    </row>
    <row r="7" spans="1:17" ht="14.25">
      <c r="A7" s="19"/>
      <c r="C7" s="3"/>
      <c r="D7" s="3"/>
      <c r="E7" s="7"/>
      <c r="F7" s="3"/>
      <c r="G7" s="3"/>
      <c r="H7" s="3"/>
      <c r="I7" s="3"/>
      <c r="J7" s="3"/>
      <c r="K7" s="3"/>
      <c r="L7" s="3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Q8" s="12"/>
    </row>
    <row r="9" spans="2:17" ht="14.25">
      <c r="B9" s="19"/>
      <c r="Q9" s="12"/>
    </row>
    <row r="10" spans="1:14" s="19" customFormat="1" ht="73.5" customHeight="1">
      <c r="A10" s="1" t="s">
        <v>44</v>
      </c>
      <c r="B10" s="1" t="s">
        <v>14</v>
      </c>
      <c r="C10" s="1" t="s">
        <v>15</v>
      </c>
      <c r="D10" s="1" t="s">
        <v>59</v>
      </c>
      <c r="E10" s="35" t="s">
        <v>68</v>
      </c>
      <c r="F10" s="36"/>
      <c r="G10" s="1" t="str">
        <f>"Nazwa handlowa /
"&amp;C10&amp;" / 
"&amp;D10</f>
        <v>Nazwa handlowa /
Dawka / 
Postać /Opakowanie</v>
      </c>
      <c r="H10" s="1" t="s">
        <v>63</v>
      </c>
      <c r="I10" s="1" t="str">
        <f>B10</f>
        <v>Skład</v>
      </c>
      <c r="J10" s="1" t="s">
        <v>64</v>
      </c>
      <c r="K10" s="1" t="s">
        <v>36</v>
      </c>
      <c r="L10" s="79" t="s">
        <v>111</v>
      </c>
      <c r="M10" s="79" t="s">
        <v>80</v>
      </c>
      <c r="N10" s="1" t="s">
        <v>16</v>
      </c>
    </row>
    <row r="11" spans="1:14" ht="70.5" customHeight="1">
      <c r="A11" s="56" t="s">
        <v>1</v>
      </c>
      <c r="B11" s="67" t="s">
        <v>116</v>
      </c>
      <c r="C11" s="67" t="s">
        <v>117</v>
      </c>
      <c r="D11" s="67" t="s">
        <v>118</v>
      </c>
      <c r="E11" s="68">
        <v>10000</v>
      </c>
      <c r="F11" s="69" t="s">
        <v>47</v>
      </c>
      <c r="G11" s="57" t="s">
        <v>60</v>
      </c>
      <c r="H11" s="57"/>
      <c r="I11" s="57"/>
      <c r="J11" s="58"/>
      <c r="K11" s="57"/>
      <c r="L11" s="57" t="str">
        <f>IF(K11=0,"0,00",IF(K11&gt;0,ROUND(E11/K11,2)))</f>
        <v>0,00</v>
      </c>
      <c r="M11" s="57"/>
      <c r="N11" s="59">
        <f>ROUND(L11*ROUND(M11,2),2)</f>
        <v>0</v>
      </c>
    </row>
    <row r="12" spans="1:14" ht="14.25">
      <c r="A12" s="60"/>
      <c r="B12" s="61"/>
      <c r="C12" s="61"/>
      <c r="D12" s="61"/>
      <c r="E12" s="62"/>
      <c r="F12" s="60"/>
      <c r="G12" s="63"/>
      <c r="H12" s="63"/>
      <c r="I12" s="63"/>
      <c r="J12" s="64"/>
      <c r="K12" s="63"/>
      <c r="L12" s="63"/>
      <c r="M12" s="63"/>
      <c r="N12" s="65"/>
    </row>
    <row r="13" spans="2:17" ht="16.5" customHeight="1">
      <c r="B13" s="44"/>
      <c r="C13" s="44"/>
      <c r="D13" s="44"/>
      <c r="E13" s="7"/>
      <c r="Q13" s="12"/>
    </row>
    <row r="14" s="28" customFormat="1" ht="14.25">
      <c r="E14" s="70"/>
    </row>
    <row r="15" s="28" customFormat="1" ht="14.25">
      <c r="E15" s="70"/>
    </row>
    <row r="16" s="28" customFormat="1" ht="14.25">
      <c r="E16" s="70"/>
    </row>
    <row r="17" s="12" customFormat="1" ht="14.25">
      <c r="E17" s="13"/>
    </row>
    <row r="18" s="12" customFormat="1" ht="14.25">
      <c r="E18" s="13"/>
    </row>
    <row r="19" s="12" customFormat="1" ht="14.25">
      <c r="E19" s="13"/>
    </row>
    <row r="20" s="12" customFormat="1" ht="14.25">
      <c r="E20" s="13"/>
    </row>
    <row r="21" s="12" customFormat="1" ht="14.25">
      <c r="E21" s="13"/>
    </row>
    <row r="22" s="12" customFormat="1" ht="14.25">
      <c r="E22" s="13"/>
    </row>
    <row r="23" s="12" customFormat="1" ht="14.25">
      <c r="E23" s="13"/>
    </row>
    <row r="24" s="12" customFormat="1" ht="14.25">
      <c r="E24" s="13"/>
    </row>
    <row r="25" s="12" customFormat="1" ht="14.25">
      <c r="E25" s="13"/>
    </row>
    <row r="26" s="12" customFormat="1" ht="14.25">
      <c r="E26" s="13"/>
    </row>
    <row r="27" s="12" customFormat="1" ht="14.25">
      <c r="E27" s="13"/>
    </row>
    <row r="28" s="12" customFormat="1" ht="14.25">
      <c r="E28" s="13"/>
    </row>
    <row r="29" s="12" customFormat="1" ht="14.25">
      <c r="E29" s="13"/>
    </row>
    <row r="30" s="12" customFormat="1" ht="14.25">
      <c r="E30" s="13"/>
    </row>
    <row r="31" s="12" customFormat="1" ht="14.25">
      <c r="E31" s="13"/>
    </row>
    <row r="32" s="12" customFormat="1" ht="14.25">
      <c r="E32" s="13"/>
    </row>
    <row r="33" s="12" customFormat="1" ht="14.25">
      <c r="E33" s="13"/>
    </row>
    <row r="34" s="12" customFormat="1" ht="14.25">
      <c r="E34" s="13"/>
    </row>
    <row r="35" s="12" customFormat="1" ht="14.25">
      <c r="E35" s="13"/>
    </row>
    <row r="36" s="12" customFormat="1" ht="14.25">
      <c r="E36" s="13"/>
    </row>
    <row r="37" s="12" customFormat="1" ht="14.25">
      <c r="E37" s="13"/>
    </row>
    <row r="38" s="12" customFormat="1" ht="14.25">
      <c r="E38" s="13"/>
    </row>
    <row r="39" s="12" customFormat="1" ht="14.25">
      <c r="E39" s="13"/>
    </row>
    <row r="40" s="12" customFormat="1" ht="14.25">
      <c r="E40" s="13"/>
    </row>
    <row r="41" s="12" customFormat="1" ht="14.25">
      <c r="E41" s="13"/>
    </row>
    <row r="42" s="12" customFormat="1" ht="14.25">
      <c r="E42" s="13"/>
    </row>
    <row r="43" s="12" customFormat="1" ht="14.25">
      <c r="E43" s="13"/>
    </row>
    <row r="44" s="12" customFormat="1" ht="14.25">
      <c r="E44" s="13"/>
    </row>
    <row r="45" s="12" customFormat="1" ht="14.25">
      <c r="E45" s="13"/>
    </row>
    <row r="46" s="12" customFormat="1" ht="14.25">
      <c r="E46" s="13"/>
    </row>
    <row r="47" s="12" customFormat="1" ht="14.25">
      <c r="E47" s="13"/>
    </row>
    <row r="48" s="12" customFormat="1" ht="14.25">
      <c r="E48" s="13"/>
    </row>
    <row r="49" s="12" customFormat="1" ht="14.25">
      <c r="E49" s="13"/>
    </row>
    <row r="50" s="12" customFormat="1" ht="14.25">
      <c r="E50" s="13"/>
    </row>
    <row r="51" s="12" customFormat="1" ht="14.25">
      <c r="E51" s="13"/>
    </row>
    <row r="52" s="12" customFormat="1" ht="14.25">
      <c r="E52" s="13"/>
    </row>
    <row r="53" s="12" customFormat="1" ht="14.25">
      <c r="E53" s="13"/>
    </row>
    <row r="54" s="12" customFormat="1" ht="14.25">
      <c r="E54" s="13"/>
    </row>
    <row r="55" s="12" customFormat="1" ht="14.25">
      <c r="E55" s="13"/>
    </row>
    <row r="56" s="12" customFormat="1" ht="14.25">
      <c r="E56" s="13"/>
    </row>
    <row r="57" s="12" customFormat="1" ht="14.25">
      <c r="E57" s="13"/>
    </row>
    <row r="58" s="12" customFormat="1" ht="14.25">
      <c r="E58" s="13"/>
    </row>
    <row r="59" s="12" customFormat="1" ht="14.25">
      <c r="E59" s="13"/>
    </row>
    <row r="60" s="12" customFormat="1" ht="14.25">
      <c r="E60" s="13"/>
    </row>
    <row r="61" s="12" customFormat="1" ht="14.25">
      <c r="E61" s="13"/>
    </row>
    <row r="62" s="12" customFormat="1" ht="14.25">
      <c r="E62" s="13"/>
    </row>
    <row r="63" s="12" customFormat="1" ht="14.25">
      <c r="E63" s="13"/>
    </row>
    <row r="64" s="12" customFormat="1" ht="14.25">
      <c r="E64" s="13"/>
    </row>
    <row r="65" s="12" customFormat="1" ht="14.25">
      <c r="E65" s="13"/>
    </row>
    <row r="66" s="12" customFormat="1" ht="14.25">
      <c r="E66" s="13"/>
    </row>
    <row r="67" s="12" customFormat="1" ht="14.25">
      <c r="E67" s="13"/>
    </row>
    <row r="68" s="12" customFormat="1" ht="14.25">
      <c r="E68" s="13"/>
    </row>
    <row r="69" s="12" customFormat="1" ht="14.25">
      <c r="E69" s="13"/>
    </row>
    <row r="70" s="12" customFormat="1" ht="14.25">
      <c r="E70" s="13"/>
    </row>
    <row r="71" s="12" customFormat="1" ht="14.25">
      <c r="E71" s="13"/>
    </row>
    <row r="72" s="12" customFormat="1" ht="14.25">
      <c r="E72" s="13"/>
    </row>
    <row r="73" s="12" customFormat="1" ht="14.25">
      <c r="E73" s="13"/>
    </row>
    <row r="74" s="12" customFormat="1" ht="14.25">
      <c r="E74" s="13"/>
    </row>
    <row r="75" s="12" customFormat="1" ht="14.25">
      <c r="E75" s="13"/>
    </row>
    <row r="76" s="12" customFormat="1" ht="14.25">
      <c r="E76" s="13"/>
    </row>
    <row r="77" s="12" customFormat="1" ht="14.25">
      <c r="E77" s="13"/>
    </row>
    <row r="78" s="12" customFormat="1" ht="14.25">
      <c r="E78" s="13"/>
    </row>
    <row r="79" s="12" customFormat="1" ht="14.25">
      <c r="E79" s="13"/>
    </row>
    <row r="80" s="12" customFormat="1" ht="14.25">
      <c r="E80" s="13"/>
    </row>
    <row r="81" s="12" customFormat="1" ht="14.25">
      <c r="E81" s="13"/>
    </row>
    <row r="82" s="12" customFormat="1" ht="14.25">
      <c r="E82" s="13"/>
    </row>
    <row r="83" s="12" customFormat="1" ht="14.25">
      <c r="E83" s="13"/>
    </row>
    <row r="96" s="12" customFormat="1" ht="14.25">
      <c r="E96" s="13"/>
    </row>
    <row r="97" s="12" customFormat="1" ht="14.25">
      <c r="E97" s="13"/>
    </row>
    <row r="98" s="12" customFormat="1" ht="14.25">
      <c r="E98" s="13"/>
    </row>
    <row r="99" s="12" customFormat="1" ht="14.25">
      <c r="E99" s="13"/>
    </row>
    <row r="100" s="12" customFormat="1" ht="14.25">
      <c r="E100" s="13"/>
    </row>
    <row r="101" s="12" customFormat="1" ht="14.25">
      <c r="E101" s="13"/>
    </row>
    <row r="102" s="12" customFormat="1" ht="14.25">
      <c r="E102" s="13"/>
    </row>
    <row r="103" s="12" customFormat="1" ht="14.25">
      <c r="E103" s="13"/>
    </row>
    <row r="104" s="12" customFormat="1" ht="14.25">
      <c r="E104" s="13"/>
    </row>
    <row r="105" s="12" customFormat="1" ht="14.25">
      <c r="E105" s="13"/>
    </row>
    <row r="106" s="12" customFormat="1" ht="14.25">
      <c r="E106" s="13"/>
    </row>
    <row r="107" s="12" customFormat="1" ht="14.25">
      <c r="E107" s="13"/>
    </row>
    <row r="108" s="12" customFormat="1" ht="14.25">
      <c r="E108" s="13"/>
    </row>
    <row r="109" s="12" customFormat="1" ht="14.25">
      <c r="E109" s="13"/>
    </row>
    <row r="110" s="12" customFormat="1" ht="14.25">
      <c r="E110" s="13"/>
    </row>
    <row r="111" s="12" customFormat="1" ht="14.25">
      <c r="E111" s="13"/>
    </row>
    <row r="112" s="12" customFormat="1" ht="14.25">
      <c r="E112" s="13"/>
    </row>
    <row r="113" s="12" customFormat="1" ht="14.25">
      <c r="E113" s="13"/>
    </row>
    <row r="114" s="12" customFormat="1" ht="14.25">
      <c r="E114" s="13"/>
    </row>
    <row r="115" s="12" customFormat="1" ht="14.25">
      <c r="E115" s="13"/>
    </row>
    <row r="116" s="12" customFormat="1" ht="14.25">
      <c r="E116" s="13"/>
    </row>
    <row r="117" s="12" customFormat="1" ht="14.25">
      <c r="E117" s="13"/>
    </row>
    <row r="118" s="12" customFormat="1" ht="14.25">
      <c r="E118" s="13"/>
    </row>
    <row r="119" s="12" customFormat="1" ht="14.25">
      <c r="E119" s="13"/>
    </row>
    <row r="120" s="12" customFormat="1" ht="14.25">
      <c r="E120" s="13"/>
    </row>
    <row r="121" s="12" customFormat="1" ht="14.25">
      <c r="E121" s="13"/>
    </row>
    <row r="122" s="12" customFormat="1" ht="14.25">
      <c r="E122" s="13"/>
    </row>
    <row r="123" s="12" customFormat="1" ht="14.25">
      <c r="E123" s="13"/>
    </row>
    <row r="124" s="12" customFormat="1" ht="14.25">
      <c r="E124" s="13"/>
    </row>
    <row r="125" s="12" customFormat="1" ht="14.25">
      <c r="E125" s="13"/>
    </row>
    <row r="126" s="12" customFormat="1" ht="14.25">
      <c r="E126" s="13"/>
    </row>
    <row r="127" s="12" customFormat="1" ht="14.25">
      <c r="E127" s="13"/>
    </row>
    <row r="128" s="12" customFormat="1" ht="14.25">
      <c r="E128" s="13"/>
    </row>
    <row r="129" s="12" customFormat="1" ht="14.25">
      <c r="E129" s="13"/>
    </row>
    <row r="130" s="12" customFormat="1" ht="14.25">
      <c r="E130" s="13"/>
    </row>
    <row r="131" s="12" customFormat="1" ht="14.25">
      <c r="E131" s="13"/>
    </row>
    <row r="132" s="12" customFormat="1" ht="14.25">
      <c r="E132" s="13"/>
    </row>
    <row r="133" s="12" customFormat="1" ht="14.25">
      <c r="E133" s="13"/>
    </row>
    <row r="134" s="12" customFormat="1" ht="14.25">
      <c r="E134" s="13"/>
    </row>
    <row r="135" s="12" customFormat="1" ht="14.25">
      <c r="E135" s="13"/>
    </row>
    <row r="136" s="12" customFormat="1" ht="14.25">
      <c r="E136" s="13"/>
    </row>
    <row r="137" s="12" customFormat="1" ht="14.25">
      <c r="E137" s="13"/>
    </row>
    <row r="138" s="12" customFormat="1" ht="14.25">
      <c r="E138" s="13"/>
    </row>
    <row r="139" s="12" customFormat="1" ht="14.25">
      <c r="E139" s="13"/>
    </row>
    <row r="140" s="12" customFormat="1" ht="14.25">
      <c r="E140" s="13"/>
    </row>
    <row r="141" s="12" customFormat="1" ht="14.25">
      <c r="E141" s="13"/>
    </row>
    <row r="142" s="12" customFormat="1" ht="14.25">
      <c r="E142" s="13"/>
    </row>
    <row r="143" s="12" customFormat="1" ht="14.25">
      <c r="E143" s="13"/>
    </row>
    <row r="144" s="12" customFormat="1" ht="14.25">
      <c r="E144" s="13"/>
    </row>
    <row r="145" s="12" customFormat="1" ht="14.25">
      <c r="E145" s="13"/>
    </row>
    <row r="146" s="12" customFormat="1" ht="14.25">
      <c r="E146" s="13"/>
    </row>
    <row r="147" s="12" customFormat="1" ht="14.25">
      <c r="E147" s="13"/>
    </row>
    <row r="148" s="12" customFormat="1" ht="14.25">
      <c r="E148" s="13"/>
    </row>
    <row r="149" s="12" customFormat="1" ht="14.25">
      <c r="E149" s="13"/>
    </row>
    <row r="150" s="12" customFormat="1" ht="14.25">
      <c r="E150" s="13"/>
    </row>
    <row r="151" s="12" customFormat="1" ht="14.25">
      <c r="E151" s="13"/>
    </row>
    <row r="152" s="12" customFormat="1" ht="14.25">
      <c r="E152" s="13"/>
    </row>
    <row r="153" s="12" customFormat="1" ht="14.25">
      <c r="E153" s="13"/>
    </row>
    <row r="154" s="12" customFormat="1" ht="14.25">
      <c r="E154" s="13"/>
    </row>
    <row r="155" s="12" customFormat="1" ht="14.25">
      <c r="E155" s="13"/>
    </row>
    <row r="156" s="12" customFormat="1" ht="14.25">
      <c r="E156" s="13"/>
    </row>
    <row r="157" s="12" customFormat="1" ht="14.25">
      <c r="E157" s="13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showGridLines="0" zoomScale="93" zoomScaleNormal="93" zoomScalePageLayoutView="80" workbookViewId="0" topLeftCell="A1">
      <selection activeCell="A11" sqref="A11:B11"/>
    </sheetView>
  </sheetViews>
  <sheetFormatPr defaultColWidth="9.125" defaultRowHeight="12.75"/>
  <cols>
    <col min="1" max="1" width="5.125" style="12" customWidth="1"/>
    <col min="2" max="4" width="20.87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4" width="15.375" style="12" customWidth="1"/>
    <col min="15" max="15" width="8.0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oferty'!D4</f>
        <v>DFP.271.161.2018.BM</v>
      </c>
      <c r="N1" s="29" t="s">
        <v>62</v>
      </c>
      <c r="S1" s="28"/>
      <c r="T1" s="28"/>
    </row>
    <row r="2" spans="7:9" ht="14.25">
      <c r="G2" s="106"/>
      <c r="H2" s="106"/>
      <c r="I2" s="106"/>
    </row>
    <row r="3" ht="14.25">
      <c r="N3" s="29" t="s">
        <v>69</v>
      </c>
    </row>
    <row r="4" spans="2:17" ht="14.25">
      <c r="B4" s="19" t="s">
        <v>13</v>
      </c>
      <c r="C4" s="1">
        <v>10</v>
      </c>
      <c r="D4" s="10"/>
      <c r="E4" s="7"/>
      <c r="F4" s="3"/>
      <c r="G4" s="31" t="s">
        <v>18</v>
      </c>
      <c r="H4" s="3"/>
      <c r="I4" s="10"/>
      <c r="J4" s="3"/>
      <c r="K4" s="3"/>
      <c r="L4" s="3"/>
      <c r="M4" s="3"/>
      <c r="N4" s="3"/>
      <c r="Q4" s="12"/>
    </row>
    <row r="5" spans="2:17" ht="14.25">
      <c r="B5" s="19"/>
      <c r="C5" s="10"/>
      <c r="D5" s="10"/>
      <c r="E5" s="7"/>
      <c r="F5" s="3"/>
      <c r="G5" s="31"/>
      <c r="H5" s="3"/>
      <c r="I5" s="10"/>
      <c r="J5" s="3"/>
      <c r="K5" s="3"/>
      <c r="L5" s="3"/>
      <c r="M5" s="3"/>
      <c r="N5" s="3"/>
      <c r="Q5" s="12"/>
    </row>
    <row r="6" spans="1:17" ht="14.25">
      <c r="A6" s="19"/>
      <c r="B6" s="19"/>
      <c r="C6" s="32"/>
      <c r="D6" s="32"/>
      <c r="E6" s="7"/>
      <c r="F6" s="3"/>
      <c r="G6" s="9" t="s">
        <v>0</v>
      </c>
      <c r="H6" s="112">
        <f>SUM(N11:N11)</f>
        <v>0</v>
      </c>
      <c r="I6" s="113"/>
      <c r="Q6" s="12"/>
    </row>
    <row r="7" spans="1:17" ht="14.25">
      <c r="A7" s="19"/>
      <c r="C7" s="3"/>
      <c r="D7" s="3"/>
      <c r="E7" s="7"/>
      <c r="F7" s="3"/>
      <c r="G7" s="3"/>
      <c r="H7" s="3"/>
      <c r="I7" s="3"/>
      <c r="J7" s="3"/>
      <c r="K7" s="3"/>
      <c r="L7" s="3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Q8" s="12"/>
    </row>
    <row r="9" spans="2:17" ht="14.25">
      <c r="B9" s="19"/>
      <c r="Q9" s="12"/>
    </row>
    <row r="10" spans="1:14" s="19" customFormat="1" ht="73.5" customHeight="1">
      <c r="A10" s="1" t="s">
        <v>44</v>
      </c>
      <c r="B10" s="1" t="s">
        <v>14</v>
      </c>
      <c r="C10" s="1" t="s">
        <v>15</v>
      </c>
      <c r="D10" s="1" t="s">
        <v>59</v>
      </c>
      <c r="E10" s="35" t="s">
        <v>68</v>
      </c>
      <c r="F10" s="36"/>
      <c r="G10" s="1" t="str">
        <f>"Nazwa handlowa /
"&amp;C10&amp;" / 
"&amp;D10</f>
        <v>Nazwa handlowa /
Dawka / 
Postać /Opakowanie</v>
      </c>
      <c r="H10" s="1" t="s">
        <v>63</v>
      </c>
      <c r="I10" s="1" t="str">
        <f>B10</f>
        <v>Skład</v>
      </c>
      <c r="J10" s="1" t="s">
        <v>64</v>
      </c>
      <c r="K10" s="1" t="s">
        <v>36</v>
      </c>
      <c r="L10" s="79" t="s">
        <v>111</v>
      </c>
      <c r="M10" s="79" t="s">
        <v>80</v>
      </c>
      <c r="N10" s="1" t="s">
        <v>16</v>
      </c>
    </row>
    <row r="11" spans="1:14" ht="57">
      <c r="A11" s="56" t="s">
        <v>1</v>
      </c>
      <c r="B11" s="83" t="s">
        <v>119</v>
      </c>
      <c r="C11" s="84" t="s">
        <v>120</v>
      </c>
      <c r="D11" s="67" t="s">
        <v>121</v>
      </c>
      <c r="E11" s="85">
        <v>800</v>
      </c>
      <c r="F11" s="69" t="s">
        <v>47</v>
      </c>
      <c r="G11" s="57" t="s">
        <v>60</v>
      </c>
      <c r="H11" s="57"/>
      <c r="I11" s="57"/>
      <c r="J11" s="58"/>
      <c r="K11" s="57"/>
      <c r="L11" s="57" t="str">
        <f>IF(K11=0,"0,00",IF(K11&gt;0,ROUND(E11/K11,2)))</f>
        <v>0,00</v>
      </c>
      <c r="M11" s="57"/>
      <c r="N11" s="59">
        <f>ROUND(L11*ROUND(M11,2),2)</f>
        <v>0</v>
      </c>
    </row>
    <row r="12" spans="1:17" ht="14.25">
      <c r="A12" s="60"/>
      <c r="B12" s="61"/>
      <c r="C12" s="61"/>
      <c r="D12" s="61"/>
      <c r="E12" s="62"/>
      <c r="F12" s="60"/>
      <c r="G12" s="63"/>
      <c r="H12" s="63"/>
      <c r="I12" s="63"/>
      <c r="J12" s="64"/>
      <c r="K12" s="63"/>
      <c r="L12" s="63"/>
      <c r="M12" s="63"/>
      <c r="N12" s="65"/>
      <c r="Q12" s="12"/>
    </row>
    <row r="13" spans="1:17" ht="14.25">
      <c r="A13" s="3"/>
      <c r="B13" s="86"/>
      <c r="C13" s="44"/>
      <c r="D13" s="44"/>
      <c r="E13" s="81"/>
      <c r="F13" s="3"/>
      <c r="G13" s="41"/>
      <c r="H13" s="41"/>
      <c r="I13" s="41"/>
      <c r="J13" s="42"/>
      <c r="K13" s="41"/>
      <c r="L13" s="41"/>
      <c r="M13" s="41"/>
      <c r="N13" s="43"/>
      <c r="Q13" s="12"/>
    </row>
    <row r="14" spans="1:17" ht="14.25">
      <c r="A14" s="3"/>
      <c r="B14" s="44"/>
      <c r="C14" s="44"/>
      <c r="D14" s="44"/>
      <c r="E14" s="81"/>
      <c r="F14" s="3"/>
      <c r="G14" s="41"/>
      <c r="H14" s="41"/>
      <c r="I14" s="41"/>
      <c r="J14" s="42"/>
      <c r="K14" s="41"/>
      <c r="L14" s="41"/>
      <c r="M14" s="41"/>
      <c r="N14" s="43"/>
      <c r="Q14" s="12"/>
    </row>
    <row r="15" spans="1:17" ht="14.25">
      <c r="A15" s="3"/>
      <c r="B15" s="44"/>
      <c r="C15" s="44"/>
      <c r="D15" s="44"/>
      <c r="E15" s="81"/>
      <c r="F15" s="3"/>
      <c r="G15" s="41"/>
      <c r="H15" s="41"/>
      <c r="I15" s="41"/>
      <c r="J15" s="42"/>
      <c r="K15" s="41"/>
      <c r="L15" s="41"/>
      <c r="M15" s="41"/>
      <c r="N15" s="43"/>
      <c r="Q15" s="12"/>
    </row>
    <row r="16" spans="1:17" ht="14.25">
      <c r="A16" s="3"/>
      <c r="B16" s="44"/>
      <c r="C16" s="44"/>
      <c r="D16" s="44"/>
      <c r="E16" s="81"/>
      <c r="F16" s="3"/>
      <c r="G16" s="41"/>
      <c r="H16" s="41"/>
      <c r="I16" s="41"/>
      <c r="J16" s="42"/>
      <c r="K16" s="41"/>
      <c r="L16" s="41"/>
      <c r="M16" s="41"/>
      <c r="N16" s="43"/>
      <c r="Q16" s="12"/>
    </row>
    <row r="17" ht="14.25">
      <c r="Q17" s="12"/>
    </row>
    <row r="18" spans="2:17" ht="14.25">
      <c r="B18" s="28"/>
      <c r="Q18" s="12"/>
    </row>
    <row r="19" spans="2:17" ht="14.25">
      <c r="B19" s="28"/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4"/>
  <sheetViews>
    <sheetView showGridLines="0" zoomScale="93" zoomScaleNormal="93" zoomScalePageLayoutView="85" workbookViewId="0" topLeftCell="A10">
      <selection activeCell="B12" sqref="B12"/>
    </sheetView>
  </sheetViews>
  <sheetFormatPr defaultColWidth="9.125" defaultRowHeight="12.75"/>
  <cols>
    <col min="1" max="1" width="5.125" style="12" customWidth="1"/>
    <col min="2" max="2" width="30.875" style="12" customWidth="1"/>
    <col min="3" max="3" width="24.125" style="12" customWidth="1"/>
    <col min="4" max="4" width="24.625" style="12" hidden="1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hidden="1" customWidth="1"/>
    <col min="10" max="10" width="19.875" style="12" customWidth="1"/>
    <col min="11" max="11" width="0.37109375" style="12" hidden="1" customWidth="1"/>
    <col min="12" max="14" width="15.375" style="12" customWidth="1"/>
    <col min="15" max="15" width="12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oferty'!D4</f>
        <v>DFP.271.161.2018.BM</v>
      </c>
      <c r="N1" s="29" t="s">
        <v>62</v>
      </c>
      <c r="S1" s="28"/>
      <c r="T1" s="28"/>
    </row>
    <row r="2" spans="7:9" ht="14.25">
      <c r="G2" s="106"/>
      <c r="H2" s="106"/>
      <c r="I2" s="106"/>
    </row>
    <row r="3" ht="14.25">
      <c r="N3" s="29" t="s">
        <v>69</v>
      </c>
    </row>
    <row r="4" spans="2:17" ht="14.25">
      <c r="B4" s="19" t="s">
        <v>13</v>
      </c>
      <c r="C4" s="1">
        <v>11</v>
      </c>
      <c r="D4" s="10"/>
      <c r="E4" s="7"/>
      <c r="F4" s="3"/>
      <c r="G4" s="31" t="s">
        <v>18</v>
      </c>
      <c r="H4" s="3"/>
      <c r="I4" s="10"/>
      <c r="J4" s="3"/>
      <c r="K4" s="3"/>
      <c r="L4" s="3"/>
      <c r="M4" s="3"/>
      <c r="N4" s="3"/>
      <c r="Q4" s="12"/>
    </row>
    <row r="5" spans="2:17" ht="14.25">
      <c r="B5" s="19"/>
      <c r="C5" s="10"/>
      <c r="D5" s="10"/>
      <c r="E5" s="7"/>
      <c r="F5" s="3"/>
      <c r="G5" s="31"/>
      <c r="H5" s="3"/>
      <c r="I5" s="10"/>
      <c r="J5" s="3"/>
      <c r="K5" s="3"/>
      <c r="L5" s="3"/>
      <c r="M5" s="3"/>
      <c r="N5" s="3"/>
      <c r="Q5" s="12"/>
    </row>
    <row r="6" spans="1:17" ht="14.25">
      <c r="A6" s="19"/>
      <c r="B6" s="19"/>
      <c r="C6" s="32"/>
      <c r="D6" s="32"/>
      <c r="E6" s="7"/>
      <c r="F6" s="3"/>
      <c r="G6" s="9" t="s">
        <v>0</v>
      </c>
      <c r="H6" s="112">
        <f>SUM(N11:N13)</f>
        <v>0</v>
      </c>
      <c r="I6" s="113"/>
      <c r="Q6" s="12"/>
    </row>
    <row r="7" spans="1:17" ht="14.25">
      <c r="A7" s="19"/>
      <c r="C7" s="3"/>
      <c r="D7" s="3"/>
      <c r="E7" s="7"/>
      <c r="F7" s="3"/>
      <c r="G7" s="3"/>
      <c r="H7" s="3"/>
      <c r="I7" s="3"/>
      <c r="J7" s="3"/>
      <c r="K7" s="3"/>
      <c r="L7" s="3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50"/>
      <c r="N8" s="50"/>
      <c r="O8" s="50"/>
      <c r="P8" s="50"/>
      <c r="Q8" s="12"/>
    </row>
    <row r="9" spans="2:17" ht="14.25">
      <c r="B9" s="19"/>
      <c r="Q9" s="12"/>
    </row>
    <row r="10" spans="1:15" s="19" customFormat="1" ht="73.5" customHeight="1">
      <c r="A10" s="1" t="s">
        <v>44</v>
      </c>
      <c r="B10" s="1" t="s">
        <v>14</v>
      </c>
      <c r="C10" s="1" t="s">
        <v>128</v>
      </c>
      <c r="D10" s="1"/>
      <c r="E10" s="35" t="s">
        <v>68</v>
      </c>
      <c r="F10" s="36"/>
      <c r="G10" s="1" t="str">
        <f>"Nazwa handlowa /
"&amp;C10&amp;" / 
"&amp;D10</f>
        <v>Nazwa handlowa /
Wymiary / 
</v>
      </c>
      <c r="H10" s="1" t="s">
        <v>78</v>
      </c>
      <c r="I10" s="1"/>
      <c r="J10" s="1" t="s">
        <v>64</v>
      </c>
      <c r="K10" s="1"/>
      <c r="L10" s="1" t="s">
        <v>36</v>
      </c>
      <c r="M10" s="1" t="s">
        <v>37</v>
      </c>
      <c r="N10" s="1" t="s">
        <v>38</v>
      </c>
      <c r="O10" s="1" t="s">
        <v>16</v>
      </c>
    </row>
    <row r="11" spans="1:15" ht="99.75" customHeight="1">
      <c r="A11" s="8" t="s">
        <v>1</v>
      </c>
      <c r="B11" s="87" t="s">
        <v>122</v>
      </c>
      <c r="C11" s="87" t="s">
        <v>123</v>
      </c>
      <c r="D11" s="87"/>
      <c r="E11" s="88">
        <v>20000</v>
      </c>
      <c r="F11" s="51" t="s">
        <v>47</v>
      </c>
      <c r="G11" s="37" t="s">
        <v>147</v>
      </c>
      <c r="H11" s="37"/>
      <c r="I11" s="37"/>
      <c r="J11" s="57" t="s">
        <v>74</v>
      </c>
      <c r="K11" s="57"/>
      <c r="L11" s="57"/>
      <c r="M11" s="57"/>
      <c r="N11" s="57"/>
      <c r="O11" s="59">
        <f>ROUND(M11*ROUND(N11,2),2)</f>
        <v>0</v>
      </c>
    </row>
    <row r="12" spans="1:15" ht="148.5" customHeight="1">
      <c r="A12" s="8" t="s">
        <v>2</v>
      </c>
      <c r="B12" s="67" t="s">
        <v>125</v>
      </c>
      <c r="C12" s="66" t="s">
        <v>126</v>
      </c>
      <c r="D12" s="67"/>
      <c r="E12" s="68">
        <v>24</v>
      </c>
      <c r="F12" s="51" t="s">
        <v>47</v>
      </c>
      <c r="G12" s="37" t="s">
        <v>147</v>
      </c>
      <c r="H12" s="37"/>
      <c r="I12" s="37"/>
      <c r="J12" s="57" t="s">
        <v>74</v>
      </c>
      <c r="K12" s="57"/>
      <c r="L12" s="57"/>
      <c r="M12" s="57"/>
      <c r="N12" s="57"/>
      <c r="O12" s="59">
        <f>ROUND(M12*ROUND(N12,2),2)</f>
        <v>0</v>
      </c>
    </row>
    <row r="13" spans="1:15" ht="135.75" customHeight="1">
      <c r="A13" s="8" t="s">
        <v>3</v>
      </c>
      <c r="B13" s="67" t="s">
        <v>125</v>
      </c>
      <c r="C13" s="66" t="s">
        <v>127</v>
      </c>
      <c r="D13" s="67"/>
      <c r="E13" s="68">
        <v>24</v>
      </c>
      <c r="F13" s="51" t="s">
        <v>47</v>
      </c>
      <c r="G13" s="37" t="s">
        <v>147</v>
      </c>
      <c r="H13" s="37"/>
      <c r="I13" s="37"/>
      <c r="J13" s="57" t="s">
        <v>74</v>
      </c>
      <c r="K13" s="57"/>
      <c r="L13" s="57"/>
      <c r="M13" s="57"/>
      <c r="N13" s="57"/>
      <c r="O13" s="59">
        <f>ROUND(M13*ROUND(N13,2),2)</f>
        <v>0</v>
      </c>
    </row>
    <row r="14" spans="10:17" ht="14.25">
      <c r="J14" s="60"/>
      <c r="K14" s="60"/>
      <c r="L14" s="63"/>
      <c r="M14" s="63"/>
      <c r="N14" s="63"/>
      <c r="O14" s="65"/>
      <c r="Q14" s="12"/>
    </row>
    <row r="15" spans="2:17" ht="42.75" customHeight="1">
      <c r="B15" s="106" t="s">
        <v>129</v>
      </c>
      <c r="C15" s="106"/>
      <c r="Q15" s="12"/>
    </row>
    <row r="16" s="28" customFormat="1" ht="14.25">
      <c r="E16" s="70"/>
    </row>
    <row r="17" spans="2:6" s="28" customFormat="1" ht="32.25" customHeight="1">
      <c r="B17" s="104"/>
      <c r="C17" s="114"/>
      <c r="D17" s="114"/>
      <c r="E17" s="114"/>
      <c r="F17" s="114"/>
    </row>
    <row r="18" s="28" customFormat="1" ht="14.25">
      <c r="E18" s="70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  <row r="72" ht="14.25">
      <c r="Q72" s="12"/>
    </row>
    <row r="73" ht="14.25">
      <c r="Q73" s="12"/>
    </row>
    <row r="74" ht="14.25">
      <c r="Q74" s="12"/>
    </row>
    <row r="75" ht="14.25">
      <c r="Q75" s="12"/>
    </row>
    <row r="76" ht="14.25">
      <c r="Q76" s="12"/>
    </row>
    <row r="77" ht="14.25">
      <c r="Q77" s="12"/>
    </row>
    <row r="78" ht="14.25">
      <c r="Q78" s="12"/>
    </row>
    <row r="79" ht="14.25">
      <c r="Q79" s="12"/>
    </row>
    <row r="80" ht="14.25">
      <c r="Q80" s="12"/>
    </row>
    <row r="81" ht="14.25">
      <c r="Q81" s="12"/>
    </row>
    <row r="82" ht="14.25">
      <c r="Q82" s="12"/>
    </row>
    <row r="83" ht="14.25">
      <c r="Q83" s="12"/>
    </row>
    <row r="84" ht="14.25">
      <c r="Q84" s="12"/>
    </row>
  </sheetData>
  <sheetProtection/>
  <mergeCells count="4">
    <mergeCell ref="G2:I2"/>
    <mergeCell ref="H6:I6"/>
    <mergeCell ref="B15:C15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4"/>
  <sheetViews>
    <sheetView showGridLines="0" zoomScale="93" zoomScaleNormal="93" zoomScalePageLayoutView="85" workbookViewId="0" topLeftCell="A7">
      <selection activeCell="H6" sqref="H6:I6"/>
    </sheetView>
  </sheetViews>
  <sheetFormatPr defaultColWidth="9.125" defaultRowHeight="12.75"/>
  <cols>
    <col min="1" max="1" width="5.125" style="12" customWidth="1"/>
    <col min="2" max="2" width="30.875" style="12" customWidth="1"/>
    <col min="3" max="3" width="24.125" style="12" customWidth="1"/>
    <col min="4" max="4" width="24.625" style="12" hidden="1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hidden="1" customWidth="1"/>
    <col min="10" max="10" width="19.875" style="12" customWidth="1"/>
    <col min="11" max="11" width="0.37109375" style="12" hidden="1" customWidth="1"/>
    <col min="12" max="14" width="15.375" style="12" customWidth="1"/>
    <col min="15" max="15" width="12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oferty'!D4</f>
        <v>DFP.271.161.2018.BM</v>
      </c>
      <c r="N1" s="29" t="s">
        <v>62</v>
      </c>
      <c r="S1" s="28"/>
      <c r="T1" s="28"/>
    </row>
    <row r="2" spans="7:9" ht="14.25">
      <c r="G2" s="106"/>
      <c r="H2" s="106"/>
      <c r="I2" s="106"/>
    </row>
    <row r="3" ht="14.25">
      <c r="N3" s="29" t="s">
        <v>69</v>
      </c>
    </row>
    <row r="4" spans="2:17" ht="14.25">
      <c r="B4" s="19" t="s">
        <v>13</v>
      </c>
      <c r="C4" s="1">
        <v>12</v>
      </c>
      <c r="D4" s="10"/>
      <c r="E4" s="7"/>
      <c r="F4" s="3"/>
      <c r="G4" s="31" t="s">
        <v>18</v>
      </c>
      <c r="H4" s="3"/>
      <c r="I4" s="10"/>
      <c r="J4" s="3"/>
      <c r="K4" s="3"/>
      <c r="L4" s="3"/>
      <c r="M4" s="3"/>
      <c r="N4" s="3"/>
      <c r="Q4" s="12"/>
    </row>
    <row r="5" spans="2:17" ht="14.25">
      <c r="B5" s="19"/>
      <c r="C5" s="10"/>
      <c r="D5" s="10"/>
      <c r="E5" s="7"/>
      <c r="F5" s="3"/>
      <c r="G5" s="31"/>
      <c r="H5" s="3"/>
      <c r="I5" s="10"/>
      <c r="J5" s="3"/>
      <c r="K5" s="3"/>
      <c r="L5" s="3"/>
      <c r="M5" s="3"/>
      <c r="N5" s="3"/>
      <c r="Q5" s="12"/>
    </row>
    <row r="6" spans="1:17" ht="14.25">
      <c r="A6" s="19"/>
      <c r="B6" s="19"/>
      <c r="C6" s="32"/>
      <c r="D6" s="32"/>
      <c r="E6" s="7"/>
      <c r="F6" s="3"/>
      <c r="G6" s="9" t="s">
        <v>0</v>
      </c>
      <c r="H6" s="112">
        <f>SUM(N11:N13)</f>
        <v>0</v>
      </c>
      <c r="I6" s="113"/>
      <c r="Q6" s="12"/>
    </row>
    <row r="7" spans="1:17" ht="14.25">
      <c r="A7" s="19"/>
      <c r="C7" s="3"/>
      <c r="D7" s="3"/>
      <c r="E7" s="7"/>
      <c r="F7" s="3"/>
      <c r="G7" s="3"/>
      <c r="H7" s="3"/>
      <c r="I7" s="3"/>
      <c r="J7" s="3"/>
      <c r="K7" s="3"/>
      <c r="L7" s="3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50"/>
      <c r="N8" s="50"/>
      <c r="O8" s="50"/>
      <c r="P8" s="50"/>
      <c r="Q8" s="12"/>
    </row>
    <row r="9" spans="2:17" ht="14.25">
      <c r="B9" s="19"/>
      <c r="Q9" s="12"/>
    </row>
    <row r="10" spans="1:15" s="19" customFormat="1" ht="73.5" customHeight="1">
      <c r="A10" s="1" t="s">
        <v>44</v>
      </c>
      <c r="B10" s="1" t="s">
        <v>14</v>
      </c>
      <c r="C10" s="1" t="s">
        <v>128</v>
      </c>
      <c r="D10" s="1"/>
      <c r="E10" s="35" t="s">
        <v>68</v>
      </c>
      <c r="F10" s="36"/>
      <c r="G10" s="1" t="str">
        <f>"Nazwa handlowa /
"&amp;C10&amp;" / 
"&amp;D10</f>
        <v>Nazwa handlowa /
Wymiary / 
</v>
      </c>
      <c r="H10" s="1" t="s">
        <v>78</v>
      </c>
      <c r="I10" s="1"/>
      <c r="J10" s="1" t="s">
        <v>64</v>
      </c>
      <c r="K10" s="1"/>
      <c r="L10" s="1" t="s">
        <v>36</v>
      </c>
      <c r="M10" s="1" t="s">
        <v>37</v>
      </c>
      <c r="N10" s="1" t="s">
        <v>38</v>
      </c>
      <c r="O10" s="1" t="s">
        <v>16</v>
      </c>
    </row>
    <row r="11" spans="1:15" ht="80.25" customHeight="1">
      <c r="A11" s="8" t="s">
        <v>1</v>
      </c>
      <c r="B11" s="67" t="s">
        <v>130</v>
      </c>
      <c r="C11" s="67" t="s">
        <v>131</v>
      </c>
      <c r="D11" s="67" t="s">
        <v>124</v>
      </c>
      <c r="E11" s="66">
        <v>800</v>
      </c>
      <c r="F11" s="51" t="s">
        <v>47</v>
      </c>
      <c r="G11" s="37" t="s">
        <v>147</v>
      </c>
      <c r="H11" s="37"/>
      <c r="I11" s="37"/>
      <c r="J11" s="57" t="s">
        <v>74</v>
      </c>
      <c r="K11" s="57"/>
      <c r="L11" s="57"/>
      <c r="M11" s="57"/>
      <c r="N11" s="57"/>
      <c r="O11" s="59">
        <f>ROUND(M11*ROUND(N11,2),2)</f>
        <v>0</v>
      </c>
    </row>
    <row r="12" spans="1:15" ht="85.5" customHeight="1">
      <c r="A12" s="8" t="s">
        <v>2</v>
      </c>
      <c r="B12" s="67" t="s">
        <v>130</v>
      </c>
      <c r="C12" s="67" t="s">
        <v>132</v>
      </c>
      <c r="D12" s="67" t="s">
        <v>124</v>
      </c>
      <c r="E12" s="66">
        <v>600</v>
      </c>
      <c r="F12" s="51" t="s">
        <v>47</v>
      </c>
      <c r="G12" s="37" t="s">
        <v>147</v>
      </c>
      <c r="H12" s="37"/>
      <c r="I12" s="37"/>
      <c r="J12" s="57" t="s">
        <v>74</v>
      </c>
      <c r="K12" s="57"/>
      <c r="L12" s="57"/>
      <c r="M12" s="57"/>
      <c r="N12" s="57"/>
      <c r="O12" s="59">
        <f>ROUND(M12*ROUND(N12,2),2)</f>
        <v>0</v>
      </c>
    </row>
    <row r="13" spans="1:15" ht="96.75" customHeight="1">
      <c r="A13" s="8" t="s">
        <v>3</v>
      </c>
      <c r="B13" s="67" t="s">
        <v>130</v>
      </c>
      <c r="C13" s="67" t="s">
        <v>133</v>
      </c>
      <c r="D13" s="67" t="s">
        <v>124</v>
      </c>
      <c r="E13" s="66">
        <v>400</v>
      </c>
      <c r="F13" s="51" t="s">
        <v>47</v>
      </c>
      <c r="G13" s="37" t="s">
        <v>147</v>
      </c>
      <c r="H13" s="37"/>
      <c r="I13" s="37"/>
      <c r="J13" s="57" t="s">
        <v>74</v>
      </c>
      <c r="K13" s="57"/>
      <c r="L13" s="57"/>
      <c r="M13" s="57"/>
      <c r="N13" s="57"/>
      <c r="O13" s="59">
        <f>ROUND(M13*ROUND(N13,2),2)</f>
        <v>0</v>
      </c>
    </row>
    <row r="14" spans="10:17" ht="14.25">
      <c r="J14" s="60"/>
      <c r="K14" s="60"/>
      <c r="L14" s="63"/>
      <c r="M14" s="63"/>
      <c r="N14" s="63"/>
      <c r="O14" s="65"/>
      <c r="Q14" s="12"/>
    </row>
    <row r="15" spans="2:17" ht="42.75" customHeight="1">
      <c r="B15" s="106" t="s">
        <v>144</v>
      </c>
      <c r="C15" s="106"/>
      <c r="Q15" s="12"/>
    </row>
    <row r="16" s="28" customFormat="1" ht="14.25">
      <c r="E16" s="70"/>
    </row>
    <row r="17" spans="2:6" s="28" customFormat="1" ht="32.25" customHeight="1">
      <c r="B17" s="104"/>
      <c r="C17" s="114"/>
      <c r="D17" s="114"/>
      <c r="E17" s="114"/>
      <c r="F17" s="114"/>
    </row>
    <row r="18" s="28" customFormat="1" ht="14.25">
      <c r="E18" s="70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  <row r="72" ht="14.25">
      <c r="Q72" s="12"/>
    </row>
    <row r="73" ht="14.25">
      <c r="Q73" s="12"/>
    </row>
    <row r="74" ht="14.25">
      <c r="Q74" s="12"/>
    </row>
    <row r="75" ht="14.25">
      <c r="Q75" s="12"/>
    </row>
    <row r="76" ht="14.25">
      <c r="Q76" s="12"/>
    </row>
    <row r="77" ht="14.25">
      <c r="Q77" s="12"/>
    </row>
    <row r="78" ht="14.25">
      <c r="Q78" s="12"/>
    </row>
    <row r="79" ht="14.25">
      <c r="Q79" s="12"/>
    </row>
    <row r="80" ht="14.25">
      <c r="Q80" s="12"/>
    </row>
    <row r="81" ht="14.25">
      <c r="Q81" s="12"/>
    </row>
    <row r="82" ht="14.25">
      <c r="Q82" s="12"/>
    </row>
    <row r="83" ht="14.25">
      <c r="Q83" s="12"/>
    </row>
    <row r="84" ht="14.25">
      <c r="Q84" s="12"/>
    </row>
  </sheetData>
  <sheetProtection/>
  <mergeCells count="4">
    <mergeCell ref="G2:I2"/>
    <mergeCell ref="H6:I6"/>
    <mergeCell ref="B15:C15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5"/>
  <sheetViews>
    <sheetView showGridLines="0" tabSelected="1" zoomScale="93" zoomScaleNormal="93" zoomScalePageLayoutView="85" workbookViewId="0" topLeftCell="A1">
      <selection activeCell="H13" sqref="H13"/>
    </sheetView>
  </sheetViews>
  <sheetFormatPr defaultColWidth="9.125" defaultRowHeight="12.75"/>
  <cols>
    <col min="1" max="1" width="5.125" style="12" customWidth="1"/>
    <col min="2" max="2" width="44.50390625" style="12" customWidth="1"/>
    <col min="3" max="3" width="24.125" style="12" customWidth="1"/>
    <col min="4" max="4" width="21.87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hidden="1" customWidth="1"/>
    <col min="10" max="10" width="19.875" style="12" customWidth="1"/>
    <col min="11" max="11" width="0.37109375" style="12" hidden="1" customWidth="1"/>
    <col min="12" max="14" width="15.375" style="12" customWidth="1"/>
    <col min="15" max="15" width="12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oferty'!D4</f>
        <v>DFP.271.161.2018.BM</v>
      </c>
      <c r="N1" s="29" t="s">
        <v>62</v>
      </c>
      <c r="S1" s="28"/>
      <c r="T1" s="28"/>
    </row>
    <row r="2" spans="7:9" ht="14.25">
      <c r="G2" s="106"/>
      <c r="H2" s="106"/>
      <c r="I2" s="106"/>
    </row>
    <row r="3" ht="14.25">
      <c r="N3" s="29" t="s">
        <v>69</v>
      </c>
    </row>
    <row r="4" spans="2:17" ht="14.25">
      <c r="B4" s="19" t="s">
        <v>13</v>
      </c>
      <c r="C4" s="1">
        <v>13</v>
      </c>
      <c r="D4" s="10"/>
      <c r="E4" s="7"/>
      <c r="F4" s="3"/>
      <c r="G4" s="31" t="s">
        <v>18</v>
      </c>
      <c r="H4" s="3"/>
      <c r="I4" s="10"/>
      <c r="J4" s="3"/>
      <c r="K4" s="3"/>
      <c r="L4" s="3"/>
      <c r="M4" s="3"/>
      <c r="N4" s="3"/>
      <c r="Q4" s="12"/>
    </row>
    <row r="5" spans="2:17" ht="14.25">
      <c r="B5" s="19"/>
      <c r="C5" s="10"/>
      <c r="D5" s="10"/>
      <c r="E5" s="7"/>
      <c r="F5" s="3"/>
      <c r="G5" s="31"/>
      <c r="H5" s="3"/>
      <c r="I5" s="10"/>
      <c r="J5" s="3"/>
      <c r="K5" s="3"/>
      <c r="L5" s="3"/>
      <c r="M5" s="3"/>
      <c r="N5" s="3"/>
      <c r="Q5" s="12"/>
    </row>
    <row r="6" spans="1:17" ht="14.25">
      <c r="A6" s="19"/>
      <c r="B6" s="19"/>
      <c r="C6" s="32"/>
      <c r="D6" s="32"/>
      <c r="E6" s="7"/>
      <c r="F6" s="3"/>
      <c r="G6" s="9" t="s">
        <v>0</v>
      </c>
      <c r="H6" s="112">
        <f>SUM(N11:N14)</f>
        <v>0</v>
      </c>
      <c r="I6" s="113"/>
      <c r="Q6" s="12"/>
    </row>
    <row r="7" spans="1:17" ht="14.25">
      <c r="A7" s="19"/>
      <c r="C7" s="3"/>
      <c r="D7" s="3"/>
      <c r="E7" s="7"/>
      <c r="F7" s="3"/>
      <c r="G7" s="3"/>
      <c r="H7" s="3"/>
      <c r="I7" s="3"/>
      <c r="J7" s="3"/>
      <c r="K7" s="3"/>
      <c r="L7" s="3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50"/>
      <c r="N8" s="50"/>
      <c r="O8" s="50"/>
      <c r="P8" s="50"/>
      <c r="Q8" s="12"/>
    </row>
    <row r="9" spans="2:17" ht="14.25">
      <c r="B9" s="19"/>
      <c r="Q9" s="12"/>
    </row>
    <row r="10" spans="1:15" s="19" customFormat="1" ht="73.5" customHeight="1">
      <c r="A10" s="1" t="s">
        <v>44</v>
      </c>
      <c r="B10" s="1" t="s">
        <v>14</v>
      </c>
      <c r="C10" s="1" t="s">
        <v>128</v>
      </c>
      <c r="D10" s="1" t="s">
        <v>71</v>
      </c>
      <c r="E10" s="35" t="s">
        <v>68</v>
      </c>
      <c r="F10" s="36"/>
      <c r="G10" s="1" t="str">
        <f>"Nazwa handlowa /
"&amp;C10&amp;" / 
"&amp;D10</f>
        <v>Nazwa handlowa /
Wymiary / 
Postać/Opakowanie</v>
      </c>
      <c r="H10" s="1" t="s">
        <v>78</v>
      </c>
      <c r="I10" s="1"/>
      <c r="J10" s="1" t="s">
        <v>64</v>
      </c>
      <c r="K10" s="1"/>
      <c r="L10" s="1" t="s">
        <v>36</v>
      </c>
      <c r="M10" s="1" t="s">
        <v>37</v>
      </c>
      <c r="N10" s="1" t="s">
        <v>38</v>
      </c>
      <c r="O10" s="1" t="s">
        <v>16</v>
      </c>
    </row>
    <row r="11" spans="1:15" ht="127.5" customHeight="1">
      <c r="A11" s="8" t="s">
        <v>1</v>
      </c>
      <c r="B11" s="89" t="s">
        <v>134</v>
      </c>
      <c r="C11" s="71" t="s">
        <v>135</v>
      </c>
      <c r="D11" s="90" t="s">
        <v>136</v>
      </c>
      <c r="E11" s="91">
        <v>100</v>
      </c>
      <c r="F11" s="51" t="s">
        <v>47</v>
      </c>
      <c r="G11" s="37" t="s">
        <v>148</v>
      </c>
      <c r="H11" s="37"/>
      <c r="I11" s="37"/>
      <c r="J11" s="57" t="s">
        <v>74</v>
      </c>
      <c r="K11" s="57"/>
      <c r="L11" s="57"/>
      <c r="M11" s="57"/>
      <c r="N11" s="57"/>
      <c r="O11" s="59">
        <f>ROUND(M11*ROUND(N11,2),2)</f>
        <v>0</v>
      </c>
    </row>
    <row r="12" spans="1:15" ht="125.25" customHeight="1">
      <c r="A12" s="8" t="s">
        <v>2</v>
      </c>
      <c r="B12" s="92" t="s">
        <v>137</v>
      </c>
      <c r="C12" s="90" t="s">
        <v>138</v>
      </c>
      <c r="D12" s="90" t="s">
        <v>139</v>
      </c>
      <c r="E12" s="91">
        <v>200</v>
      </c>
      <c r="F12" s="51" t="s">
        <v>47</v>
      </c>
      <c r="G12" s="37" t="s">
        <v>148</v>
      </c>
      <c r="H12" s="37"/>
      <c r="I12" s="37"/>
      <c r="J12" s="57" t="s">
        <v>74</v>
      </c>
      <c r="K12" s="57"/>
      <c r="L12" s="57"/>
      <c r="M12" s="57"/>
      <c r="N12" s="57"/>
      <c r="O12" s="59">
        <f>ROUND(M12*ROUND(N12,2),2)</f>
        <v>0</v>
      </c>
    </row>
    <row r="13" spans="1:15" ht="159" customHeight="1">
      <c r="A13" s="8" t="s">
        <v>3</v>
      </c>
      <c r="B13" s="93" t="s">
        <v>140</v>
      </c>
      <c r="C13" s="90" t="s">
        <v>141</v>
      </c>
      <c r="D13" s="90" t="s">
        <v>142</v>
      </c>
      <c r="E13" s="91">
        <v>200</v>
      </c>
      <c r="F13" s="51" t="s">
        <v>47</v>
      </c>
      <c r="G13" s="37" t="s">
        <v>148</v>
      </c>
      <c r="H13" s="37"/>
      <c r="I13" s="37"/>
      <c r="J13" s="57" t="s">
        <v>74</v>
      </c>
      <c r="K13" s="57"/>
      <c r="L13" s="57"/>
      <c r="M13" s="57"/>
      <c r="N13" s="57"/>
      <c r="O13" s="59">
        <f>ROUND(M13*ROUND(N13,2),2)</f>
        <v>0</v>
      </c>
    </row>
    <row r="14" spans="1:15" ht="133.5" customHeight="1">
      <c r="A14" s="8" t="s">
        <v>4</v>
      </c>
      <c r="B14" s="93" t="s">
        <v>143</v>
      </c>
      <c r="C14" s="90" t="s">
        <v>141</v>
      </c>
      <c r="D14" s="90" t="s">
        <v>142</v>
      </c>
      <c r="E14" s="91">
        <v>90</v>
      </c>
      <c r="F14" s="51" t="s">
        <v>47</v>
      </c>
      <c r="G14" s="37" t="s">
        <v>148</v>
      </c>
      <c r="H14" s="37"/>
      <c r="I14" s="37"/>
      <c r="J14" s="57" t="s">
        <v>74</v>
      </c>
      <c r="K14" s="57"/>
      <c r="L14" s="57"/>
      <c r="M14" s="57"/>
      <c r="N14" s="57"/>
      <c r="O14" s="59">
        <f>ROUND(M14*ROUND(N14,2),2)</f>
        <v>0</v>
      </c>
    </row>
    <row r="15" spans="10:17" ht="14.25">
      <c r="J15" s="60"/>
      <c r="K15" s="60"/>
      <c r="L15" s="63"/>
      <c r="M15" s="63"/>
      <c r="N15" s="63"/>
      <c r="O15" s="65"/>
      <c r="Q15" s="12"/>
    </row>
    <row r="16" spans="2:17" ht="42.75" customHeight="1">
      <c r="B16" s="106" t="s">
        <v>144</v>
      </c>
      <c r="C16" s="106"/>
      <c r="Q16" s="12"/>
    </row>
    <row r="17" s="28" customFormat="1" ht="14.25">
      <c r="E17" s="70"/>
    </row>
    <row r="18" spans="2:6" s="28" customFormat="1" ht="32.25" customHeight="1">
      <c r="B18" s="104"/>
      <c r="C18" s="114"/>
      <c r="D18" s="114"/>
      <c r="E18" s="114"/>
      <c r="F18" s="114"/>
    </row>
    <row r="19" s="28" customFormat="1" ht="14.25">
      <c r="E19" s="70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  <row r="72" ht="14.25">
      <c r="Q72" s="12"/>
    </row>
    <row r="73" ht="14.25">
      <c r="Q73" s="12"/>
    </row>
    <row r="74" ht="14.25">
      <c r="Q74" s="12"/>
    </row>
    <row r="75" ht="14.25">
      <c r="Q75" s="12"/>
    </row>
    <row r="76" ht="14.25">
      <c r="Q76" s="12"/>
    </row>
    <row r="77" ht="14.25">
      <c r="Q77" s="12"/>
    </row>
    <row r="78" ht="14.25">
      <c r="Q78" s="12"/>
    </row>
    <row r="79" ht="14.25">
      <c r="Q79" s="12"/>
    </row>
    <row r="80" ht="14.25">
      <c r="Q80" s="12"/>
    </row>
    <row r="81" ht="14.25">
      <c r="Q81" s="12"/>
    </row>
    <row r="82" ht="14.25">
      <c r="Q82" s="12"/>
    </row>
    <row r="83" ht="14.25">
      <c r="Q83" s="12"/>
    </row>
    <row r="84" ht="14.25">
      <c r="Q84" s="12"/>
    </row>
    <row r="85" ht="14.25">
      <c r="Q85" s="12"/>
    </row>
  </sheetData>
  <sheetProtection/>
  <mergeCells count="4">
    <mergeCell ref="G2:I2"/>
    <mergeCell ref="H6:I6"/>
    <mergeCell ref="B16:C16"/>
    <mergeCell ref="B18:F1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showGridLines="0" zoomScalePageLayoutView="85" workbookViewId="0" topLeftCell="A1">
      <selection activeCell="A11" sqref="A11:B11"/>
    </sheetView>
  </sheetViews>
  <sheetFormatPr defaultColWidth="9.125" defaultRowHeight="12.75"/>
  <cols>
    <col min="1" max="1" width="5.125" style="12" customWidth="1"/>
    <col min="2" max="2" width="20.875" style="12" customWidth="1"/>
    <col min="3" max="3" width="17.50390625" style="12" customWidth="1"/>
    <col min="4" max="4" width="21.87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4" width="15.375" style="12" customWidth="1"/>
    <col min="15" max="15" width="8.0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oferty'!D4</f>
        <v>DFP.271.161.2018.BM</v>
      </c>
      <c r="N1" s="29" t="s">
        <v>62</v>
      </c>
      <c r="S1" s="28"/>
      <c r="T1" s="28"/>
    </row>
    <row r="2" spans="7:9" ht="14.25">
      <c r="G2" s="106"/>
      <c r="H2" s="106"/>
      <c r="I2" s="106"/>
    </row>
    <row r="3" ht="14.25">
      <c r="N3" s="29" t="s">
        <v>69</v>
      </c>
    </row>
    <row r="4" spans="2:17" ht="14.25">
      <c r="B4" s="19" t="s">
        <v>13</v>
      </c>
      <c r="C4" s="1">
        <v>1</v>
      </c>
      <c r="D4" s="10"/>
      <c r="E4" s="7"/>
      <c r="F4" s="3"/>
      <c r="G4" s="31" t="s">
        <v>18</v>
      </c>
      <c r="H4" s="3"/>
      <c r="I4" s="10"/>
      <c r="J4" s="3"/>
      <c r="K4" s="3"/>
      <c r="L4" s="3"/>
      <c r="M4" s="3"/>
      <c r="N4" s="3"/>
      <c r="Q4" s="12"/>
    </row>
    <row r="5" spans="2:17" ht="14.25">
      <c r="B5" s="19"/>
      <c r="C5" s="10"/>
      <c r="D5" s="10"/>
      <c r="E5" s="7"/>
      <c r="F5" s="3"/>
      <c r="G5" s="31"/>
      <c r="H5" s="3"/>
      <c r="I5" s="10"/>
      <c r="J5" s="3"/>
      <c r="K5" s="3"/>
      <c r="L5" s="3"/>
      <c r="M5" s="3"/>
      <c r="N5" s="3"/>
      <c r="Q5" s="12"/>
    </row>
    <row r="6" spans="1:17" ht="14.25">
      <c r="A6" s="19"/>
      <c r="B6" s="19"/>
      <c r="C6" s="32"/>
      <c r="D6" s="32"/>
      <c r="E6" s="7"/>
      <c r="F6" s="3"/>
      <c r="G6" s="9" t="s">
        <v>0</v>
      </c>
      <c r="H6" s="112">
        <f>SUM(N11:N11)</f>
        <v>0</v>
      </c>
      <c r="I6" s="113"/>
      <c r="Q6" s="12"/>
    </row>
    <row r="7" spans="1:17" ht="14.25">
      <c r="A7" s="19"/>
      <c r="C7" s="3"/>
      <c r="D7" s="3"/>
      <c r="E7" s="7"/>
      <c r="F7" s="3"/>
      <c r="G7" s="3"/>
      <c r="H7" s="3"/>
      <c r="I7" s="3"/>
      <c r="J7" s="3"/>
      <c r="K7" s="3"/>
      <c r="L7" s="3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Q8" s="12"/>
    </row>
    <row r="9" spans="2:17" ht="14.25">
      <c r="B9" s="19"/>
      <c r="Q9" s="12"/>
    </row>
    <row r="10" spans="1:14" s="19" customFormat="1" ht="73.5" customHeight="1">
      <c r="A10" s="1" t="s">
        <v>44</v>
      </c>
      <c r="B10" s="1" t="s">
        <v>14</v>
      </c>
      <c r="C10" s="1" t="s">
        <v>15</v>
      </c>
      <c r="D10" s="1" t="s">
        <v>59</v>
      </c>
      <c r="E10" s="35" t="s">
        <v>72</v>
      </c>
      <c r="F10" s="36"/>
      <c r="G10" s="1" t="str">
        <f>"Nazwa handlowa /
"&amp;C10&amp;" / 
"&amp;D10</f>
        <v>Nazwa handlowa /
Dawka / 
Postać /Opakowanie</v>
      </c>
      <c r="H10" s="1" t="s">
        <v>63</v>
      </c>
      <c r="I10" s="1" t="str">
        <f>B10</f>
        <v>Skład</v>
      </c>
      <c r="J10" s="1" t="s">
        <v>64</v>
      </c>
      <c r="K10" s="1" t="s">
        <v>36</v>
      </c>
      <c r="L10" s="1" t="s">
        <v>37</v>
      </c>
      <c r="M10" s="1" t="s">
        <v>38</v>
      </c>
      <c r="N10" s="1" t="s">
        <v>16</v>
      </c>
    </row>
    <row r="11" spans="1:14" ht="81" customHeight="1">
      <c r="A11" s="8" t="s">
        <v>1</v>
      </c>
      <c r="B11" s="47" t="s">
        <v>83</v>
      </c>
      <c r="C11" s="48" t="s">
        <v>84</v>
      </c>
      <c r="D11" s="48" t="s">
        <v>85</v>
      </c>
      <c r="E11" s="49">
        <v>1000</v>
      </c>
      <c r="F11" s="46" t="s">
        <v>47</v>
      </c>
      <c r="G11" s="37" t="s">
        <v>60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pans="2:14" s="3" customFormat="1" ht="14.25">
      <c r="B12" s="115" t="s">
        <v>86</v>
      </c>
      <c r="C12" s="115"/>
      <c r="D12" s="115"/>
      <c r="E12" s="40"/>
      <c r="F12" s="6"/>
      <c r="G12" s="41"/>
      <c r="H12" s="41"/>
      <c r="I12" s="41"/>
      <c r="J12" s="42"/>
      <c r="K12" s="41"/>
      <c r="L12" s="41"/>
      <c r="M12" s="41"/>
      <c r="N12" s="43"/>
    </row>
    <row r="13" spans="2:14" s="3" customFormat="1" ht="14.25">
      <c r="B13" s="44"/>
      <c r="C13" s="44"/>
      <c r="D13" s="45"/>
      <c r="E13" s="40"/>
      <c r="F13" s="6"/>
      <c r="G13" s="41"/>
      <c r="H13" s="41"/>
      <c r="I13" s="41"/>
      <c r="J13" s="42"/>
      <c r="K13" s="41"/>
      <c r="L13" s="41"/>
      <c r="M13" s="41"/>
      <c r="N13" s="43"/>
    </row>
    <row r="14" spans="2:17" ht="14.25">
      <c r="B14" s="28"/>
      <c r="Q14" s="12"/>
    </row>
    <row r="15" spans="2:17" ht="14.25">
      <c r="B15" s="28"/>
      <c r="Q15" s="12"/>
    </row>
    <row r="16" spans="2:17" ht="14.25">
      <c r="B16" s="104"/>
      <c r="C16" s="114"/>
      <c r="D16" s="114"/>
      <c r="E16" s="114"/>
      <c r="F16" s="114"/>
      <c r="Q16" s="12"/>
    </row>
    <row r="17" spans="2:17" ht="14.25">
      <c r="B17" s="114"/>
      <c r="C17" s="114"/>
      <c r="D17" s="114"/>
      <c r="E17" s="114"/>
      <c r="F17" s="114"/>
      <c r="Q17" s="12"/>
    </row>
    <row r="18" ht="14.25">
      <c r="Q18" s="12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</sheetData>
  <sheetProtection/>
  <mergeCells count="4">
    <mergeCell ref="G2:I2"/>
    <mergeCell ref="H6:I6"/>
    <mergeCell ref="B16:F17"/>
    <mergeCell ref="B12:D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showGridLines="0" zoomScalePageLayoutView="85" workbookViewId="0" topLeftCell="A6">
      <selection activeCell="A11" sqref="A11:B11"/>
    </sheetView>
  </sheetViews>
  <sheetFormatPr defaultColWidth="9.125" defaultRowHeight="12.75"/>
  <cols>
    <col min="1" max="1" width="5.125" style="12" customWidth="1"/>
    <col min="2" max="2" width="20.50390625" style="12" customWidth="1"/>
    <col min="3" max="3" width="16.00390625" style="12" customWidth="1"/>
    <col min="4" max="4" width="20.87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4" width="15.3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oferty'!D4</f>
        <v>DFP.271.161.2018.BM</v>
      </c>
      <c r="N1" s="29" t="s">
        <v>62</v>
      </c>
      <c r="S1" s="28"/>
      <c r="T1" s="28"/>
    </row>
    <row r="2" spans="7:9" ht="14.25">
      <c r="G2" s="106"/>
      <c r="H2" s="106"/>
      <c r="I2" s="106"/>
    </row>
    <row r="3" ht="14.25">
      <c r="N3" s="29" t="s">
        <v>69</v>
      </c>
    </row>
    <row r="4" spans="2:17" ht="14.25">
      <c r="B4" s="19" t="s">
        <v>13</v>
      </c>
      <c r="C4" s="1">
        <v>2</v>
      </c>
      <c r="D4" s="10"/>
      <c r="E4" s="7"/>
      <c r="F4" s="3"/>
      <c r="G4" s="31" t="s">
        <v>18</v>
      </c>
      <c r="H4" s="3"/>
      <c r="I4" s="10"/>
      <c r="J4" s="3"/>
      <c r="K4" s="3"/>
      <c r="L4" s="3"/>
      <c r="M4" s="3"/>
      <c r="N4" s="3"/>
      <c r="Q4" s="12"/>
    </row>
    <row r="5" spans="2:17" ht="14.25">
      <c r="B5" s="19"/>
      <c r="C5" s="10"/>
      <c r="D5" s="10"/>
      <c r="E5" s="7"/>
      <c r="F5" s="3"/>
      <c r="G5" s="31"/>
      <c r="H5" s="3"/>
      <c r="I5" s="10"/>
      <c r="J5" s="3"/>
      <c r="K5" s="3"/>
      <c r="L5" s="3"/>
      <c r="M5" s="3"/>
      <c r="N5" s="3"/>
      <c r="Q5" s="12"/>
    </row>
    <row r="6" spans="1:17" ht="14.25">
      <c r="A6" s="19"/>
      <c r="B6" s="19"/>
      <c r="C6" s="32"/>
      <c r="D6" s="32"/>
      <c r="E6" s="7"/>
      <c r="F6" s="3"/>
      <c r="G6" s="9" t="s">
        <v>0</v>
      </c>
      <c r="H6" s="112">
        <f>SUM(N11:N11)</f>
        <v>0</v>
      </c>
      <c r="I6" s="113"/>
      <c r="Q6" s="12"/>
    </row>
    <row r="7" spans="1:17" ht="14.25">
      <c r="A7" s="19"/>
      <c r="C7" s="3"/>
      <c r="D7" s="3"/>
      <c r="E7" s="7"/>
      <c r="F7" s="3"/>
      <c r="G7" s="3"/>
      <c r="H7" s="3"/>
      <c r="I7" s="3"/>
      <c r="J7" s="3"/>
      <c r="K7" s="3"/>
      <c r="L7" s="3"/>
      <c r="M7" s="3"/>
      <c r="N7" s="3"/>
      <c r="O7" s="3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50"/>
      <c r="M8" s="50"/>
      <c r="N8" s="50"/>
      <c r="O8" s="50"/>
      <c r="Q8" s="12"/>
    </row>
    <row r="9" spans="2:17" ht="14.25">
      <c r="B9" s="19"/>
      <c r="Q9" s="12"/>
    </row>
    <row r="10" spans="1:14" s="19" customFormat="1" ht="73.5" customHeight="1">
      <c r="A10" s="1" t="s">
        <v>44</v>
      </c>
      <c r="B10" s="1" t="s">
        <v>14</v>
      </c>
      <c r="C10" s="1" t="s">
        <v>15</v>
      </c>
      <c r="D10" s="1" t="s">
        <v>59</v>
      </c>
      <c r="E10" s="35" t="s">
        <v>72</v>
      </c>
      <c r="F10" s="36"/>
      <c r="G10" s="1" t="str">
        <f>"Nazwa handlowa /
"&amp;C10&amp;" / 
"&amp;D10</f>
        <v>Nazwa handlowa /
Dawka / 
Postać /Opakowanie</v>
      </c>
      <c r="H10" s="1" t="s">
        <v>63</v>
      </c>
      <c r="I10" s="1" t="str">
        <f>B10</f>
        <v>Skład</v>
      </c>
      <c r="J10" s="1" t="s">
        <v>64</v>
      </c>
      <c r="K10" s="1" t="s">
        <v>36</v>
      </c>
      <c r="L10" s="1" t="s">
        <v>37</v>
      </c>
      <c r="M10" s="1" t="s">
        <v>38</v>
      </c>
      <c r="N10" s="1" t="s">
        <v>16</v>
      </c>
    </row>
    <row r="11" spans="1:14" ht="39" customHeight="1">
      <c r="A11" s="8" t="s">
        <v>1</v>
      </c>
      <c r="B11" s="52" t="s">
        <v>87</v>
      </c>
      <c r="C11" s="53" t="s">
        <v>88</v>
      </c>
      <c r="D11" s="54" t="s">
        <v>89</v>
      </c>
      <c r="E11" s="55">
        <v>600</v>
      </c>
      <c r="F11" s="51" t="s">
        <v>47</v>
      </c>
      <c r="G11" s="37" t="s">
        <v>74</v>
      </c>
      <c r="H11" s="37"/>
      <c r="I11" s="37"/>
      <c r="J11" s="38"/>
      <c r="K11" s="37"/>
      <c r="L11" s="37"/>
      <c r="M11" s="37"/>
      <c r="N11" s="39">
        <f>ROUND(L11*ROUND(M11,2),2)</f>
        <v>0</v>
      </c>
    </row>
    <row r="12" ht="14.25">
      <c r="Q12" s="12"/>
    </row>
    <row r="13" ht="14.25">
      <c r="Q13" s="12"/>
    </row>
    <row r="14" spans="2:17" ht="14.25">
      <c r="B14" s="28"/>
      <c r="Q14" s="12"/>
    </row>
    <row r="15" spans="2:17" ht="14.25">
      <c r="B15" s="28"/>
      <c r="Q15" s="12"/>
    </row>
    <row r="16" spans="2:17" ht="33.75" customHeight="1">
      <c r="B16" s="104"/>
      <c r="C16" s="116"/>
      <c r="D16" s="116"/>
      <c r="E16" s="116"/>
      <c r="F16" s="116"/>
      <c r="Q16" s="12"/>
    </row>
    <row r="17" s="12" customFormat="1" ht="14.25">
      <c r="E17" s="13"/>
    </row>
    <row r="18" s="12" customFormat="1" ht="14.25">
      <c r="E18" s="13"/>
    </row>
    <row r="19" s="12" customFormat="1" ht="14.25">
      <c r="E19" s="13"/>
    </row>
    <row r="20" s="12" customFormat="1" ht="14.25">
      <c r="E20" s="13"/>
    </row>
    <row r="21" s="12" customFormat="1" ht="14.25">
      <c r="E21" s="13"/>
    </row>
    <row r="22" s="12" customFormat="1" ht="14.25">
      <c r="E22" s="13"/>
    </row>
    <row r="23" s="12" customFormat="1" ht="14.25">
      <c r="E23" s="13"/>
    </row>
    <row r="24" s="12" customFormat="1" ht="14.25">
      <c r="E24" s="13"/>
    </row>
    <row r="25" s="12" customFormat="1" ht="14.25">
      <c r="E25" s="13"/>
    </row>
    <row r="26" s="12" customFormat="1" ht="14.25">
      <c r="E26" s="13"/>
    </row>
    <row r="27" s="12" customFormat="1" ht="14.25">
      <c r="E27" s="13"/>
    </row>
    <row r="28" s="12" customFormat="1" ht="14.25">
      <c r="E28" s="13"/>
    </row>
    <row r="29" s="12" customFormat="1" ht="14.25">
      <c r="E29" s="13"/>
    </row>
    <row r="30" s="12" customFormat="1" ht="14.25">
      <c r="E30" s="13"/>
    </row>
    <row r="31" s="12" customFormat="1" ht="14.25">
      <c r="E31" s="13"/>
    </row>
    <row r="32" s="12" customFormat="1" ht="14.25">
      <c r="E32" s="13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</sheetData>
  <sheetProtection/>
  <mergeCells count="3">
    <mergeCell ref="G2:I2"/>
    <mergeCell ref="H6:I6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showGridLines="0" zoomScale="93" zoomScaleNormal="93" zoomScalePageLayoutView="80" workbookViewId="0" topLeftCell="A1">
      <selection activeCell="A11" sqref="A11:B11"/>
    </sheetView>
  </sheetViews>
  <sheetFormatPr defaultColWidth="9.125" defaultRowHeight="12.75"/>
  <cols>
    <col min="1" max="1" width="5.125" style="12" customWidth="1"/>
    <col min="2" max="2" width="24.625" style="12" customWidth="1"/>
    <col min="3" max="3" width="12.125" style="12" customWidth="1"/>
    <col min="4" max="4" width="32.5039062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4" width="15.375" style="12" customWidth="1"/>
    <col min="15" max="15" width="8.0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16384" width="9.125" style="12" customWidth="1"/>
  </cols>
  <sheetData>
    <row r="1" spans="2:20" ht="14.25">
      <c r="B1" s="28" t="str">
        <f>'formularz oferty'!D4</f>
        <v>DFP.271.161.2018.BM</v>
      </c>
      <c r="N1" s="29" t="s">
        <v>62</v>
      </c>
      <c r="S1" s="28"/>
      <c r="T1" s="28"/>
    </row>
    <row r="2" spans="7:9" ht="14.25">
      <c r="G2" s="106"/>
      <c r="H2" s="106"/>
      <c r="I2" s="106"/>
    </row>
    <row r="3" ht="14.25">
      <c r="N3" s="29" t="s">
        <v>69</v>
      </c>
    </row>
    <row r="4" spans="2:17" ht="14.25">
      <c r="B4" s="19" t="s">
        <v>13</v>
      </c>
      <c r="C4" s="1">
        <v>3</v>
      </c>
      <c r="D4" s="10"/>
      <c r="E4" s="7"/>
      <c r="F4" s="3"/>
      <c r="G4" s="31" t="s">
        <v>18</v>
      </c>
      <c r="H4" s="3"/>
      <c r="I4" s="10"/>
      <c r="J4" s="3"/>
      <c r="K4" s="3"/>
      <c r="L4" s="3"/>
      <c r="M4" s="3"/>
      <c r="N4" s="3"/>
      <c r="Q4" s="12"/>
    </row>
    <row r="5" spans="2:17" ht="14.25">
      <c r="B5" s="19"/>
      <c r="C5" s="10"/>
      <c r="D5" s="10"/>
      <c r="E5" s="7"/>
      <c r="F5" s="3"/>
      <c r="G5" s="31"/>
      <c r="H5" s="3"/>
      <c r="I5" s="10"/>
      <c r="J5" s="3"/>
      <c r="K5" s="3"/>
      <c r="L5" s="3"/>
      <c r="M5" s="3"/>
      <c r="N5" s="3"/>
      <c r="Q5" s="12"/>
    </row>
    <row r="6" spans="1:17" ht="14.25">
      <c r="A6" s="19"/>
      <c r="B6" s="19"/>
      <c r="C6" s="32"/>
      <c r="D6" s="32"/>
      <c r="E6" s="7"/>
      <c r="F6" s="3"/>
      <c r="G6" s="9" t="s">
        <v>0</v>
      </c>
      <c r="H6" s="112">
        <f>SUM(N11:N11)</f>
        <v>0</v>
      </c>
      <c r="I6" s="113"/>
      <c r="Q6" s="12"/>
    </row>
    <row r="7" spans="1:17" ht="14.25">
      <c r="A7" s="19"/>
      <c r="C7" s="3"/>
      <c r="D7" s="3"/>
      <c r="E7" s="7"/>
      <c r="F7" s="3"/>
      <c r="G7" s="3"/>
      <c r="H7" s="3"/>
      <c r="I7" s="3"/>
      <c r="J7" s="3"/>
      <c r="K7" s="3"/>
      <c r="L7" s="3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Q8" s="12"/>
    </row>
    <row r="9" spans="2:17" ht="14.25">
      <c r="B9" s="19"/>
      <c r="Q9" s="12"/>
    </row>
    <row r="10" spans="1:14" s="19" customFormat="1" ht="73.5" customHeight="1">
      <c r="A10" s="1" t="s">
        <v>44</v>
      </c>
      <c r="B10" s="1" t="s">
        <v>14</v>
      </c>
      <c r="C10" s="1" t="s">
        <v>15</v>
      </c>
      <c r="D10" s="1" t="s">
        <v>70</v>
      </c>
      <c r="E10" s="35" t="s">
        <v>68</v>
      </c>
      <c r="F10" s="36"/>
      <c r="G10" s="1" t="str">
        <f>"Nazwa handlowa /
"&amp;C10&amp;" / 
"&amp;D10</f>
        <v>Nazwa handlowa /
Dawka / 
Postać/ Opakowanie</v>
      </c>
      <c r="H10" s="1" t="s">
        <v>63</v>
      </c>
      <c r="I10" s="1" t="str">
        <f>B10</f>
        <v>Skład</v>
      </c>
      <c r="J10" s="1" t="s">
        <v>64</v>
      </c>
      <c r="K10" s="1" t="s">
        <v>36</v>
      </c>
      <c r="L10" s="1" t="s">
        <v>37</v>
      </c>
      <c r="M10" s="1" t="s">
        <v>38</v>
      </c>
      <c r="N10" s="1" t="s">
        <v>16</v>
      </c>
    </row>
    <row r="11" spans="1:14" ht="51" customHeight="1">
      <c r="A11" s="56" t="s">
        <v>1</v>
      </c>
      <c r="B11" s="66" t="s">
        <v>90</v>
      </c>
      <c r="C11" s="66" t="s">
        <v>91</v>
      </c>
      <c r="D11" s="67" t="s">
        <v>92</v>
      </c>
      <c r="E11" s="68">
        <v>4000</v>
      </c>
      <c r="F11" s="69" t="s">
        <v>47</v>
      </c>
      <c r="G11" s="57" t="s">
        <v>60</v>
      </c>
      <c r="H11" s="57"/>
      <c r="I11" s="57"/>
      <c r="J11" s="58"/>
      <c r="K11" s="57"/>
      <c r="L11" s="57" t="str">
        <f>IF(K11=0,"0,00",IF(K11&gt;0,ROUND(E11/K11,2)))</f>
        <v>0,00</v>
      </c>
      <c r="M11" s="57"/>
      <c r="N11" s="59">
        <f>ROUND(L11*ROUND(M11,2),2)</f>
        <v>0</v>
      </c>
    </row>
    <row r="12" spans="1:14" ht="18" customHeight="1">
      <c r="A12" s="60"/>
      <c r="B12" s="61"/>
      <c r="C12" s="61"/>
      <c r="D12" s="61"/>
      <c r="E12" s="62"/>
      <c r="F12" s="60"/>
      <c r="G12" s="63"/>
      <c r="H12" s="63"/>
      <c r="I12" s="63"/>
      <c r="J12" s="64"/>
      <c r="K12" s="63"/>
      <c r="L12" s="63"/>
      <c r="M12" s="63"/>
      <c r="N12" s="65"/>
    </row>
    <row r="15" ht="14.25">
      <c r="B15" s="28"/>
    </row>
    <row r="16" spans="2:17" ht="14.25">
      <c r="B16" s="28"/>
      <c r="Q16" s="12"/>
    </row>
    <row r="17" spans="2:17" ht="35.25" customHeight="1">
      <c r="B17" s="104"/>
      <c r="C17" s="116"/>
      <c r="D17" s="116"/>
      <c r="E17" s="116"/>
      <c r="F17" s="116"/>
      <c r="Q17" s="12"/>
    </row>
    <row r="18" ht="14.25">
      <c r="Q18" s="12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</sheetData>
  <sheetProtection/>
  <mergeCells count="3">
    <mergeCell ref="G2:I2"/>
    <mergeCell ref="H6:I6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zoomScale="93" zoomScaleNormal="93" zoomScalePageLayoutView="80" workbookViewId="0" topLeftCell="A3">
      <selection activeCell="A11" sqref="A11:B11"/>
    </sheetView>
  </sheetViews>
  <sheetFormatPr defaultColWidth="9.125" defaultRowHeight="12.75"/>
  <cols>
    <col min="1" max="1" width="5.125" style="12" customWidth="1"/>
    <col min="2" max="2" width="28.625" style="12" customWidth="1"/>
    <col min="3" max="3" width="25.625" style="12" customWidth="1"/>
    <col min="4" max="4" width="22.87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4" width="15.375" style="12" customWidth="1"/>
    <col min="15" max="15" width="8.0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oferty'!D4</f>
        <v>DFP.271.161.2018.BM</v>
      </c>
      <c r="N1" s="29" t="s">
        <v>62</v>
      </c>
      <c r="S1" s="28"/>
      <c r="T1" s="28"/>
    </row>
    <row r="2" spans="7:9" ht="14.25">
      <c r="G2" s="106"/>
      <c r="H2" s="106"/>
      <c r="I2" s="106"/>
    </row>
    <row r="3" ht="14.25">
      <c r="N3" s="29" t="s">
        <v>69</v>
      </c>
    </row>
    <row r="4" spans="2:17" ht="14.25">
      <c r="B4" s="19" t="s">
        <v>13</v>
      </c>
      <c r="C4" s="1">
        <v>4</v>
      </c>
      <c r="D4" s="10"/>
      <c r="E4" s="7"/>
      <c r="F4" s="3"/>
      <c r="G4" s="31" t="s">
        <v>18</v>
      </c>
      <c r="H4" s="3"/>
      <c r="I4" s="10"/>
      <c r="J4" s="3"/>
      <c r="K4" s="3"/>
      <c r="L4" s="3"/>
      <c r="M4" s="3"/>
      <c r="N4" s="3"/>
      <c r="Q4" s="12"/>
    </row>
    <row r="5" spans="2:17" ht="14.25">
      <c r="B5" s="19"/>
      <c r="C5" s="10"/>
      <c r="D5" s="10"/>
      <c r="E5" s="7"/>
      <c r="F5" s="3"/>
      <c r="G5" s="31"/>
      <c r="H5" s="3"/>
      <c r="I5" s="10"/>
      <c r="J5" s="3"/>
      <c r="K5" s="3"/>
      <c r="L5" s="3"/>
      <c r="M5" s="3"/>
      <c r="N5" s="3"/>
      <c r="Q5" s="12"/>
    </row>
    <row r="6" spans="1:17" ht="14.25">
      <c r="A6" s="19"/>
      <c r="B6" s="19"/>
      <c r="C6" s="32"/>
      <c r="D6" s="32"/>
      <c r="E6" s="7"/>
      <c r="F6" s="3"/>
      <c r="G6" s="9" t="s">
        <v>0</v>
      </c>
      <c r="H6" s="112">
        <f>SUM(N11:N11)</f>
        <v>0</v>
      </c>
      <c r="I6" s="113"/>
      <c r="Q6" s="12"/>
    </row>
    <row r="7" spans="1:17" ht="14.25">
      <c r="A7" s="19"/>
      <c r="C7" s="3"/>
      <c r="D7" s="3"/>
      <c r="E7" s="7"/>
      <c r="F7" s="3"/>
      <c r="G7" s="3"/>
      <c r="H7" s="3"/>
      <c r="I7" s="3"/>
      <c r="J7" s="3"/>
      <c r="K7" s="3"/>
      <c r="L7" s="3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Q8" s="12"/>
    </row>
    <row r="9" spans="2:17" ht="14.25">
      <c r="B9" s="19"/>
      <c r="Q9" s="12"/>
    </row>
    <row r="10" spans="1:14" s="19" customFormat="1" ht="96.75" customHeight="1">
      <c r="A10" s="1" t="s">
        <v>44</v>
      </c>
      <c r="B10" s="1" t="s">
        <v>14</v>
      </c>
      <c r="C10" s="1" t="s">
        <v>15</v>
      </c>
      <c r="D10" s="1" t="s">
        <v>71</v>
      </c>
      <c r="E10" s="35" t="s">
        <v>68</v>
      </c>
      <c r="F10" s="36"/>
      <c r="G10" s="1" t="str">
        <f>"Nazwa handlowa /
"&amp;C10&amp;" / 
"&amp;D10</f>
        <v>Nazwa handlowa /
Dawka / 
Postać/Opakowanie</v>
      </c>
      <c r="H10" s="1" t="s">
        <v>145</v>
      </c>
      <c r="I10" s="1" t="str">
        <f>B10</f>
        <v>Skład</v>
      </c>
      <c r="J10" s="1" t="s">
        <v>146</v>
      </c>
      <c r="K10" s="1" t="s">
        <v>36</v>
      </c>
      <c r="L10" s="1" t="s">
        <v>37</v>
      </c>
      <c r="M10" s="1" t="s">
        <v>38</v>
      </c>
      <c r="N10" s="1" t="s">
        <v>16</v>
      </c>
    </row>
    <row r="11" spans="1:14" ht="50.25" customHeight="1">
      <c r="A11" s="8" t="s">
        <v>1</v>
      </c>
      <c r="B11" s="71" t="s">
        <v>93</v>
      </c>
      <c r="C11" s="72" t="s">
        <v>94</v>
      </c>
      <c r="D11" s="73" t="s">
        <v>95</v>
      </c>
      <c r="E11" s="74">
        <v>700</v>
      </c>
      <c r="F11" s="51" t="s">
        <v>47</v>
      </c>
      <c r="G11" s="37" t="s">
        <v>60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s="28" customFormat="1" ht="14.25">
      <c r="E12" s="70"/>
    </row>
    <row r="13" spans="2:5" s="28" customFormat="1" ht="14.25">
      <c r="B13" s="28" t="s">
        <v>96</v>
      </c>
      <c r="E13" s="70"/>
    </row>
    <row r="14" s="28" customFormat="1" ht="14.25">
      <c r="E14" s="70"/>
    </row>
    <row r="15" s="28" customFormat="1" ht="14.25">
      <c r="E15" s="70"/>
    </row>
    <row r="16" s="28" customFormat="1" ht="14.25">
      <c r="E16" s="70"/>
    </row>
    <row r="17" s="28" customFormat="1" ht="14.25">
      <c r="E17" s="70"/>
    </row>
    <row r="18" s="28" customFormat="1" ht="14.25">
      <c r="E18" s="70"/>
    </row>
    <row r="19" s="28" customFormat="1" ht="14.25">
      <c r="E19" s="70"/>
    </row>
    <row r="20" s="28" customFormat="1" ht="14.25">
      <c r="E20" s="70"/>
    </row>
    <row r="21" s="28" customFormat="1" ht="14.25">
      <c r="E21" s="70"/>
    </row>
    <row r="22" s="28" customFormat="1" ht="14.25">
      <c r="E22" s="70"/>
    </row>
    <row r="23" s="28" customFormat="1" ht="14.25">
      <c r="E23" s="70"/>
    </row>
    <row r="24" s="28" customFormat="1" ht="14.25">
      <c r="E24" s="70"/>
    </row>
    <row r="25" s="28" customFormat="1" ht="14.25">
      <c r="E25" s="70"/>
    </row>
    <row r="26" s="28" customFormat="1" ht="14.25">
      <c r="E26" s="70"/>
    </row>
    <row r="27" s="28" customFormat="1" ht="14.25">
      <c r="E27" s="70"/>
    </row>
    <row r="28" ht="14.25">
      <c r="Q28" s="12"/>
    </row>
    <row r="29" ht="14.25">
      <c r="Q29" s="12"/>
    </row>
    <row r="30" ht="14.25">
      <c r="Q30" s="12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showGridLines="0" zoomScale="93" zoomScaleNormal="93" zoomScalePageLayoutView="85" workbookViewId="0" topLeftCell="A1">
      <selection activeCell="A11" sqref="A11:B11"/>
    </sheetView>
  </sheetViews>
  <sheetFormatPr defaultColWidth="9.125" defaultRowHeight="12.75"/>
  <cols>
    <col min="1" max="1" width="5.125" style="12" customWidth="1"/>
    <col min="2" max="2" width="21.375" style="12" customWidth="1"/>
    <col min="3" max="3" width="18.00390625" style="12" customWidth="1"/>
    <col min="4" max="4" width="22.5039062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4" width="15.375" style="12" customWidth="1"/>
    <col min="15" max="15" width="8.0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oferty'!D4</f>
        <v>DFP.271.161.2018.BM</v>
      </c>
      <c r="N1" s="29" t="s">
        <v>62</v>
      </c>
      <c r="S1" s="28"/>
      <c r="T1" s="28"/>
    </row>
    <row r="2" spans="7:9" ht="14.25">
      <c r="G2" s="106"/>
      <c r="H2" s="106"/>
      <c r="I2" s="106"/>
    </row>
    <row r="3" ht="14.25">
      <c r="N3" s="29" t="s">
        <v>69</v>
      </c>
    </row>
    <row r="4" spans="2:17" ht="14.25">
      <c r="B4" s="19" t="s">
        <v>13</v>
      </c>
      <c r="C4" s="1">
        <v>5</v>
      </c>
      <c r="D4" s="10"/>
      <c r="E4" s="7"/>
      <c r="F4" s="3"/>
      <c r="G4" s="31" t="s">
        <v>18</v>
      </c>
      <c r="H4" s="3"/>
      <c r="I4" s="10"/>
      <c r="J4" s="3"/>
      <c r="K4" s="3"/>
      <c r="L4" s="3"/>
      <c r="M4" s="3"/>
      <c r="N4" s="3"/>
      <c r="Q4" s="12"/>
    </row>
    <row r="5" spans="2:17" ht="14.25">
      <c r="B5" s="19"/>
      <c r="C5" s="10"/>
      <c r="D5" s="10"/>
      <c r="E5" s="7"/>
      <c r="F5" s="3"/>
      <c r="G5" s="31"/>
      <c r="H5" s="3"/>
      <c r="I5" s="10"/>
      <c r="J5" s="3"/>
      <c r="K5" s="3"/>
      <c r="L5" s="3"/>
      <c r="M5" s="3"/>
      <c r="N5" s="3"/>
      <c r="Q5" s="12"/>
    </row>
    <row r="6" spans="1:17" ht="14.25">
      <c r="A6" s="19"/>
      <c r="B6" s="19"/>
      <c r="C6" s="32"/>
      <c r="D6" s="32"/>
      <c r="E6" s="7"/>
      <c r="F6" s="3"/>
      <c r="G6" s="9" t="s">
        <v>0</v>
      </c>
      <c r="H6" s="112">
        <f>SUM(N11:N11)</f>
        <v>0</v>
      </c>
      <c r="I6" s="113"/>
      <c r="Q6" s="12"/>
    </row>
    <row r="7" spans="1:17" ht="14.25">
      <c r="A7" s="19"/>
      <c r="C7" s="3"/>
      <c r="D7" s="3"/>
      <c r="E7" s="7"/>
      <c r="F7" s="3"/>
      <c r="G7" s="3"/>
      <c r="H7" s="3"/>
      <c r="I7" s="3"/>
      <c r="J7" s="3"/>
      <c r="K7" s="3"/>
      <c r="L7" s="3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Q8" s="12"/>
    </row>
    <row r="9" spans="2:17" ht="14.25">
      <c r="B9" s="19"/>
      <c r="Q9" s="12"/>
    </row>
    <row r="10" spans="1:14" s="19" customFormat="1" ht="73.5" customHeight="1">
      <c r="A10" s="1" t="s">
        <v>44</v>
      </c>
      <c r="B10" s="1" t="s">
        <v>14</v>
      </c>
      <c r="C10" s="1" t="s">
        <v>15</v>
      </c>
      <c r="D10" s="1" t="s">
        <v>59</v>
      </c>
      <c r="E10" s="35" t="s">
        <v>68</v>
      </c>
      <c r="F10" s="36"/>
      <c r="G10" s="1" t="str">
        <f>"Nazwa handlowa /
"&amp;C10&amp;" / 
"&amp;D10</f>
        <v>Nazwa handlowa /
Dawka / 
Postać /Opakowanie</v>
      </c>
      <c r="H10" s="1" t="s">
        <v>63</v>
      </c>
      <c r="I10" s="1" t="str">
        <f>B10</f>
        <v>Skład</v>
      </c>
      <c r="J10" s="1" t="s">
        <v>64</v>
      </c>
      <c r="K10" s="1" t="s">
        <v>36</v>
      </c>
      <c r="L10" s="1" t="s">
        <v>37</v>
      </c>
      <c r="M10" s="1" t="s">
        <v>38</v>
      </c>
      <c r="N10" s="1" t="s">
        <v>16</v>
      </c>
    </row>
    <row r="11" spans="1:14" ht="53.25" customHeight="1">
      <c r="A11" s="8" t="s">
        <v>1</v>
      </c>
      <c r="B11" s="66" t="s">
        <v>97</v>
      </c>
      <c r="C11" s="66" t="s">
        <v>98</v>
      </c>
      <c r="D11" s="66" t="s">
        <v>99</v>
      </c>
      <c r="E11" s="55">
        <v>400</v>
      </c>
      <c r="F11" s="51" t="s">
        <v>47</v>
      </c>
      <c r="G11" s="37" t="s">
        <v>60</v>
      </c>
      <c r="H11" s="37"/>
      <c r="I11" s="37"/>
      <c r="J11" s="38"/>
      <c r="K11" s="37"/>
      <c r="L11" s="37" t="str">
        <f>IF(K11=0,"0,00",IF(K11&gt;0,ROUND(E11/K11,2)))</f>
        <v>0,00</v>
      </c>
      <c r="M11" s="37"/>
      <c r="N11" s="39">
        <f>ROUND(L11*ROUND(M11,2),2)</f>
        <v>0</v>
      </c>
    </row>
    <row r="12" ht="14.25">
      <c r="Q12" s="12"/>
    </row>
    <row r="13" ht="14.25">
      <c r="Q13" s="12"/>
    </row>
    <row r="14" spans="2:17" ht="14.25">
      <c r="B14" s="28"/>
      <c r="Q14" s="12"/>
    </row>
    <row r="15" spans="2:17" ht="33" customHeight="1">
      <c r="B15" s="104"/>
      <c r="C15" s="116"/>
      <c r="D15" s="116"/>
      <c r="E15" s="116"/>
      <c r="F15" s="116"/>
      <c r="Q15" s="12"/>
    </row>
    <row r="16" spans="2:17" ht="14.25">
      <c r="B16" s="28"/>
      <c r="Q16" s="12"/>
    </row>
    <row r="17" s="12" customFormat="1" ht="14.25">
      <c r="E17" s="13"/>
    </row>
    <row r="18" s="12" customFormat="1" ht="14.25">
      <c r="E18" s="13"/>
    </row>
    <row r="19" s="12" customFormat="1" ht="14.25">
      <c r="E19" s="13"/>
    </row>
    <row r="20" s="12" customFormat="1" ht="14.25">
      <c r="E20" s="13"/>
    </row>
    <row r="21" s="12" customFormat="1" ht="14.25">
      <c r="E21" s="13"/>
    </row>
    <row r="22" s="12" customFormat="1" ht="14.25">
      <c r="E22" s="13"/>
    </row>
    <row r="23" s="12" customFormat="1" ht="14.25">
      <c r="E23" s="13"/>
    </row>
    <row r="24" s="12" customFormat="1" ht="14.25">
      <c r="E24" s="13"/>
    </row>
    <row r="25" s="12" customFormat="1" ht="14.25">
      <c r="E25" s="13"/>
    </row>
    <row r="26" s="12" customFormat="1" ht="14.25">
      <c r="E26" s="13"/>
    </row>
    <row r="27" s="12" customFormat="1" ht="14.25">
      <c r="E27" s="13"/>
    </row>
    <row r="28" s="12" customFormat="1" ht="14.25">
      <c r="E28" s="13"/>
    </row>
    <row r="29" s="12" customFormat="1" ht="14.25">
      <c r="E29" s="13"/>
    </row>
    <row r="30" s="12" customFormat="1" ht="14.25">
      <c r="E30" s="13"/>
    </row>
    <row r="31" s="12" customFormat="1" ht="14.25">
      <c r="E31" s="13"/>
    </row>
    <row r="32" s="12" customFormat="1" ht="14.25">
      <c r="E32" s="13"/>
    </row>
    <row r="33" s="12" customFormat="1" ht="14.25">
      <c r="E33" s="13"/>
    </row>
    <row r="34" s="12" customFormat="1" ht="14.25">
      <c r="E34" s="13"/>
    </row>
    <row r="35" s="12" customFormat="1" ht="14.25">
      <c r="E35" s="13"/>
    </row>
    <row r="36" s="12" customFormat="1" ht="14.25">
      <c r="E36" s="13"/>
    </row>
    <row r="37" s="12" customFormat="1" ht="14.25">
      <c r="E37" s="13"/>
    </row>
    <row r="38" s="12" customFormat="1" ht="14.25">
      <c r="E38" s="13"/>
    </row>
    <row r="39" s="12" customFormat="1" ht="14.25">
      <c r="E39" s="13"/>
    </row>
    <row r="40" s="12" customFormat="1" ht="14.25">
      <c r="E40" s="13"/>
    </row>
    <row r="41" s="12" customFormat="1" ht="14.25">
      <c r="E41" s="13"/>
    </row>
    <row r="42" s="12" customFormat="1" ht="14.25">
      <c r="E42" s="13"/>
    </row>
    <row r="43" s="12" customFormat="1" ht="14.25">
      <c r="E43" s="13"/>
    </row>
    <row r="44" s="12" customFormat="1" ht="14.25">
      <c r="E44" s="13"/>
    </row>
    <row r="45" s="12" customFormat="1" ht="14.25">
      <c r="E45" s="13"/>
    </row>
    <row r="46" s="12" customFormat="1" ht="14.25">
      <c r="E46" s="13"/>
    </row>
    <row r="47" s="12" customFormat="1" ht="14.25">
      <c r="E47" s="13"/>
    </row>
    <row r="48" s="12" customFormat="1" ht="14.25">
      <c r="E48" s="13"/>
    </row>
    <row r="49" s="12" customFormat="1" ht="14.25">
      <c r="E49" s="13"/>
    </row>
    <row r="50" s="12" customFormat="1" ht="14.25">
      <c r="E50" s="13"/>
    </row>
    <row r="51" s="12" customFormat="1" ht="14.25">
      <c r="E51" s="13"/>
    </row>
    <row r="52" s="12" customFormat="1" ht="14.25">
      <c r="E52" s="13"/>
    </row>
    <row r="53" s="12" customFormat="1" ht="14.25">
      <c r="E53" s="13"/>
    </row>
    <row r="54" s="12" customFormat="1" ht="14.25">
      <c r="E54" s="13"/>
    </row>
    <row r="55" s="12" customFormat="1" ht="14.25">
      <c r="E55" s="13"/>
    </row>
    <row r="56" s="12" customFormat="1" ht="14.25">
      <c r="E56" s="13"/>
    </row>
    <row r="57" s="12" customFormat="1" ht="14.25">
      <c r="E57" s="13"/>
    </row>
    <row r="58" s="12" customFormat="1" ht="14.25">
      <c r="E58" s="13"/>
    </row>
    <row r="59" s="12" customFormat="1" ht="14.25">
      <c r="E59" s="13"/>
    </row>
    <row r="60" s="12" customFormat="1" ht="14.25">
      <c r="E60" s="13"/>
    </row>
    <row r="61" s="12" customFormat="1" ht="14.25">
      <c r="E61" s="13"/>
    </row>
    <row r="62" s="12" customFormat="1" ht="14.25">
      <c r="E62" s="13"/>
    </row>
    <row r="63" s="12" customFormat="1" ht="14.25">
      <c r="E63" s="13"/>
    </row>
    <row r="64" s="12" customFormat="1" ht="14.25">
      <c r="E64" s="13"/>
    </row>
    <row r="65" s="12" customFormat="1" ht="14.25">
      <c r="E65" s="13"/>
    </row>
    <row r="66" s="12" customFormat="1" ht="14.25">
      <c r="E66" s="13"/>
    </row>
    <row r="67" s="12" customFormat="1" ht="14.25">
      <c r="E67" s="13"/>
    </row>
    <row r="68" s="12" customFormat="1" ht="14.25">
      <c r="E68" s="13"/>
    </row>
    <row r="69" s="12" customFormat="1" ht="14.25">
      <c r="E69" s="13"/>
    </row>
    <row r="70" s="12" customFormat="1" ht="14.25">
      <c r="E70" s="13"/>
    </row>
    <row r="71" s="12" customFormat="1" ht="14.25">
      <c r="E71" s="13"/>
    </row>
  </sheetData>
  <sheetProtection/>
  <mergeCells count="3"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5"/>
  <sheetViews>
    <sheetView showGridLines="0" zoomScale="93" zoomScaleNormal="93" zoomScalePageLayoutView="85" workbookViewId="0" topLeftCell="A4">
      <selection activeCell="A11" sqref="A11:B14"/>
    </sheetView>
  </sheetViews>
  <sheetFormatPr defaultColWidth="9.125" defaultRowHeight="12.75"/>
  <cols>
    <col min="1" max="1" width="5.125" style="12" customWidth="1"/>
    <col min="2" max="2" width="18.00390625" style="12" customWidth="1"/>
    <col min="3" max="3" width="24.125" style="12" customWidth="1"/>
    <col min="4" max="4" width="24.62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19.875" style="12" customWidth="1"/>
    <col min="11" max="11" width="0.37109375" style="12" hidden="1" customWidth="1"/>
    <col min="12" max="14" width="15.375" style="12" customWidth="1"/>
    <col min="15" max="15" width="12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oferty'!D4</f>
        <v>DFP.271.161.2018.BM</v>
      </c>
      <c r="N1" s="29" t="s">
        <v>62</v>
      </c>
      <c r="S1" s="28"/>
      <c r="T1" s="28"/>
    </row>
    <row r="2" spans="7:9" ht="14.25">
      <c r="G2" s="106"/>
      <c r="H2" s="106"/>
      <c r="I2" s="106"/>
    </row>
    <row r="3" ht="14.25">
      <c r="N3" s="29" t="s">
        <v>69</v>
      </c>
    </row>
    <row r="4" spans="2:17" ht="14.25">
      <c r="B4" s="19" t="s">
        <v>13</v>
      </c>
      <c r="C4" s="1">
        <v>6</v>
      </c>
      <c r="D4" s="10"/>
      <c r="E4" s="7"/>
      <c r="F4" s="3"/>
      <c r="G4" s="31" t="s">
        <v>18</v>
      </c>
      <c r="H4" s="3"/>
      <c r="I4" s="10"/>
      <c r="J4" s="3"/>
      <c r="K4" s="3"/>
      <c r="L4" s="3"/>
      <c r="M4" s="3"/>
      <c r="N4" s="3"/>
      <c r="Q4" s="12"/>
    </row>
    <row r="5" spans="2:17" ht="14.25">
      <c r="B5" s="19"/>
      <c r="C5" s="10"/>
      <c r="D5" s="10"/>
      <c r="E5" s="7"/>
      <c r="F5" s="3"/>
      <c r="G5" s="31"/>
      <c r="H5" s="3"/>
      <c r="I5" s="10"/>
      <c r="J5" s="3"/>
      <c r="K5" s="3"/>
      <c r="L5" s="3"/>
      <c r="M5" s="3"/>
      <c r="N5" s="3"/>
      <c r="Q5" s="12"/>
    </row>
    <row r="6" spans="1:17" ht="14.25">
      <c r="A6" s="19"/>
      <c r="B6" s="19"/>
      <c r="C6" s="32"/>
      <c r="D6" s="32"/>
      <c r="E6" s="7"/>
      <c r="F6" s="3"/>
      <c r="G6" s="9" t="s">
        <v>0</v>
      </c>
      <c r="H6" s="112">
        <f>SUM(N11:N14)</f>
        <v>0</v>
      </c>
      <c r="I6" s="113"/>
      <c r="Q6" s="12"/>
    </row>
    <row r="7" spans="1:17" ht="14.25">
      <c r="A7" s="19"/>
      <c r="C7" s="3"/>
      <c r="D7" s="3"/>
      <c r="E7" s="7"/>
      <c r="F7" s="3"/>
      <c r="G7" s="3"/>
      <c r="H7" s="3"/>
      <c r="I7" s="3"/>
      <c r="J7" s="3"/>
      <c r="K7" s="3"/>
      <c r="L7" s="3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50"/>
      <c r="N8" s="50"/>
      <c r="O8" s="50"/>
      <c r="P8" s="50"/>
      <c r="Q8" s="12"/>
    </row>
    <row r="9" spans="2:17" ht="14.25">
      <c r="B9" s="19"/>
      <c r="Q9" s="12"/>
    </row>
    <row r="10" spans="1:15" s="19" customFormat="1" ht="73.5" customHeight="1">
      <c r="A10" s="1" t="s">
        <v>44</v>
      </c>
      <c r="B10" s="1" t="s">
        <v>14</v>
      </c>
      <c r="C10" s="1" t="s">
        <v>15</v>
      </c>
      <c r="D10" s="1" t="s">
        <v>70</v>
      </c>
      <c r="E10" s="35" t="s">
        <v>68</v>
      </c>
      <c r="F10" s="36"/>
      <c r="G10" s="1" t="str">
        <f>"Nazwa handlowa /
"&amp;C10&amp;" / 
"&amp;D10</f>
        <v>Nazwa handlowa /
Dawka / 
Postać/ Opakowanie</v>
      </c>
      <c r="H10" s="1" t="s">
        <v>63</v>
      </c>
      <c r="I10" s="1" t="str">
        <f>B10</f>
        <v>Skład</v>
      </c>
      <c r="J10" s="1" t="s">
        <v>64</v>
      </c>
      <c r="K10" s="1"/>
      <c r="L10" s="1" t="s">
        <v>36</v>
      </c>
      <c r="M10" s="1" t="s">
        <v>37</v>
      </c>
      <c r="N10" s="1" t="s">
        <v>38</v>
      </c>
      <c r="O10" s="1" t="s">
        <v>16</v>
      </c>
    </row>
    <row r="11" spans="1:15" ht="63" customHeight="1">
      <c r="A11" s="8" t="s">
        <v>1</v>
      </c>
      <c r="B11" s="75" t="s">
        <v>100</v>
      </c>
      <c r="C11" s="76" t="s">
        <v>101</v>
      </c>
      <c r="D11" s="76" t="s">
        <v>102</v>
      </c>
      <c r="E11" s="77">
        <v>150</v>
      </c>
      <c r="F11" s="51" t="s">
        <v>47</v>
      </c>
      <c r="G11" s="37" t="s">
        <v>73</v>
      </c>
      <c r="H11" s="37"/>
      <c r="I11" s="37"/>
      <c r="J11" s="57" t="s">
        <v>74</v>
      </c>
      <c r="K11" s="57"/>
      <c r="L11" s="57"/>
      <c r="M11" s="57"/>
      <c r="N11" s="57"/>
      <c r="O11" s="59">
        <f>ROUND(M11*ROUND(N11,2),2)</f>
        <v>0</v>
      </c>
    </row>
    <row r="12" spans="1:15" ht="63" customHeight="1">
      <c r="A12" s="8" t="s">
        <v>2</v>
      </c>
      <c r="B12" s="78" t="s">
        <v>103</v>
      </c>
      <c r="C12" s="66" t="s">
        <v>94</v>
      </c>
      <c r="D12" s="66" t="s">
        <v>104</v>
      </c>
      <c r="E12" s="55">
        <v>7200</v>
      </c>
      <c r="F12" s="51" t="s">
        <v>47</v>
      </c>
      <c r="G12" s="37" t="s">
        <v>73</v>
      </c>
      <c r="H12" s="37"/>
      <c r="I12" s="37"/>
      <c r="J12" s="57" t="s">
        <v>74</v>
      </c>
      <c r="K12" s="57"/>
      <c r="L12" s="57"/>
      <c r="M12" s="57"/>
      <c r="N12" s="57"/>
      <c r="O12" s="59">
        <f>ROUND(M12*ROUND(N12,2),2)</f>
        <v>0</v>
      </c>
    </row>
    <row r="13" spans="1:15" ht="63" customHeight="1">
      <c r="A13" s="8" t="s">
        <v>3</v>
      </c>
      <c r="B13" s="67" t="s">
        <v>105</v>
      </c>
      <c r="C13" s="67" t="s">
        <v>106</v>
      </c>
      <c r="D13" s="67" t="s">
        <v>77</v>
      </c>
      <c r="E13" s="66">
        <v>300</v>
      </c>
      <c r="F13" s="51" t="s">
        <v>47</v>
      </c>
      <c r="G13" s="37" t="s">
        <v>73</v>
      </c>
      <c r="H13" s="37"/>
      <c r="I13" s="37"/>
      <c r="J13" s="57" t="s">
        <v>74</v>
      </c>
      <c r="K13" s="57"/>
      <c r="L13" s="57"/>
      <c r="M13" s="57"/>
      <c r="N13" s="57"/>
      <c r="O13" s="59">
        <f>ROUND(M13*ROUND(N13,2),2)</f>
        <v>0</v>
      </c>
    </row>
    <row r="14" spans="1:15" ht="63" customHeight="1">
      <c r="A14" s="8" t="s">
        <v>4</v>
      </c>
      <c r="B14" s="67" t="s">
        <v>105</v>
      </c>
      <c r="C14" s="67" t="s">
        <v>107</v>
      </c>
      <c r="D14" s="67" t="s">
        <v>77</v>
      </c>
      <c r="E14" s="66">
        <v>450</v>
      </c>
      <c r="F14" s="51" t="s">
        <v>47</v>
      </c>
      <c r="G14" s="37" t="s">
        <v>73</v>
      </c>
      <c r="H14" s="37"/>
      <c r="I14" s="37"/>
      <c r="J14" s="57" t="s">
        <v>74</v>
      </c>
      <c r="K14" s="57"/>
      <c r="L14" s="57"/>
      <c r="M14" s="57"/>
      <c r="N14" s="57"/>
      <c r="O14" s="59">
        <f>ROUND(M14*ROUND(N14,2),2)</f>
        <v>0</v>
      </c>
    </row>
    <row r="15" spans="10:17" ht="14.25">
      <c r="J15" s="60"/>
      <c r="K15" s="60"/>
      <c r="L15" s="63"/>
      <c r="M15" s="63"/>
      <c r="N15" s="63"/>
      <c r="O15" s="65"/>
      <c r="Q15" s="12"/>
    </row>
    <row r="16" spans="2:17" ht="42.75" customHeight="1">
      <c r="B16" s="106" t="s">
        <v>108</v>
      </c>
      <c r="C16" s="106"/>
      <c r="Q16" s="12"/>
    </row>
    <row r="17" s="28" customFormat="1" ht="14.25">
      <c r="E17" s="70"/>
    </row>
    <row r="18" spans="2:6" s="28" customFormat="1" ht="32.25" customHeight="1">
      <c r="B18" s="104"/>
      <c r="C18" s="116"/>
      <c r="D18" s="116"/>
      <c r="E18" s="116"/>
      <c r="F18" s="116"/>
    </row>
    <row r="19" s="28" customFormat="1" ht="14.25">
      <c r="E19" s="70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  <row r="72" ht="14.25">
      <c r="Q72" s="12"/>
    </row>
    <row r="73" ht="14.25">
      <c r="Q73" s="12"/>
    </row>
    <row r="74" ht="14.25">
      <c r="Q74" s="12"/>
    </row>
    <row r="75" ht="14.25">
      <c r="Q75" s="12"/>
    </row>
    <row r="76" ht="14.25">
      <c r="Q76" s="12"/>
    </row>
    <row r="77" ht="14.25">
      <c r="Q77" s="12"/>
    </row>
    <row r="78" ht="14.25">
      <c r="Q78" s="12"/>
    </row>
    <row r="79" ht="14.25">
      <c r="Q79" s="12"/>
    </row>
    <row r="80" ht="14.25">
      <c r="Q80" s="12"/>
    </row>
    <row r="81" ht="14.25">
      <c r="Q81" s="12"/>
    </row>
    <row r="82" ht="14.25">
      <c r="Q82" s="12"/>
    </row>
    <row r="83" ht="14.25">
      <c r="Q83" s="12"/>
    </row>
    <row r="84" ht="14.25">
      <c r="Q84" s="12"/>
    </row>
    <row r="85" ht="14.25">
      <c r="Q85" s="12"/>
    </row>
  </sheetData>
  <sheetProtection/>
  <mergeCells count="4">
    <mergeCell ref="G2:I2"/>
    <mergeCell ref="H6:I6"/>
    <mergeCell ref="B18:F18"/>
    <mergeCell ref="B16:C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7"/>
  <sheetViews>
    <sheetView showGridLines="0" zoomScale="93" zoomScaleNormal="93" zoomScalePageLayoutView="85" workbookViewId="0" topLeftCell="A1">
      <selection activeCell="A11" sqref="A11:B11"/>
    </sheetView>
  </sheetViews>
  <sheetFormatPr defaultColWidth="9.125" defaultRowHeight="12.75"/>
  <cols>
    <col min="1" max="1" width="5.125" style="12" customWidth="1"/>
    <col min="2" max="2" width="23.50390625" style="12" customWidth="1"/>
    <col min="3" max="3" width="13.00390625" style="12" customWidth="1"/>
    <col min="4" max="4" width="20.87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20.50390625" style="12" customWidth="1"/>
    <col min="11" max="14" width="15.375" style="12" customWidth="1"/>
    <col min="15" max="15" width="9.5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oferty'!D4</f>
        <v>DFP.271.161.2018.BM</v>
      </c>
      <c r="N1" s="29" t="s">
        <v>62</v>
      </c>
      <c r="S1" s="28"/>
      <c r="T1" s="28"/>
    </row>
    <row r="2" spans="7:9" ht="14.25">
      <c r="G2" s="106"/>
      <c r="H2" s="106"/>
      <c r="I2" s="106"/>
    </row>
    <row r="3" ht="14.25">
      <c r="N3" s="29" t="s">
        <v>69</v>
      </c>
    </row>
    <row r="4" spans="2:17" ht="14.25">
      <c r="B4" s="19" t="s">
        <v>13</v>
      </c>
      <c r="C4" s="1">
        <v>7</v>
      </c>
      <c r="D4" s="10"/>
      <c r="E4" s="7"/>
      <c r="F4" s="3"/>
      <c r="G4" s="31" t="s">
        <v>18</v>
      </c>
      <c r="H4" s="3"/>
      <c r="I4" s="10"/>
      <c r="J4" s="3"/>
      <c r="K4" s="3"/>
      <c r="L4" s="3"/>
      <c r="M4" s="3"/>
      <c r="N4" s="3"/>
      <c r="Q4" s="12"/>
    </row>
    <row r="5" spans="2:17" ht="14.25">
      <c r="B5" s="19"/>
      <c r="C5" s="10"/>
      <c r="D5" s="10"/>
      <c r="E5" s="7"/>
      <c r="F5" s="3"/>
      <c r="G5" s="31"/>
      <c r="H5" s="3"/>
      <c r="I5" s="10"/>
      <c r="J5" s="3"/>
      <c r="K5" s="3"/>
      <c r="L5" s="3"/>
      <c r="M5" s="3"/>
      <c r="N5" s="3"/>
      <c r="Q5" s="12"/>
    </row>
    <row r="6" spans="1:17" ht="14.25">
      <c r="A6" s="19"/>
      <c r="B6" s="19"/>
      <c r="C6" s="32"/>
      <c r="D6" s="32"/>
      <c r="E6" s="7"/>
      <c r="F6" s="3"/>
      <c r="G6" s="9" t="s">
        <v>0</v>
      </c>
      <c r="H6" s="112">
        <f>SUM(N11:N11)</f>
        <v>0</v>
      </c>
      <c r="I6" s="113"/>
      <c r="Q6" s="12"/>
    </row>
    <row r="7" spans="1:17" ht="14.25">
      <c r="A7" s="19"/>
      <c r="C7" s="3"/>
      <c r="D7" s="3"/>
      <c r="E7" s="7"/>
      <c r="F7" s="3"/>
      <c r="G7" s="3"/>
      <c r="H7" s="3"/>
      <c r="I7" s="3"/>
      <c r="J7" s="3"/>
      <c r="K7" s="3"/>
      <c r="L7" s="3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50"/>
      <c r="M8" s="50"/>
      <c r="N8" s="50"/>
      <c r="O8" s="50"/>
      <c r="Q8" s="12"/>
    </row>
    <row r="9" spans="2:17" ht="14.25">
      <c r="B9" s="19"/>
      <c r="Q9" s="12"/>
    </row>
    <row r="10" spans="1:14" s="19" customFormat="1" ht="104.25" customHeight="1">
      <c r="A10" s="1" t="s">
        <v>44</v>
      </c>
      <c r="B10" s="1" t="s">
        <v>14</v>
      </c>
      <c r="C10" s="1" t="s">
        <v>15</v>
      </c>
      <c r="D10" s="1" t="s">
        <v>59</v>
      </c>
      <c r="E10" s="35" t="s">
        <v>68</v>
      </c>
      <c r="F10" s="36"/>
      <c r="G10" s="1" t="str">
        <f>"Nazwa handlowa /
"&amp;C10&amp;" / 
"&amp;D10</f>
        <v>Nazwa handlowa /
Dawka / 
Postać /Opakowanie</v>
      </c>
      <c r="H10" s="1" t="s">
        <v>63</v>
      </c>
      <c r="I10" s="1" t="str">
        <f>B10</f>
        <v>Skład</v>
      </c>
      <c r="J10" s="1" t="s">
        <v>64</v>
      </c>
      <c r="K10" s="1" t="s">
        <v>36</v>
      </c>
      <c r="L10" s="79" t="s">
        <v>111</v>
      </c>
      <c r="M10" s="79" t="s">
        <v>80</v>
      </c>
      <c r="N10" s="1" t="s">
        <v>16</v>
      </c>
    </row>
    <row r="11" spans="1:14" ht="42.75">
      <c r="A11" s="8" t="s">
        <v>1</v>
      </c>
      <c r="B11" s="67" t="s">
        <v>109</v>
      </c>
      <c r="C11" s="67" t="s">
        <v>110</v>
      </c>
      <c r="D11" s="67" t="s">
        <v>92</v>
      </c>
      <c r="E11" s="55">
        <v>230</v>
      </c>
      <c r="F11" s="80" t="s">
        <v>47</v>
      </c>
      <c r="G11" s="37" t="s">
        <v>60</v>
      </c>
      <c r="H11" s="37"/>
      <c r="I11" s="37"/>
      <c r="J11" s="38"/>
      <c r="K11" s="37"/>
      <c r="L11" s="37"/>
      <c r="M11" s="37"/>
      <c r="N11" s="39">
        <f>ROUND(L11*ROUND(M11,2),2)</f>
        <v>0</v>
      </c>
    </row>
    <row r="12" spans="1:14" ht="14.25">
      <c r="A12" s="3"/>
      <c r="B12" s="44"/>
      <c r="C12" s="44"/>
      <c r="D12" s="44"/>
      <c r="E12" s="81"/>
      <c r="F12" s="3"/>
      <c r="G12" s="41"/>
      <c r="H12" s="41"/>
      <c r="I12" s="41"/>
      <c r="J12" s="42"/>
      <c r="K12" s="41"/>
      <c r="L12" s="41"/>
      <c r="M12" s="41"/>
      <c r="N12" s="43"/>
    </row>
    <row r="13" spans="1:17" ht="14.25">
      <c r="A13" s="3"/>
      <c r="B13" s="44"/>
      <c r="C13" s="44"/>
      <c r="D13" s="44"/>
      <c r="E13" s="81"/>
      <c r="F13" s="3"/>
      <c r="G13" s="41"/>
      <c r="H13" s="41"/>
      <c r="I13" s="41"/>
      <c r="J13" s="42"/>
      <c r="K13" s="41"/>
      <c r="L13" s="41"/>
      <c r="M13" s="41"/>
      <c r="N13" s="43"/>
      <c r="Q13" s="12"/>
    </row>
    <row r="14" s="28" customFormat="1" ht="14.25">
      <c r="E14" s="70"/>
    </row>
    <row r="15" s="28" customFormat="1" ht="14.25">
      <c r="E15" s="70"/>
    </row>
    <row r="16" s="28" customFormat="1" ht="14.25">
      <c r="E16" s="70"/>
    </row>
    <row r="17" spans="2:5" s="12" customFormat="1" ht="14.25">
      <c r="B17" s="28"/>
      <c r="E17" s="13"/>
    </row>
    <row r="18" spans="2:6" s="12" customFormat="1" ht="34.5" customHeight="1">
      <c r="B18" s="104"/>
      <c r="C18" s="116"/>
      <c r="D18" s="116"/>
      <c r="E18" s="116"/>
      <c r="F18" s="116"/>
    </row>
    <row r="19" s="12" customFormat="1" ht="14.25">
      <c r="E19" s="13"/>
    </row>
    <row r="20" s="12" customFormat="1" ht="14.25">
      <c r="E20" s="13"/>
    </row>
    <row r="21" s="12" customFormat="1" ht="14.25">
      <c r="E21" s="13"/>
    </row>
    <row r="22" s="12" customFormat="1" ht="14.25">
      <c r="E22" s="13"/>
    </row>
    <row r="23" s="12" customFormat="1" ht="14.25">
      <c r="E23" s="13"/>
    </row>
    <row r="24" s="12" customFormat="1" ht="14.25">
      <c r="E24" s="13"/>
    </row>
    <row r="25" s="12" customFormat="1" ht="14.25">
      <c r="E25" s="13"/>
    </row>
    <row r="26" s="12" customFormat="1" ht="14.25">
      <c r="E26" s="13"/>
    </row>
    <row r="27" s="12" customFormat="1" ht="14.25">
      <c r="E27" s="13"/>
    </row>
    <row r="28" s="12" customFormat="1" ht="14.25">
      <c r="E28" s="13"/>
    </row>
    <row r="29" s="12" customFormat="1" ht="14.25">
      <c r="E29" s="13"/>
    </row>
    <row r="30" s="12" customFormat="1" ht="14.25">
      <c r="E30" s="13"/>
    </row>
    <row r="31" s="12" customFormat="1" ht="14.25">
      <c r="E31" s="13"/>
    </row>
    <row r="32" s="12" customFormat="1" ht="14.25">
      <c r="E32" s="13"/>
    </row>
    <row r="33" s="12" customFormat="1" ht="14.25">
      <c r="E33" s="13"/>
    </row>
    <row r="34" s="12" customFormat="1" ht="14.25">
      <c r="E34" s="13"/>
    </row>
    <row r="35" s="12" customFormat="1" ht="14.25">
      <c r="E35" s="13"/>
    </row>
    <row r="36" s="12" customFormat="1" ht="14.25">
      <c r="E36" s="13"/>
    </row>
    <row r="37" s="12" customFormat="1" ht="14.25">
      <c r="E37" s="13"/>
    </row>
    <row r="38" s="12" customFormat="1" ht="14.25">
      <c r="E38" s="13"/>
    </row>
    <row r="39" s="12" customFormat="1" ht="14.25">
      <c r="E39" s="13"/>
    </row>
    <row r="40" s="12" customFormat="1" ht="14.25">
      <c r="E40" s="13"/>
    </row>
    <row r="41" s="12" customFormat="1" ht="14.25">
      <c r="E41" s="13"/>
    </row>
    <row r="42" s="12" customFormat="1" ht="14.25">
      <c r="E42" s="13"/>
    </row>
    <row r="43" s="12" customFormat="1" ht="14.25">
      <c r="E43" s="13"/>
    </row>
    <row r="44" s="12" customFormat="1" ht="14.25">
      <c r="E44" s="13"/>
    </row>
    <row r="45" s="12" customFormat="1" ht="14.25">
      <c r="E45" s="13"/>
    </row>
    <row r="46" s="12" customFormat="1" ht="14.25">
      <c r="E46" s="13"/>
    </row>
    <row r="47" s="12" customFormat="1" ht="14.25">
      <c r="E47" s="13"/>
    </row>
    <row r="48" s="12" customFormat="1" ht="14.25">
      <c r="E48" s="13"/>
    </row>
    <row r="49" s="12" customFormat="1" ht="14.25">
      <c r="E49" s="13"/>
    </row>
    <row r="50" s="12" customFormat="1" ht="14.25">
      <c r="E50" s="13"/>
    </row>
    <row r="51" s="12" customFormat="1" ht="14.25">
      <c r="E51" s="13"/>
    </row>
    <row r="52" s="12" customFormat="1" ht="14.25">
      <c r="E52" s="13"/>
    </row>
    <row r="53" s="12" customFormat="1" ht="14.25">
      <c r="E53" s="13"/>
    </row>
    <row r="54" s="12" customFormat="1" ht="14.25">
      <c r="E54" s="13"/>
    </row>
    <row r="55" s="12" customFormat="1" ht="14.25">
      <c r="E55" s="13"/>
    </row>
    <row r="56" s="12" customFormat="1" ht="14.25">
      <c r="E56" s="13"/>
    </row>
    <row r="57" s="12" customFormat="1" ht="14.25">
      <c r="E57" s="13"/>
    </row>
    <row r="58" s="12" customFormat="1" ht="14.25">
      <c r="E58" s="13"/>
    </row>
    <row r="59" s="12" customFormat="1" ht="14.25">
      <c r="E59" s="13"/>
    </row>
    <row r="60" s="12" customFormat="1" ht="14.25">
      <c r="E60" s="13"/>
    </row>
    <row r="61" s="12" customFormat="1" ht="14.25">
      <c r="E61" s="13"/>
    </row>
    <row r="62" s="12" customFormat="1" ht="14.25">
      <c r="E62" s="13"/>
    </row>
    <row r="63" s="12" customFormat="1" ht="14.25">
      <c r="E63" s="13"/>
    </row>
    <row r="64" s="12" customFormat="1" ht="14.25">
      <c r="E64" s="13"/>
    </row>
    <row r="65" s="12" customFormat="1" ht="14.25">
      <c r="E65" s="13"/>
    </row>
    <row r="66" s="12" customFormat="1" ht="14.25">
      <c r="E66" s="13"/>
    </row>
    <row r="67" s="12" customFormat="1" ht="14.25">
      <c r="E67" s="13"/>
    </row>
    <row r="68" s="12" customFormat="1" ht="14.25">
      <c r="E68" s="13"/>
    </row>
    <row r="69" s="12" customFormat="1" ht="14.25">
      <c r="E69" s="13"/>
    </row>
    <row r="70" s="12" customFormat="1" ht="14.25">
      <c r="E70" s="13"/>
    </row>
    <row r="71" s="12" customFormat="1" ht="14.25">
      <c r="E71" s="13"/>
    </row>
    <row r="72" s="12" customFormat="1" ht="14.25">
      <c r="E72" s="13"/>
    </row>
    <row r="73" s="12" customFormat="1" ht="14.25">
      <c r="E73" s="13"/>
    </row>
    <row r="74" s="12" customFormat="1" ht="14.25">
      <c r="E74" s="13"/>
    </row>
    <row r="75" s="12" customFormat="1" ht="14.25">
      <c r="E75" s="13"/>
    </row>
    <row r="76" s="12" customFormat="1" ht="14.25">
      <c r="E76" s="13"/>
    </row>
    <row r="77" s="12" customFormat="1" ht="14.25">
      <c r="E77" s="13"/>
    </row>
  </sheetData>
  <sheetProtection/>
  <mergeCells count="3">
    <mergeCell ref="G2:I2"/>
    <mergeCell ref="H6:I6"/>
    <mergeCell ref="B18:F1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6"/>
  <sheetViews>
    <sheetView showGridLines="0" zoomScale="93" zoomScaleNormal="93" zoomScalePageLayoutView="80" workbookViewId="0" topLeftCell="A1">
      <selection activeCell="A11" sqref="A11:B11"/>
    </sheetView>
  </sheetViews>
  <sheetFormatPr defaultColWidth="9.125" defaultRowHeight="12.75"/>
  <cols>
    <col min="1" max="1" width="5.125" style="12" customWidth="1"/>
    <col min="2" max="2" width="23.00390625" style="12" customWidth="1"/>
    <col min="3" max="3" width="19.125" style="12" customWidth="1"/>
    <col min="4" max="4" width="21.625" style="12" customWidth="1"/>
    <col min="5" max="5" width="10.50390625" style="13" customWidth="1"/>
    <col min="6" max="6" width="12.875" style="12" customWidth="1"/>
    <col min="7" max="7" width="27.375" style="12" customWidth="1"/>
    <col min="8" max="8" width="17.50390625" style="12" customWidth="1"/>
    <col min="9" max="9" width="15.125" style="12" customWidth="1"/>
    <col min="10" max="10" width="17.625" style="12" customWidth="1"/>
    <col min="11" max="14" width="15.375" style="12" customWidth="1"/>
    <col min="15" max="15" width="8.00390625" style="12" customWidth="1"/>
    <col min="16" max="16" width="15.875" style="12" customWidth="1"/>
    <col min="17" max="17" width="15.875" style="30" customWidth="1"/>
    <col min="18" max="18" width="15.875" style="12" customWidth="1"/>
    <col min="19" max="20" width="14.375" style="12" customWidth="1"/>
    <col min="21" max="21" width="15.375" style="12" customWidth="1"/>
    <col min="22" max="16384" width="9.125" style="12" customWidth="1"/>
  </cols>
  <sheetData>
    <row r="1" spans="2:20" ht="14.25">
      <c r="B1" s="28" t="str">
        <f>'formularz oferty'!D4</f>
        <v>DFP.271.161.2018.BM</v>
      </c>
      <c r="N1" s="29" t="s">
        <v>62</v>
      </c>
      <c r="S1" s="28"/>
      <c r="T1" s="28"/>
    </row>
    <row r="2" spans="7:9" ht="14.25">
      <c r="G2" s="106"/>
      <c r="H2" s="106"/>
      <c r="I2" s="106"/>
    </row>
    <row r="3" ht="14.25">
      <c r="N3" s="29" t="s">
        <v>69</v>
      </c>
    </row>
    <row r="4" spans="2:17" ht="14.25">
      <c r="B4" s="19" t="s">
        <v>13</v>
      </c>
      <c r="C4" s="1">
        <v>8</v>
      </c>
      <c r="D4" s="10"/>
      <c r="E4" s="7"/>
      <c r="F4" s="3"/>
      <c r="G4" s="31" t="s">
        <v>18</v>
      </c>
      <c r="H4" s="3"/>
      <c r="I4" s="10"/>
      <c r="J4" s="3"/>
      <c r="K4" s="3"/>
      <c r="L4" s="3"/>
      <c r="M4" s="3"/>
      <c r="N4" s="3"/>
      <c r="Q4" s="12"/>
    </row>
    <row r="5" spans="2:17" ht="14.25">
      <c r="B5" s="19"/>
      <c r="C5" s="10"/>
      <c r="D5" s="10"/>
      <c r="E5" s="7"/>
      <c r="F5" s="3"/>
      <c r="G5" s="31"/>
      <c r="H5" s="3"/>
      <c r="I5" s="10"/>
      <c r="J5" s="3"/>
      <c r="K5" s="3"/>
      <c r="L5" s="3"/>
      <c r="M5" s="3"/>
      <c r="N5" s="3"/>
      <c r="Q5" s="12"/>
    </row>
    <row r="6" spans="1:17" ht="14.25">
      <c r="A6" s="19"/>
      <c r="B6" s="19"/>
      <c r="C6" s="32"/>
      <c r="D6" s="32"/>
      <c r="E6" s="7"/>
      <c r="F6" s="3"/>
      <c r="G6" s="9" t="s">
        <v>0</v>
      </c>
      <c r="H6" s="112">
        <f>SUM(N11:N11)</f>
        <v>0</v>
      </c>
      <c r="I6" s="113"/>
      <c r="Q6" s="12"/>
    </row>
    <row r="7" spans="1:17" ht="14.25">
      <c r="A7" s="19"/>
      <c r="C7" s="3"/>
      <c r="D7" s="3"/>
      <c r="E7" s="7"/>
      <c r="F7" s="3"/>
      <c r="G7" s="3"/>
      <c r="H7" s="3"/>
      <c r="I7" s="3"/>
      <c r="J7" s="3"/>
      <c r="K7" s="3"/>
      <c r="L7" s="3"/>
      <c r="Q7" s="12"/>
    </row>
    <row r="8" spans="1:17" ht="14.25">
      <c r="A8" s="19"/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Q8" s="12"/>
    </row>
    <row r="9" spans="2:17" ht="14.25">
      <c r="B9" s="19"/>
      <c r="Q9" s="12"/>
    </row>
    <row r="10" spans="1:14" s="19" customFormat="1" ht="104.25" customHeight="1">
      <c r="A10" s="1" t="s">
        <v>44</v>
      </c>
      <c r="B10" s="1" t="s">
        <v>14</v>
      </c>
      <c r="C10" s="1" t="s">
        <v>15</v>
      </c>
      <c r="D10" s="1" t="s">
        <v>59</v>
      </c>
      <c r="E10" s="35" t="s">
        <v>68</v>
      </c>
      <c r="F10" s="36"/>
      <c r="G10" s="1" t="str">
        <f>"Nazwa handlowa /
"&amp;C10&amp;" / 
"&amp;D10</f>
        <v>Nazwa handlowa /
Dawka / 
Postać /Opakowanie</v>
      </c>
      <c r="H10" s="1" t="s">
        <v>63</v>
      </c>
      <c r="I10" s="1" t="str">
        <f>B10</f>
        <v>Skład</v>
      </c>
      <c r="J10" s="1" t="s">
        <v>64</v>
      </c>
      <c r="K10" s="1" t="s">
        <v>36</v>
      </c>
      <c r="L10" s="79" t="s">
        <v>111</v>
      </c>
      <c r="M10" s="79" t="s">
        <v>80</v>
      </c>
      <c r="N10" s="1" t="s">
        <v>16</v>
      </c>
    </row>
    <row r="11" spans="1:14" ht="42.75">
      <c r="A11" s="8" t="s">
        <v>1</v>
      </c>
      <c r="B11" s="67" t="s">
        <v>112</v>
      </c>
      <c r="C11" s="66" t="s">
        <v>113</v>
      </c>
      <c r="D11" s="66" t="s">
        <v>114</v>
      </c>
      <c r="E11" s="82">
        <v>36</v>
      </c>
      <c r="F11" s="80" t="s">
        <v>47</v>
      </c>
      <c r="G11" s="37" t="s">
        <v>60</v>
      </c>
      <c r="H11" s="37"/>
      <c r="I11" s="37"/>
      <c r="J11" s="38"/>
      <c r="K11" s="37"/>
      <c r="L11" s="37"/>
      <c r="M11" s="37"/>
      <c r="N11" s="39">
        <f>ROUND(L11*ROUND(M11,2),2)</f>
        <v>0</v>
      </c>
    </row>
    <row r="12" spans="1:14" ht="14.25">
      <c r="A12" s="60"/>
      <c r="B12" s="61"/>
      <c r="C12" s="61"/>
      <c r="D12" s="61"/>
      <c r="E12" s="62"/>
      <c r="F12" s="60"/>
      <c r="G12" s="63"/>
      <c r="H12" s="63"/>
      <c r="I12" s="63"/>
      <c r="J12" s="64"/>
      <c r="K12" s="63"/>
      <c r="L12" s="63"/>
      <c r="M12" s="63"/>
      <c r="N12" s="65"/>
    </row>
    <row r="13" spans="2:17" ht="14.25">
      <c r="B13" s="12" t="s">
        <v>115</v>
      </c>
      <c r="Q13" s="12"/>
    </row>
    <row r="14" s="28" customFormat="1" ht="14.25">
      <c r="E14" s="70"/>
    </row>
    <row r="15" s="28" customFormat="1" ht="14.25">
      <c r="E15" s="70"/>
    </row>
    <row r="16" spans="2:6" s="28" customFormat="1" ht="33" customHeight="1">
      <c r="B16" s="106"/>
      <c r="C16" s="116"/>
      <c r="D16" s="116"/>
      <c r="E16" s="116"/>
      <c r="F16" s="116"/>
    </row>
    <row r="17" spans="2:17" ht="37.5" customHeight="1">
      <c r="B17" s="104"/>
      <c r="C17" s="116"/>
      <c r="D17" s="116"/>
      <c r="E17" s="116"/>
      <c r="F17" s="116"/>
      <c r="Q17" s="12"/>
    </row>
    <row r="18" ht="14.25">
      <c r="Q18" s="12"/>
    </row>
    <row r="19" ht="14.25">
      <c r="Q19" s="12"/>
    </row>
    <row r="20" ht="14.25">
      <c r="Q20" s="12"/>
    </row>
    <row r="21" ht="14.25">
      <c r="Q21" s="12"/>
    </row>
    <row r="22" ht="14.25">
      <c r="Q22" s="12"/>
    </row>
    <row r="23" ht="14.25">
      <c r="Q23" s="12"/>
    </row>
    <row r="24" ht="14.25">
      <c r="Q24" s="12"/>
    </row>
    <row r="25" ht="14.25">
      <c r="Q25" s="12"/>
    </row>
    <row r="26" ht="14.25">
      <c r="Q26" s="12"/>
    </row>
    <row r="27" ht="14.25">
      <c r="Q27" s="12"/>
    </row>
    <row r="28" ht="14.25">
      <c r="Q28" s="12"/>
    </row>
    <row r="29" ht="14.25">
      <c r="Q29" s="12"/>
    </row>
    <row r="30" ht="14.25">
      <c r="Q30" s="12"/>
    </row>
    <row r="31" ht="14.25">
      <c r="Q31" s="12"/>
    </row>
    <row r="32" ht="14.25">
      <c r="Q32" s="12"/>
    </row>
    <row r="33" ht="14.25">
      <c r="Q33" s="12"/>
    </row>
    <row r="34" ht="14.25">
      <c r="Q34" s="12"/>
    </row>
    <row r="35" ht="14.25">
      <c r="Q35" s="12"/>
    </row>
    <row r="36" ht="14.25">
      <c r="Q36" s="12"/>
    </row>
    <row r="37" ht="14.25">
      <c r="Q37" s="12"/>
    </row>
    <row r="38" ht="14.25">
      <c r="Q38" s="12"/>
    </row>
    <row r="39" ht="14.25">
      <c r="Q39" s="12"/>
    </row>
    <row r="40" ht="14.25">
      <c r="Q40" s="12"/>
    </row>
    <row r="41" ht="14.25">
      <c r="Q41" s="12"/>
    </row>
    <row r="42" ht="14.25">
      <c r="Q42" s="12"/>
    </row>
    <row r="43" ht="14.25">
      <c r="Q43" s="12"/>
    </row>
    <row r="44" ht="14.25">
      <c r="Q44" s="12"/>
    </row>
    <row r="45" ht="14.25">
      <c r="Q45" s="12"/>
    </row>
    <row r="46" ht="14.25">
      <c r="Q46" s="12"/>
    </row>
    <row r="47" ht="14.25">
      <c r="Q47" s="12"/>
    </row>
    <row r="48" ht="14.25">
      <c r="Q48" s="12"/>
    </row>
    <row r="49" ht="14.25">
      <c r="Q49" s="12"/>
    </row>
    <row r="50" ht="14.25">
      <c r="Q50" s="12"/>
    </row>
    <row r="51" ht="14.25">
      <c r="Q51" s="12"/>
    </row>
    <row r="52" ht="14.25">
      <c r="Q52" s="12"/>
    </row>
    <row r="53" ht="14.25">
      <c r="Q53" s="12"/>
    </row>
    <row r="54" ht="14.25">
      <c r="Q54" s="12"/>
    </row>
    <row r="55" ht="14.25">
      <c r="Q55" s="12"/>
    </row>
    <row r="56" ht="14.25">
      <c r="Q56" s="12"/>
    </row>
    <row r="57" ht="14.25">
      <c r="Q57" s="12"/>
    </row>
    <row r="58" ht="14.25">
      <c r="Q58" s="12"/>
    </row>
    <row r="59" ht="14.25">
      <c r="Q59" s="12"/>
    </row>
    <row r="60" ht="14.25">
      <c r="Q60" s="12"/>
    </row>
    <row r="61" ht="14.25">
      <c r="Q61" s="12"/>
    </row>
    <row r="62" ht="14.25">
      <c r="Q62" s="12"/>
    </row>
    <row r="63" ht="14.25">
      <c r="Q63" s="12"/>
    </row>
    <row r="64" ht="14.25">
      <c r="Q64" s="12"/>
    </row>
    <row r="65" ht="14.25">
      <c r="Q65" s="12"/>
    </row>
    <row r="66" ht="14.25">
      <c r="Q66" s="12"/>
    </row>
    <row r="67" ht="14.25">
      <c r="Q67" s="12"/>
    </row>
    <row r="68" ht="14.25">
      <c r="Q68" s="12"/>
    </row>
    <row r="69" ht="14.25">
      <c r="Q69" s="12"/>
    </row>
    <row r="70" ht="14.25">
      <c r="Q70" s="12"/>
    </row>
    <row r="71" ht="14.25">
      <c r="Q71" s="12"/>
    </row>
    <row r="72" ht="14.25">
      <c r="Q72" s="12"/>
    </row>
    <row r="73" ht="14.25">
      <c r="Q73" s="12"/>
    </row>
    <row r="74" ht="14.25">
      <c r="Q74" s="12"/>
    </row>
    <row r="75" ht="14.25">
      <c r="Q75" s="12"/>
    </row>
    <row r="76" ht="14.25">
      <c r="Q76" s="12"/>
    </row>
    <row r="77" ht="14.25">
      <c r="Q77" s="12"/>
    </row>
    <row r="78" ht="14.25">
      <c r="Q78" s="12"/>
    </row>
    <row r="79" ht="14.25">
      <c r="Q79" s="12"/>
    </row>
    <row r="80" ht="14.25">
      <c r="Q80" s="12"/>
    </row>
    <row r="81" ht="14.25">
      <c r="Q81" s="12"/>
    </row>
    <row r="82" ht="14.25">
      <c r="Q82" s="12"/>
    </row>
    <row r="83" ht="14.25">
      <c r="Q83" s="12"/>
    </row>
    <row r="84" ht="14.25">
      <c r="Q84" s="12"/>
    </row>
    <row r="85" ht="14.25">
      <c r="Q85" s="12"/>
    </row>
    <row r="86" ht="14.25">
      <c r="Q86" s="12"/>
    </row>
  </sheetData>
  <sheetProtection/>
  <mergeCells count="4">
    <mergeCell ref="G2:I2"/>
    <mergeCell ref="H6:I6"/>
    <mergeCell ref="B16:F16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Beata Musiał</cp:lastModifiedBy>
  <cp:lastPrinted>2018-06-06T05:55:17Z</cp:lastPrinted>
  <dcterms:created xsi:type="dcterms:W3CDTF">2003-05-16T10:10:29Z</dcterms:created>
  <dcterms:modified xsi:type="dcterms:W3CDTF">2018-08-23T10:53:39Z</dcterms:modified>
  <cp:category/>
  <cp:version/>
  <cp:contentType/>
  <cp:contentStatus/>
</cp:coreProperties>
</file>