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35" windowHeight="9960" tabRatio="958" activeTab="1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</sheets>
  <definedNames>
    <definedName name="_xlnm.Print_Area" localSheetId="1">'część (1)'!$A$1:$H$11</definedName>
    <definedName name="_xlnm.Print_Area" localSheetId="12">'część (12)'!$A$1:$F$11</definedName>
    <definedName name="_xlnm.Print_Area" localSheetId="2">'część (2)'!$A$1:$H$10</definedName>
    <definedName name="_xlnm.Print_Area" localSheetId="8">'część (8)'!$A$1:$H$7</definedName>
    <definedName name="_xlnm.Print_Area" localSheetId="0">'Formularz oferty'!$A$1:$D$61</definedName>
  </definedNames>
  <calcPr fullCalcOnLoad="1"/>
</workbook>
</file>

<file path=xl/sharedStrings.xml><?xml version="1.0" encoding="utf-8"?>
<sst xmlns="http://schemas.openxmlformats.org/spreadsheetml/2006/main" count="275" uniqueCount="107">
  <si>
    <t>Część nr:</t>
  </si>
  <si>
    <t>Nr</t>
  </si>
  <si>
    <t>Ilość</t>
  </si>
  <si>
    <t>Jednostka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</si>
  <si>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</si>
  <si>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</si>
  <si>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</si>
  <si>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</si>
  <si>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</si>
  <si>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</si>
  <si>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Załącznik nr 1 do specyfikacji</t>
  </si>
  <si>
    <t>FORMULARZ OFERTY</t>
  </si>
  <si>
    <t>Numer sprawy</t>
  </si>
  <si>
    <t>Nazwa zamówienia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</si>
  <si>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</si>
  <si>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</si>
  <si>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</si>
  <si>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</si>
  <si>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</si>
  <si>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</si>
  <si>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</si>
  <si>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</si>
  <si>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</si>
  <si>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</si>
  <si>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Cena brutto: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</si>
  <si>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</si>
  <si>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</si>
  <si>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</si>
  <si>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</si>
  <si>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</si>
  <si>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</si>
  <si>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</si>
  <si>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</si>
  <si>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</si>
  <si>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1.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</si>
  <si>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</si>
  <si>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</si>
  <si>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</si>
  <si>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</si>
  <si>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</si>
  <si>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</si>
  <si>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</si>
  <si>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</si>
  <si>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</si>
  <si>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</si>
  <si>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</si>
  <si>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</si>
  <si>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</si>
  <si>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</si>
  <si>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</si>
  <si>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</si>
  <si>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</si>
  <si>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</si>
  <si>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</si>
  <si>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część 10</t>
  </si>
  <si>
    <t>część 11</t>
  </si>
  <si>
    <t>część 12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</si>
  <si>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</rPr>
      <t>*Jeżeli wykonawca nie poda tych informacji to Zamawiający przyjmie, że wykonawca nie zamierza powierzać żadnej części zamówienia podwykonawcy</t>
    </r>
  </si>
  <si>
    <t>ARKUSZ CENOWY</t>
  </si>
  <si>
    <t>Załącznik nr 1a do specyfikacji</t>
  </si>
  <si>
    <t>9.</t>
  </si>
  <si>
    <t>Nazwa Wykonawcy:</t>
  </si>
  <si>
    <t>szt</t>
  </si>
  <si>
    <t>10.</t>
  </si>
  <si>
    <t>11.</t>
  </si>
  <si>
    <t>Dane do umowy:</t>
  </si>
  <si>
    <t>szt.</t>
  </si>
  <si>
    <t>Hasło dostępu do pliku JEDZ przekazanego pocztą elektroniczną: ………………………….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</si>
  <si>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</rPr>
      <t xml:space="preserve">
</t>
    </r>
  </si>
  <si>
    <t>Dostawa materiałów okulistycznych oraz źródeł promieniotwórczych zawierających izotop jod-125 wraz z ich cykliczną wymianą w aplikatorze ocznym 14-sto ziarnowym.</t>
  </si>
  <si>
    <t>DFP.271.186.2018.EP</t>
  </si>
  <si>
    <t xml:space="preserve">Kaniula irygacyjna 20G, 0,9x22 - 25mm zagięta pod kątem 30°- 45°, 7,0- 7,5 mm od końca </t>
  </si>
  <si>
    <t xml:space="preserve">Igła do iniekcji, sterylna o rozmiarze 0,4 (27G) x 19mm </t>
  </si>
  <si>
    <t xml:space="preserve">Igła do iniekcji, sterylna o rozmiarze 0,6 (23G) x 30mm </t>
  </si>
  <si>
    <t xml:space="preserve">Soczewka wewnątrzgałkowa zwijalna, asferyczna, akrylowa, jednoczęściowa hydrofilna o ostrych krawędziach na pełnym obwodzie 360° części optycznej z obu jej stron, niezależnie ostre krawędzie na częściach haptycznych, dwie części haptyczne rozbudowane z jednym otworem w każdym haptenie, z injektorem jednorazowego użytku z wbudowanym cartrigdem fabrycznie zapakowanym w jednym pudełku z soczewką: 
1. z filtrem UV i kompatybilna z laserem YAG,
2. średnica części optycznej: 5,75 mm - 5,8 mm,
3. średnica całkowita soczewki: 12,0 mm,
4. stopień uwodnienia 25 - 27%,
5. współczynnik refrakcji: 1.45 - 1.47 
6. angulacja 0°,
7. zakres mocy: od +18,0 D do +29,5 D co 0,5D, od +30,0 D do 34,0 D co 1,0 D </t>
  </si>
  <si>
    <t>Sonda do cyklofotokoagulacji transscleralnej, typu G-Probe, sterylna, kompatybilna z posiadanym endofotokoagulatorem okulistycznym OcuLight IRIS Medical typ SL.</t>
  </si>
  <si>
    <r>
      <t>Kompres oczny jałowy wykonany z chłonnej waty opatrunkowej (100% bawełny) z otuliną z 24-nitkowej lub 28-nitkowej gazy (100% bawełny), charakteryzujący się szczególną miękkością i chłonnością, o dobrych i długo utrzymujących się właściwościach wyściełających: w rozmiarze  56mmx70mm</t>
    </r>
    <r>
      <rPr>
        <sz val="10"/>
        <color indexed="10"/>
        <rFont val="Calibri"/>
        <family val="2"/>
      </rPr>
      <t xml:space="preserve">  </t>
    </r>
  </si>
  <si>
    <r>
      <t>Układ oddechowy okrężny noworodkowy jednorazowy, pakowany pojedynczo w skład, którego wchodzą: 3 rury karbowane o średnicy 10 mm w tym 2 rury o dł.1,6 metra   i 1 rura o dł.0,8m  ,  zagięty łącznik Y z portem luer, worek oddechowy bezlateksowy o pojemności 0,5L.</t>
    </r>
    <r>
      <rPr>
        <sz val="10"/>
        <color indexed="10"/>
        <rFont val="Calibri"/>
        <family val="2"/>
      </rPr>
      <t xml:space="preserve"> </t>
    </r>
  </si>
  <si>
    <t xml:space="preserve">Układ oddechowy okrężny pediatryczny jednorazowy, pakowany pojedynczo w skład, którego wchodzą: 3 rury karbowane o średnicy 15 mm w tym 2 rury o dł. 1,6 metra  i 1 rura o dł.0,8m,  łącznik Y, łącznik kolankowy z portem luer i koreczkiem, worek oddechowy bezlateksowy o pojemności 1L, złączka do worka 22m/22m,  zakończenia  rur 22 mm </t>
  </si>
  <si>
    <t>zestaw</t>
  </si>
  <si>
    <t xml:space="preserve">Filtr elektrostatyczny HME dla niemowląt i dzieci, mały
filtr elektrostatyczny  z wydzielonym celulozowym wymiennikiem ciepła i
wilgoci o zmniejszonej objętości dla dzieci  z portem do kapno
opakowanie folia-papier
skuteczności filtracji względem bakterii i wirusów 99,99%
wydajność nawilżania min. 31 mg/l przy VT- 250 ml
utrata wilgoci max 6 mg H2O/litr przy Vt 75 ml
przestrzeń martwa w zakresie 25-30 ml </t>
  </si>
  <si>
    <t xml:space="preserve">Szew niewchłanialny, naturalny pleciony z pojedynczych włókien jedwabnych, powlekany). Grubość  4/0, długość nitki (tolerancja +/-10%)-45 cm.  Ilość igieł-1, igła okrągła z okrągłym ostrzem (kłująca), o krzywiźnie 3/8 koła, o wielkości  (tolerancja +/-10%)  -13mm, igła tnąca, pakowany po 4 szwy (1 szew w kolorze białym i 3 szwy czarne) w saszetce. </t>
  </si>
  <si>
    <t xml:space="preserve">Szew syntetyczny, niewchłanialny, jednowłóknowy, wykonany z włókna poliamidowego,  pakowany na mokro. Grubość 11/0, długość nitki (tolerancja +/-10%)-13cm, kolor czarny, Ilość igieł - 1 lub 2,  igła  okrągła o krzywiźnie 3/8 koła. </t>
  </si>
  <si>
    <t>sasz.</t>
  </si>
  <si>
    <t xml:space="preserve">Szew niewchłanialny, naturalny pleciony z pojedynczych włókien jedwabnych, powlekany). Grubość  6/0, długość nitki (tolerancja +10%) - 45 cm, kolor czarny, 2 igły o długośći  (tolerancja +/-10%) 8 - 9 mm, przekroju szpatułkowatym, o krzywiźnie 1/4 koła, </t>
  </si>
  <si>
    <t xml:space="preserve">Niewchłanialny, syntetyczny, monofilamentowy sterylny  szew poliamidowy, wykonany z długołańcuchowych polimerów alifatycznych Nylon 6 i Nylon 6.6 Grubość 8/0, długość nitki (tolerancja +/-10%)-30cm, kolor czarny, 2 igły o długości (tolerancja +/-10% 6-7mm, przekroju szpatułkowatym, kształcie 1/2 lub 1/4 koła, SZPATUŁA </t>
  </si>
  <si>
    <t>Niewchłanialny, syntetyczny, monofilamentowy sterylny, szew poliamidowy, wykonany z długołańcuchowych polimerów alifatycznych Nylon 6 i Nylon 6.6. Grubość: 5/0, długość nitki  (tolerancja +/-10%)- 45cm-, kolor czarny lub niebieski, 2 igły o długości (tolerancja +10%) - 8,6mm, przekroju szpatułkowatym, kształcie 1/4 koła SZPATUŁA</t>
  </si>
  <si>
    <r>
      <t xml:space="preserve">Szew niewchłanialny, poliesrowy,pleciony silikonem cała nić oraz każde włókno osobno. Grubość  5/0, długość nitki (tolerancja +10%) - 45 cm, kolor iały,  2 igły o długość 8,6 mm, przekroju szpatułkowatym, o krzywiźnie 1/4 koła. krzywizna: 90 st ,   dł. zwoju: 7,18m,     promień: 5,08 mm                                                                                                                               mikrony: 432       </t>
    </r>
    <r>
      <rPr>
        <sz val="10"/>
        <color indexed="10"/>
        <rFont val="Garamond"/>
        <family val="1"/>
      </rPr>
      <t xml:space="preserve">  </t>
    </r>
    <r>
      <rPr>
        <sz val="10"/>
        <rFont val="Garamond"/>
        <family val="1"/>
      </rPr>
      <t xml:space="preserve"> </t>
    </r>
  </si>
  <si>
    <r>
      <t>Retraktory tęczówkowe-  sterylne,  jednorazowego użytku haczyki do rozszerzania źrenic, z atraumatycznymi zakończeniami w postaci pętelki, pozwalające na ustawienie równoległe do płaszczyzny tęczówki.</t>
    </r>
    <r>
      <rPr>
        <sz val="10"/>
        <color indexed="10"/>
        <rFont val="Calibri"/>
        <family val="2"/>
      </rPr>
      <t xml:space="preserve"> </t>
    </r>
  </si>
  <si>
    <t>Lp.</t>
  </si>
  <si>
    <r>
      <t>Opis przedmiotu zamówienia</t>
    </r>
  </si>
  <si>
    <t>Producent</t>
  </si>
  <si>
    <t>Cena brutto 
1 dostawy/czynności
(14 źródeł)</t>
  </si>
  <si>
    <t>Liczba dostaw/
czynności</t>
  </si>
  <si>
    <t>Czternaście atestowanych, zamkniętych źródeł promieniotwórczych w postaci ziaren, każde zawierające izotop jod-125 o aktywności nominalnej 20 mCi, przeznaczone do zainstalowania w aplikatorze oftalmicznym 14-to ziarnowym</t>
  </si>
  <si>
    <t>Odbiór z Oddziału Klinicznego Okulistyki i Onkologii Okulistycznej Szpitala Uniwersyteckiego w Krakowie aplikatora oftalmicznego 14-sto ziarnowego zawierającego zużyte źródła promieniotwórcze; demontaż tego aplikatora i przekazanie zawartych w nim źródeł do utylizacji; umieszczenie nowych ziaren jodu-125 w nowej wkładce akrylowej i szczelne zamontowanie jej w metalowej kapsule aplikatora</t>
  </si>
  <si>
    <t>X</t>
  </si>
  <si>
    <t>Przeprowadzenie testu szczelności zmontowanego aplikatora i wykonanie pomiaru rozkładu mocy dawki w wodzie na osi aplikatora</t>
  </si>
  <si>
    <t>Dostawa aplikatora ze źródłami promieniotwórczymi, stosownym transportem bezpośrednio do Oddziału Klinicznego Okulistyki i Onkologii Okulistycznej Szpital Uniwersyteckiego  w Krakowie przy ul. Kopernika 38</t>
  </si>
  <si>
    <r>
      <t>Kaniula do hydrodysekcji 27G x 22mm, zagięta ze spłaszczonym końcem ułatwiającym manewrowanie pomiędzy torbą a soczewką, odległość do miejsca zagięcia 9-10 mm, spłaszczona końcówka 0,25-30mm</t>
    </r>
    <r>
      <rPr>
        <sz val="11"/>
        <color indexed="10"/>
        <rFont val="Garamond"/>
        <family val="1"/>
      </rPr>
      <t xml:space="preserve"> </t>
    </r>
  </si>
  <si>
    <t>Cystotom 25G, 0,5x16mm zagięty pod kątem 45° lub 12°  wygięty anatomicznie</t>
  </si>
  <si>
    <r>
      <t>Strzykawka insulinowa, sterylna 1 ml U-100 z wtopioną igłą 0,33mm (29G) x 12mm,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pakowana pojedynczo. </t>
    </r>
  </si>
  <si>
    <r>
      <t>Igła do iniekcji, sterylna, o rozmiarze 0,3 (30G) x 13mm</t>
    </r>
    <r>
      <rPr>
        <sz val="11"/>
        <color indexed="10"/>
        <rFont val="Garamond"/>
        <family val="1"/>
      </rPr>
      <t xml:space="preserve"> </t>
    </r>
  </si>
  <si>
    <t xml:space="preserve">Soczewka wewnątrzgałkowe zwijalna, asferyczna, akrylowa, jednoczęściowa hydrofilna o ostrych krawędziach na pełnym obwodzie 360° części optycznej z obu jej stron, niezależnie ostre krawędzie na częściach haptycznych, dwie części haptyczne rozbudowane z jednym otworem w każdym haptenie, z injektorem jednorazowego użytku z wbudowanym cartrigdem fabrycznie zapakowanym w jednym pudełku z soczewką: 
1. z filtrem UV i kompatybilne z laserem YAG,
2. średnica części optycznej: 6,2 mm  -6,5 mm,
3. średnica całkowita soczewki: 12,5 mm,
4. stopień uwodnienia 25 - 27%,
5. współczynnik refrakcji: 1.45 - 1.47 
6.  angulacja 0°,
7. zakres mocy od -10,0 D do -1,0 D i od +1,0 D do +22,0 D </t>
  </si>
  <si>
    <t>Opatrunek oczny zwijany jałowy złożony z 2 warstw waty bawełnianej i wykroju gazy 17 nitkowej, pakowany indywidualnie.</t>
  </si>
  <si>
    <t>Oświadczamy, że zamówienie będziemy wykonywać do czasu wyczerpania kwoty wynagrodzenia umownego, jednak nie dłużej niż przez 12 miesięcy w części 1, 3 - 5, 12 oraz nie dłużej niż przez 24 miesiący w części 2, 6 - 11 od dnia zawarcia umowy. W zakresie części 12 termin zawarcia umowy nie wcześniej niż 01.01.2019 r.</t>
  </si>
  <si>
    <t>Oświadczamy, że oferowane przez nas wyroby i źródła promieniotwórcze są dopuszczone do obrotu i używania na terenie Polski na zasadach określonych w ustawie o wyrobach medycznych. Jednocześnie oświadczamy, że na każdorazowe wezwanie Zamawiającego przedstawimy dokumenty dopuszczające do obrotu i używania na terenie Polski (nie dotyczy części 12 pozycja 2 – 4).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</si>
</sst>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-415]d\ mmmm\ yyyy"/>
    <numFmt numFmtId="182" formatCode="0.0"/>
    <numFmt numFmtId="183" formatCode="#,##0.0"/>
    <numFmt numFmtId="184" formatCode="[$€-2]\ #,##0.00_);[Red]\([$€-2]\ #,##0.00\)"/>
    <numFmt numFmtId="185" formatCode="[$-415]dddd\,\ d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color indexed="10"/>
      <name val="Garamond"/>
      <family val="1"/>
    </font>
    <font>
      <sz val="10"/>
      <color indexed="10"/>
      <name val="Calibri"/>
      <family val="2"/>
    </font>
    <font>
      <sz val="10"/>
      <color indexed="10"/>
      <name val="Garamond"/>
      <family val="1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44" fontId="5" fillId="0" borderId="0" xfId="63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44" fontId="5" fillId="33" borderId="13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Alignment="1">
      <alignment horizontal="left" vertical="top" wrapText="1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justify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4" fontId="3" fillId="33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4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4" fontId="3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5" fontId="4" fillId="34" borderId="10" xfId="42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center" vertical="center" wrapText="1"/>
    </xf>
    <xf numFmtId="175" fontId="4" fillId="35" borderId="10" xfId="42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175" fontId="9" fillId="35" borderId="10" xfId="42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3" fontId="3" fillId="0" borderId="0" xfId="0" applyNumberFormat="1" applyFont="1" applyBorder="1" applyAlignment="1">
      <alignment horizontal="left" vertical="top" wrapText="1"/>
    </xf>
    <xf numFmtId="44" fontId="3" fillId="0" borderId="10" xfId="0" applyNumberFormat="1" applyFont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>
      <alignment horizontal="center" vertical="center" wrapText="1"/>
    </xf>
    <xf numFmtId="44" fontId="5" fillId="0" borderId="10" xfId="63" applyNumberFormat="1" applyFont="1" applyFill="1" applyBorder="1" applyAlignment="1" applyProtection="1">
      <alignment horizontal="left" vertical="center" wrapText="1"/>
      <protection locked="0"/>
    </xf>
    <xf numFmtId="44" fontId="5" fillId="0" borderId="10" xfId="0" applyNumberFormat="1" applyFont="1" applyBorder="1" applyAlignment="1">
      <alignment horizontal="left" vertical="center" wrapText="1"/>
    </xf>
    <xf numFmtId="44" fontId="5" fillId="0" borderId="11" xfId="63" applyNumberFormat="1" applyFont="1" applyFill="1" applyBorder="1" applyAlignment="1" applyProtection="1">
      <alignment horizontal="left" vertical="center" wrapText="1"/>
      <protection locked="0"/>
    </xf>
    <xf numFmtId="44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4" fontId="6" fillId="0" borderId="0" xfId="63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2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4" fillId="0" borderId="2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8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view="pageBreakPreview" zoomScale="130" zoomScaleSheetLayoutView="130" zoomScalePageLayoutView="0" workbookViewId="0" topLeftCell="A22">
      <selection activeCell="I17" sqref="I17"/>
    </sheetView>
  </sheetViews>
  <sheetFormatPr defaultColWidth="9.00390625" defaultRowHeight="12.75"/>
  <cols>
    <col min="1" max="1" width="4.375" style="95" customWidth="1"/>
    <col min="2" max="2" width="20.375" style="12" customWidth="1"/>
    <col min="3" max="3" width="38.875" style="12" customWidth="1"/>
    <col min="4" max="4" width="42.375" style="12" customWidth="1"/>
    <col min="5" max="16384" width="9.125" style="12" customWidth="1"/>
  </cols>
  <sheetData>
    <row r="1" spans="1:4" ht="15.75">
      <c r="A1" s="16"/>
      <c r="B1" s="10"/>
      <c r="C1" s="10"/>
      <c r="D1" s="11" t="s">
        <v>10</v>
      </c>
    </row>
    <row r="2" spans="1:4" ht="15.75">
      <c r="A2" s="16"/>
      <c r="B2" s="151" t="s">
        <v>11</v>
      </c>
      <c r="C2" s="151"/>
      <c r="D2" s="151"/>
    </row>
    <row r="3" spans="1:4" ht="15.75">
      <c r="A3" s="16"/>
      <c r="B3" s="10"/>
      <c r="C3" s="10"/>
      <c r="D3" s="13"/>
    </row>
    <row r="4" spans="1:4" ht="15.75">
      <c r="A4" s="16"/>
      <c r="B4" s="10" t="s">
        <v>12</v>
      </c>
      <c r="C4" s="10" t="s">
        <v>70</v>
      </c>
      <c r="D4" s="13"/>
    </row>
    <row r="5" spans="1:4" ht="15.75">
      <c r="A5" s="16"/>
      <c r="B5" s="10"/>
      <c r="C5" s="10"/>
      <c r="D5" s="13"/>
    </row>
    <row r="6" spans="1:4" ht="52.5" customHeight="1">
      <c r="A6" s="16"/>
      <c r="B6" s="10" t="s">
        <v>13</v>
      </c>
      <c r="C6" s="129" t="s">
        <v>69</v>
      </c>
      <c r="D6" s="129"/>
    </row>
    <row r="7" spans="1:4" ht="15.75">
      <c r="A7" s="16"/>
      <c r="B7" s="10"/>
      <c r="C7" s="10"/>
      <c r="D7" s="13"/>
    </row>
    <row r="8" spans="1:4" ht="15.75">
      <c r="A8" s="16"/>
      <c r="B8" s="14" t="s">
        <v>61</v>
      </c>
      <c r="C8" s="130"/>
      <c r="D8" s="131"/>
    </row>
    <row r="9" spans="1:4" ht="35.25" customHeight="1">
      <c r="A9" s="16"/>
      <c r="B9" s="14" t="s">
        <v>14</v>
      </c>
      <c r="C9" s="132"/>
      <c r="D9" s="133"/>
    </row>
    <row r="10" spans="1:4" ht="15.75">
      <c r="A10" s="16"/>
      <c r="B10" s="14" t="s">
        <v>15</v>
      </c>
      <c r="C10" s="127"/>
      <c r="D10" s="128"/>
    </row>
    <row r="11" spans="1:4" ht="15.75">
      <c r="A11" s="16"/>
      <c r="B11" s="14" t="s">
        <v>16</v>
      </c>
      <c r="C11" s="127"/>
      <c r="D11" s="128"/>
    </row>
    <row r="12" spans="1:4" ht="15.75">
      <c r="A12" s="16"/>
      <c r="B12" s="14" t="s">
        <v>17</v>
      </c>
      <c r="C12" s="127"/>
      <c r="D12" s="128"/>
    </row>
    <row r="13" spans="1:4" ht="15.75">
      <c r="A13" s="16"/>
      <c r="B13" s="14" t="s">
        <v>18</v>
      </c>
      <c r="C13" s="127"/>
      <c r="D13" s="128"/>
    </row>
    <row r="14" spans="1:4" ht="15.75">
      <c r="A14" s="16"/>
      <c r="B14" s="14" t="s">
        <v>19</v>
      </c>
      <c r="C14" s="127"/>
      <c r="D14" s="128"/>
    </row>
    <row r="15" spans="1:4" ht="15.75">
      <c r="A15" s="16"/>
      <c r="B15" s="14" t="s">
        <v>20</v>
      </c>
      <c r="C15" s="127"/>
      <c r="D15" s="128"/>
    </row>
    <row r="16" spans="1:4" ht="15.75">
      <c r="A16" s="16"/>
      <c r="B16" s="14" t="s">
        <v>21</v>
      </c>
      <c r="C16" s="127"/>
      <c r="D16" s="128"/>
    </row>
    <row r="17" spans="1:4" ht="15.75">
      <c r="A17" s="16"/>
      <c r="B17" s="10"/>
      <c r="C17" s="16"/>
      <c r="D17" s="17"/>
    </row>
    <row r="18" spans="1:4" ht="15.75">
      <c r="A18" s="16" t="s">
        <v>34</v>
      </c>
      <c r="B18" s="134" t="s">
        <v>22</v>
      </c>
      <c r="C18" s="135"/>
      <c r="D18" s="19"/>
    </row>
    <row r="19" spans="1:4" ht="16.5" thickBot="1">
      <c r="A19" s="16"/>
      <c r="B19" s="10"/>
      <c r="C19" s="18"/>
      <c r="D19" s="19"/>
    </row>
    <row r="20" spans="1:4" ht="16.5" thickBot="1">
      <c r="A20" s="16"/>
      <c r="B20" s="126" t="s">
        <v>23</v>
      </c>
      <c r="C20" s="136" t="s">
        <v>24</v>
      </c>
      <c r="D20" s="137"/>
    </row>
    <row r="21" spans="1:4" ht="15.75">
      <c r="A21" s="93"/>
      <c r="B21" s="20" t="s">
        <v>25</v>
      </c>
      <c r="C21" s="140">
        <f>'część (1)'!H5</f>
        <v>0</v>
      </c>
      <c r="D21" s="141"/>
    </row>
    <row r="22" spans="1:4" ht="15.75">
      <c r="A22" s="93"/>
      <c r="B22" s="21" t="s">
        <v>26</v>
      </c>
      <c r="C22" s="138">
        <f>'część (2)'!H4</f>
        <v>0</v>
      </c>
      <c r="D22" s="139"/>
    </row>
    <row r="23" spans="1:4" ht="15.75">
      <c r="A23" s="93"/>
      <c r="B23" s="21" t="s">
        <v>27</v>
      </c>
      <c r="C23" s="138">
        <f>'część (3)'!H4</f>
        <v>0</v>
      </c>
      <c r="D23" s="139"/>
    </row>
    <row r="24" spans="1:4" ht="15.75">
      <c r="A24" s="93"/>
      <c r="B24" s="21" t="s">
        <v>28</v>
      </c>
      <c r="C24" s="138">
        <f>'część (4)'!H4</f>
        <v>0</v>
      </c>
      <c r="D24" s="139"/>
    </row>
    <row r="25" spans="1:4" ht="15.75">
      <c r="A25" s="93"/>
      <c r="B25" s="21" t="s">
        <v>29</v>
      </c>
      <c r="C25" s="138">
        <f>'część (5)'!H4</f>
        <v>0</v>
      </c>
      <c r="D25" s="139"/>
    </row>
    <row r="26" spans="1:4" ht="15.75">
      <c r="A26" s="93"/>
      <c r="B26" s="21" t="s">
        <v>30</v>
      </c>
      <c r="C26" s="138">
        <f>'część (6)'!H4</f>
        <v>0</v>
      </c>
      <c r="D26" s="139"/>
    </row>
    <row r="27" spans="1:4" ht="15.75">
      <c r="A27" s="93"/>
      <c r="B27" s="21" t="s">
        <v>31</v>
      </c>
      <c r="C27" s="138">
        <f>'część (7)'!H5</f>
        <v>0</v>
      </c>
      <c r="D27" s="139"/>
    </row>
    <row r="28" spans="1:4" ht="15.75">
      <c r="A28" s="93"/>
      <c r="B28" s="21" t="s">
        <v>32</v>
      </c>
      <c r="C28" s="138">
        <f>'część (8)'!H4</f>
        <v>0</v>
      </c>
      <c r="D28" s="139"/>
    </row>
    <row r="29" spans="1:4" ht="15.75">
      <c r="A29" s="16"/>
      <c r="B29" s="21" t="s">
        <v>33</v>
      </c>
      <c r="C29" s="138">
        <f>'część (9)'!H4</f>
        <v>0</v>
      </c>
      <c r="D29" s="139"/>
    </row>
    <row r="30" spans="1:4" ht="15.75">
      <c r="A30" s="16"/>
      <c r="B30" s="21" t="s">
        <v>54</v>
      </c>
      <c r="C30" s="138">
        <f>'część (10)'!H4</f>
        <v>0</v>
      </c>
      <c r="D30" s="139"/>
    </row>
    <row r="31" spans="1:4" ht="22.5" customHeight="1">
      <c r="A31" s="16"/>
      <c r="B31" s="21" t="s">
        <v>55</v>
      </c>
      <c r="C31" s="138">
        <f>'część (11)'!H4</f>
        <v>0</v>
      </c>
      <c r="D31" s="139"/>
    </row>
    <row r="32" spans="1:4" ht="15.75">
      <c r="A32" s="16"/>
      <c r="B32" s="21" t="s">
        <v>56</v>
      </c>
      <c r="C32" s="138">
        <f>'część (12)'!F4</f>
        <v>0</v>
      </c>
      <c r="D32" s="139"/>
    </row>
    <row r="33" spans="1:4" ht="15.75">
      <c r="A33" s="16"/>
      <c r="B33" s="22"/>
      <c r="C33" s="23"/>
      <c r="D33" s="24"/>
    </row>
    <row r="34" spans="1:4" ht="15.75">
      <c r="A34" s="16"/>
      <c r="B34" s="22"/>
      <c r="C34" s="23"/>
      <c r="D34" s="24"/>
    </row>
    <row r="35" spans="1:4" ht="21" customHeight="1">
      <c r="A35" s="16" t="s">
        <v>36</v>
      </c>
      <c r="B35" s="135" t="s">
        <v>35</v>
      </c>
      <c r="C35" s="134"/>
      <c r="D35" s="143"/>
    </row>
    <row r="36" spans="1:4" ht="57.75" customHeight="1">
      <c r="A36" s="16" t="s">
        <v>37</v>
      </c>
      <c r="B36" s="146" t="s">
        <v>105</v>
      </c>
      <c r="C36" s="146"/>
      <c r="D36" s="146"/>
    </row>
    <row r="37" spans="1:4" ht="71.25" customHeight="1">
      <c r="A37" s="47" t="s">
        <v>38</v>
      </c>
      <c r="B37" s="142" t="s">
        <v>106</v>
      </c>
      <c r="C37" s="142"/>
      <c r="D37" s="142"/>
    </row>
    <row r="38" spans="1:4" ht="43.5" customHeight="1">
      <c r="A38" s="16" t="s">
        <v>40</v>
      </c>
      <c r="B38" s="142" t="s">
        <v>39</v>
      </c>
      <c r="C38" s="145"/>
      <c r="D38" s="145"/>
    </row>
    <row r="39" spans="1:4" ht="40.5" customHeight="1">
      <c r="A39" s="16" t="s">
        <v>42</v>
      </c>
      <c r="B39" s="134" t="s">
        <v>41</v>
      </c>
      <c r="C39" s="135"/>
      <c r="D39" s="135"/>
    </row>
    <row r="40" spans="1:4" ht="40.5" customHeight="1">
      <c r="A40" s="16" t="s">
        <v>44</v>
      </c>
      <c r="B40" s="142" t="s">
        <v>43</v>
      </c>
      <c r="C40" s="145"/>
      <c r="D40" s="145"/>
    </row>
    <row r="41" spans="1:4" ht="111.75" customHeight="1">
      <c r="A41" s="16" t="s">
        <v>45</v>
      </c>
      <c r="B41" s="134" t="s">
        <v>57</v>
      </c>
      <c r="C41" s="152"/>
      <c r="D41" s="152"/>
    </row>
    <row r="42" spans="1:4" ht="83.25" customHeight="1">
      <c r="A42" s="16" t="s">
        <v>60</v>
      </c>
      <c r="B42" s="134" t="s">
        <v>68</v>
      </c>
      <c r="C42" s="134"/>
      <c r="D42" s="134"/>
    </row>
    <row r="43" spans="1:4" ht="15.75">
      <c r="A43" s="94"/>
      <c r="B43" s="69"/>
      <c r="C43" s="18"/>
      <c r="D43" s="10"/>
    </row>
    <row r="44" spans="1:4" ht="15.75">
      <c r="A44" s="16" t="s">
        <v>63</v>
      </c>
      <c r="B44" s="90" t="s">
        <v>65</v>
      </c>
      <c r="C44" s="18"/>
      <c r="D44" s="25"/>
    </row>
    <row r="45" spans="1:4" ht="22.5" customHeight="1">
      <c r="A45" s="16"/>
      <c r="B45" s="147" t="s">
        <v>46</v>
      </c>
      <c r="C45" s="149"/>
      <c r="D45" s="150"/>
    </row>
    <row r="46" spans="1:4" ht="15.75">
      <c r="A46" s="16"/>
      <c r="B46" s="153" t="s">
        <v>47</v>
      </c>
      <c r="C46" s="154"/>
      <c r="D46" s="14"/>
    </row>
    <row r="47" spans="1:4" ht="15.75">
      <c r="A47" s="16"/>
      <c r="B47" s="147"/>
      <c r="C47" s="148"/>
      <c r="D47" s="14"/>
    </row>
    <row r="48" spans="1:4" ht="15.75">
      <c r="A48" s="16"/>
      <c r="B48" s="147"/>
      <c r="C48" s="148"/>
      <c r="D48" s="14"/>
    </row>
    <row r="49" spans="1:4" ht="15.75">
      <c r="A49" s="16"/>
      <c r="B49" s="147"/>
      <c r="C49" s="148"/>
      <c r="D49" s="14"/>
    </row>
    <row r="50" spans="1:4" ht="15.75">
      <c r="A50" s="16"/>
      <c r="B50" s="27" t="s">
        <v>48</v>
      </c>
      <c r="C50" s="27"/>
      <c r="D50" s="25"/>
    </row>
    <row r="51" spans="1:4" ht="15.75">
      <c r="A51" s="16"/>
      <c r="B51" s="147" t="s">
        <v>49</v>
      </c>
      <c r="C51" s="149"/>
      <c r="D51" s="150"/>
    </row>
    <row r="52" spans="1:4" ht="15.75">
      <c r="A52" s="16"/>
      <c r="B52" s="28" t="s">
        <v>47</v>
      </c>
      <c r="C52" s="26" t="s">
        <v>50</v>
      </c>
      <c r="D52" s="29" t="s">
        <v>51</v>
      </c>
    </row>
    <row r="53" spans="1:4" ht="15.75">
      <c r="A53" s="16"/>
      <c r="B53" s="30"/>
      <c r="C53" s="26"/>
      <c r="D53" s="31"/>
    </row>
    <row r="54" spans="1:4" ht="15.75">
      <c r="A54" s="16"/>
      <c r="B54" s="30"/>
      <c r="C54" s="26"/>
      <c r="D54" s="31"/>
    </row>
    <row r="55" spans="1:4" ht="15.75">
      <c r="A55" s="16"/>
      <c r="B55" s="27"/>
      <c r="C55" s="27"/>
      <c r="D55" s="25"/>
    </row>
    <row r="56" spans="1:4" ht="15.75">
      <c r="A56" s="16"/>
      <c r="B56" s="147" t="s">
        <v>52</v>
      </c>
      <c r="C56" s="149"/>
      <c r="D56" s="150"/>
    </row>
    <row r="57" spans="1:4" ht="15.75">
      <c r="A57" s="16"/>
      <c r="B57" s="144" t="s">
        <v>53</v>
      </c>
      <c r="C57" s="144"/>
      <c r="D57" s="14"/>
    </row>
    <row r="58" spans="1:4" ht="36" customHeight="1">
      <c r="A58" s="16"/>
      <c r="B58" s="131"/>
      <c r="C58" s="131"/>
      <c r="D58" s="14"/>
    </row>
    <row r="60" spans="1:4" ht="15.75">
      <c r="A60" s="95" t="s">
        <v>64</v>
      </c>
      <c r="B60" s="91" t="s">
        <v>67</v>
      </c>
      <c r="C60" s="91"/>
      <c r="D60" s="91"/>
    </row>
    <row r="61" spans="2:4" ht="15.75">
      <c r="B61" s="91"/>
      <c r="C61" s="91"/>
      <c r="D61" s="91"/>
    </row>
  </sheetData>
  <sheetProtection/>
  <mergeCells count="42">
    <mergeCell ref="B49:C49"/>
    <mergeCell ref="B51:D51"/>
    <mergeCell ref="B56:D56"/>
    <mergeCell ref="B2:D2"/>
    <mergeCell ref="B41:D41"/>
    <mergeCell ref="B45:D45"/>
    <mergeCell ref="B46:C46"/>
    <mergeCell ref="B42:D42"/>
    <mergeCell ref="B47:C47"/>
    <mergeCell ref="B48:C48"/>
    <mergeCell ref="B58:C58"/>
    <mergeCell ref="C29:D29"/>
    <mergeCell ref="C30:D30"/>
    <mergeCell ref="C31:D31"/>
    <mergeCell ref="C32:D32"/>
    <mergeCell ref="B57:C57"/>
    <mergeCell ref="B38:D38"/>
    <mergeCell ref="B39:D39"/>
    <mergeCell ref="B40:D40"/>
    <mergeCell ref="B36:D36"/>
    <mergeCell ref="B37:D37"/>
    <mergeCell ref="B35:D35"/>
    <mergeCell ref="C25:D25"/>
    <mergeCell ref="C26:D26"/>
    <mergeCell ref="C27:D27"/>
    <mergeCell ref="C28:D28"/>
    <mergeCell ref="C15:D15"/>
    <mergeCell ref="C16:D16"/>
    <mergeCell ref="B18:C18"/>
    <mergeCell ref="C20:D20"/>
    <mergeCell ref="C23:D23"/>
    <mergeCell ref="C24:D24"/>
    <mergeCell ref="C21:D21"/>
    <mergeCell ref="C22:D22"/>
    <mergeCell ref="C13:D13"/>
    <mergeCell ref="C14:D14"/>
    <mergeCell ref="C6:D6"/>
    <mergeCell ref="C8:D8"/>
    <mergeCell ref="C9:D9"/>
    <mergeCell ref="C10:D10"/>
    <mergeCell ref="C11:D11"/>
    <mergeCell ref="C12:D12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view="pageBreakPreview" zoomScale="130" zoomScaleNormal="75" zoomScaleSheetLayoutView="130" workbookViewId="0" topLeftCell="A1">
      <selection activeCell="B8" sqref="B8"/>
    </sheetView>
  </sheetViews>
  <sheetFormatPr defaultColWidth="9.00390625" defaultRowHeight="12.75"/>
  <cols>
    <col min="1" max="1" width="4.00390625" style="36" customWidth="1"/>
    <col min="2" max="2" width="55.253906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H1" s="38" t="s">
        <v>7</v>
      </c>
    </row>
    <row r="2" ht="15" customHeight="1">
      <c r="H2" s="37"/>
    </row>
    <row r="3" spans="2:7" ht="15.75">
      <c r="B3" s="37" t="s">
        <v>0</v>
      </c>
      <c r="C3" s="51">
        <v>9</v>
      </c>
      <c r="D3" s="158" t="s">
        <v>58</v>
      </c>
      <c r="E3" s="159"/>
      <c r="F3" s="42"/>
      <c r="G3" s="41"/>
    </row>
    <row r="4" spans="2:8" ht="15.75">
      <c r="B4" s="39"/>
      <c r="C4" s="45"/>
      <c r="D4" s="40"/>
      <c r="E4" s="41"/>
      <c r="F4" s="42"/>
      <c r="G4" s="15" t="s">
        <v>24</v>
      </c>
      <c r="H4" s="58">
        <f>SUM(H7:H8)</f>
        <v>0</v>
      </c>
    </row>
    <row r="5" spans="2:3" ht="15.75">
      <c r="B5" s="37"/>
      <c r="C5" s="43"/>
    </row>
    <row r="6" spans="1:8" s="44" customFormat="1" ht="25.5">
      <c r="A6" s="111" t="s">
        <v>1</v>
      </c>
      <c r="B6" s="111" t="s">
        <v>5</v>
      </c>
      <c r="C6" s="112" t="s">
        <v>2</v>
      </c>
      <c r="D6" s="111" t="s">
        <v>3</v>
      </c>
      <c r="E6" s="111" t="s">
        <v>6</v>
      </c>
      <c r="F6" s="111" t="s">
        <v>4</v>
      </c>
      <c r="G6" s="113" t="s">
        <v>8</v>
      </c>
      <c r="H6" s="113" t="s">
        <v>9</v>
      </c>
    </row>
    <row r="7" spans="1:8" ht="89.25" customHeight="1">
      <c r="A7" s="86" t="s">
        <v>34</v>
      </c>
      <c r="B7" s="98" t="s">
        <v>81</v>
      </c>
      <c r="C7" s="74">
        <v>360</v>
      </c>
      <c r="D7" s="73" t="s">
        <v>83</v>
      </c>
      <c r="E7" s="87"/>
      <c r="F7" s="87"/>
      <c r="G7" s="88"/>
      <c r="H7" s="89">
        <f>ROUND(ROUND(C7,2)*ROUND(G7,2),2)</f>
        <v>0</v>
      </c>
    </row>
    <row r="8" spans="1:8" ht="63.75" customHeight="1">
      <c r="A8" s="86" t="s">
        <v>36</v>
      </c>
      <c r="B8" s="98" t="s">
        <v>82</v>
      </c>
      <c r="C8" s="74">
        <v>48</v>
      </c>
      <c r="D8" s="73" t="s">
        <v>83</v>
      </c>
      <c r="E8" s="87"/>
      <c r="F8" s="87"/>
      <c r="G8" s="88"/>
      <c r="H8" s="89">
        <f>ROUND(ROUND(C8,2)*ROUND(G8,2),2)</f>
        <v>0</v>
      </c>
    </row>
    <row r="9" ht="15.75">
      <c r="C9" s="50"/>
    </row>
    <row r="10" ht="15.75">
      <c r="D10" s="50"/>
    </row>
    <row r="11" ht="15.75">
      <c r="D11" s="50"/>
    </row>
    <row r="12" ht="15.75">
      <c r="D12" s="50"/>
    </row>
  </sheetData>
  <sheetProtection/>
  <mergeCells count="1">
    <mergeCell ref="D3:E3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8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view="pageBreakPreview" zoomScale="115" zoomScaleNormal="75" zoomScaleSheetLayoutView="115" workbookViewId="0" topLeftCell="A1">
      <selection activeCell="B10" sqref="B10"/>
    </sheetView>
  </sheetViews>
  <sheetFormatPr defaultColWidth="9.00390625" defaultRowHeight="12.75"/>
  <cols>
    <col min="1" max="1" width="4.00390625" style="44" customWidth="1"/>
    <col min="2" max="2" width="74.625" style="44" customWidth="1"/>
    <col min="3" max="3" width="8.625" style="44" customWidth="1"/>
    <col min="4" max="4" width="11.375" style="44" customWidth="1"/>
    <col min="5" max="8" width="20.125" style="44" customWidth="1"/>
    <col min="9" max="13" width="14.375" style="44" customWidth="1"/>
    <col min="14" max="16384" width="9.125" style="44" customWidth="1"/>
  </cols>
  <sheetData>
    <row r="1" spans="2:8" ht="15.75">
      <c r="B1" s="52" t="str">
        <f>'Formularz oferty'!C4</f>
        <v>DFP.271.186.2018.EP</v>
      </c>
      <c r="G1" s="157" t="s">
        <v>59</v>
      </c>
      <c r="H1" s="157"/>
    </row>
    <row r="2" ht="15" customHeight="1">
      <c r="H2" s="52"/>
    </row>
    <row r="3" spans="2:8" ht="15.75">
      <c r="B3" s="52" t="s">
        <v>0</v>
      </c>
      <c r="C3" s="64">
        <v>10</v>
      </c>
      <c r="D3" s="158" t="s">
        <v>58</v>
      </c>
      <c r="E3" s="159"/>
      <c r="F3" s="42"/>
      <c r="G3" s="41"/>
      <c r="H3" s="36"/>
    </row>
    <row r="4" spans="2:8" ht="15.75">
      <c r="B4" s="53"/>
      <c r="C4" s="63"/>
      <c r="D4" s="40"/>
      <c r="E4" s="41"/>
      <c r="F4" s="42"/>
      <c r="G4" s="15" t="s">
        <v>24</v>
      </c>
      <c r="H4" s="58">
        <f>SUM(H7:H10)</f>
        <v>0</v>
      </c>
    </row>
    <row r="5" spans="2:3" ht="15.75">
      <c r="B5" s="52"/>
      <c r="C5" s="57"/>
    </row>
    <row r="6" spans="1:8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54" customHeight="1">
      <c r="A7" s="35" t="s">
        <v>34</v>
      </c>
      <c r="B7" s="99" t="s">
        <v>84</v>
      </c>
      <c r="C7" s="76">
        <v>48</v>
      </c>
      <c r="D7" s="75" t="s">
        <v>83</v>
      </c>
      <c r="E7" s="65"/>
      <c r="F7" s="65"/>
      <c r="G7" s="66"/>
      <c r="H7" s="67">
        <f>ROUND(ROUND(C7,2)*ROUND(G7,2),2)</f>
        <v>0</v>
      </c>
    </row>
    <row r="8" spans="1:8" ht="66" customHeight="1">
      <c r="A8" s="35" t="s">
        <v>36</v>
      </c>
      <c r="B8" s="99" t="s">
        <v>85</v>
      </c>
      <c r="C8" s="76">
        <v>48</v>
      </c>
      <c r="D8" s="75" t="s">
        <v>83</v>
      </c>
      <c r="E8" s="65"/>
      <c r="F8" s="65"/>
      <c r="G8" s="66"/>
      <c r="H8" s="67">
        <f>ROUND(ROUND(C8,2)*ROUND(G8,2),2)</f>
        <v>0</v>
      </c>
    </row>
    <row r="9" spans="1:8" ht="64.5" customHeight="1">
      <c r="A9" s="35" t="s">
        <v>37</v>
      </c>
      <c r="B9" s="99" t="s">
        <v>86</v>
      </c>
      <c r="C9" s="76">
        <v>144</v>
      </c>
      <c r="D9" s="75" t="s">
        <v>83</v>
      </c>
      <c r="E9" s="65"/>
      <c r="F9" s="65"/>
      <c r="G9" s="66"/>
      <c r="H9" s="67">
        <f>ROUND(ROUND(C9,2)*ROUND(G9,2),2)</f>
        <v>0</v>
      </c>
    </row>
    <row r="10" spans="1:8" ht="69" customHeight="1">
      <c r="A10" s="35" t="s">
        <v>38</v>
      </c>
      <c r="B10" s="100" t="s">
        <v>87</v>
      </c>
      <c r="C10" s="76">
        <v>168</v>
      </c>
      <c r="D10" s="75" t="s">
        <v>83</v>
      </c>
      <c r="E10" s="65"/>
      <c r="F10" s="65"/>
      <c r="G10" s="66"/>
      <c r="H10" s="67">
        <f>ROUND(ROUND(C10,2)*ROUND(G10,2),2)</f>
        <v>0</v>
      </c>
    </row>
    <row r="11" ht="15.75">
      <c r="C11" s="62"/>
    </row>
    <row r="12" ht="15.75">
      <c r="C12" s="62"/>
    </row>
    <row r="13" ht="15.75">
      <c r="C13" s="62"/>
    </row>
    <row r="14" ht="15.75">
      <c r="C14" s="62"/>
    </row>
    <row r="15" ht="15.75">
      <c r="C15" s="62"/>
    </row>
    <row r="16" ht="15.75">
      <c r="C16" s="62"/>
    </row>
    <row r="17" ht="15.75">
      <c r="C17" s="62"/>
    </row>
    <row r="18" ht="15.75">
      <c r="D18" s="62"/>
    </row>
    <row r="19" ht="15.75">
      <c r="D19" s="62"/>
    </row>
    <row r="20" ht="15.75">
      <c r="D20" s="62"/>
    </row>
  </sheetData>
  <sheetProtection/>
  <mergeCells count="2">
    <mergeCell ref="D3:E3"/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79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view="pageBreakPreview" zoomScale="90" zoomScaleNormal="75" zoomScaleSheetLayoutView="90" workbookViewId="0" topLeftCell="A1">
      <selection activeCell="B7" sqref="B7"/>
    </sheetView>
  </sheetViews>
  <sheetFormatPr defaultColWidth="9.00390625" defaultRowHeight="12.75"/>
  <cols>
    <col min="1" max="1" width="4.00390625" style="36" customWidth="1"/>
    <col min="2" max="2" width="78.753906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H1" s="38" t="s">
        <v>7</v>
      </c>
    </row>
    <row r="2" ht="15" customHeight="1">
      <c r="H2" s="37"/>
    </row>
    <row r="3" spans="2:7" ht="15.75">
      <c r="B3" s="37" t="s">
        <v>0</v>
      </c>
      <c r="C3" s="51">
        <v>11</v>
      </c>
      <c r="D3" s="158" t="s">
        <v>58</v>
      </c>
      <c r="E3" s="159"/>
      <c r="F3" s="42"/>
      <c r="G3" s="41"/>
    </row>
    <row r="4" spans="2:8" ht="15.75">
      <c r="B4" s="39"/>
      <c r="C4" s="45"/>
      <c r="D4" s="40"/>
      <c r="E4" s="41"/>
      <c r="F4" s="42"/>
      <c r="G4" s="15" t="s">
        <v>24</v>
      </c>
      <c r="H4" s="58">
        <f>SUM(H7:H7)</f>
        <v>0</v>
      </c>
    </row>
    <row r="5" spans="2:3" ht="15.75">
      <c r="B5" s="37"/>
      <c r="C5" s="43"/>
    </row>
    <row r="6" spans="1:8" s="44" customFormat="1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69.75" customHeight="1">
      <c r="A7" s="35" t="s">
        <v>34</v>
      </c>
      <c r="B7" s="97" t="s">
        <v>88</v>
      </c>
      <c r="C7" s="76">
        <v>120</v>
      </c>
      <c r="D7" s="75" t="s">
        <v>62</v>
      </c>
      <c r="E7" s="65"/>
      <c r="F7" s="65"/>
      <c r="G7" s="66"/>
      <c r="H7" s="67">
        <f>ROUND(ROUND(C7,2)*ROUND(G7,2),2)</f>
        <v>0</v>
      </c>
    </row>
    <row r="8" ht="15.75">
      <c r="C8" s="50"/>
    </row>
    <row r="9" ht="15.75">
      <c r="C9" s="50"/>
    </row>
    <row r="10" ht="15.75">
      <c r="C10" s="50"/>
    </row>
    <row r="11" ht="15.75">
      <c r="C11" s="50"/>
    </row>
    <row r="12" ht="15.75">
      <c r="C12" s="50"/>
    </row>
    <row r="13" ht="15.75">
      <c r="C13" s="50"/>
    </row>
    <row r="14" ht="15.75">
      <c r="C14" s="50"/>
    </row>
    <row r="15" ht="15.75">
      <c r="C15" s="50"/>
    </row>
    <row r="16" ht="15.75">
      <c r="D16" s="50"/>
    </row>
    <row r="17" ht="15.75">
      <c r="D17" s="50"/>
    </row>
    <row r="18" ht="15.75">
      <c r="D18" s="50"/>
    </row>
  </sheetData>
  <sheetProtection/>
  <mergeCells count="1">
    <mergeCell ref="D3:E3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77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view="pageBreakPreview" zoomScale="85" zoomScaleNormal="75" zoomScaleSheetLayoutView="85" workbookViewId="0" topLeftCell="A1">
      <selection activeCell="B10" sqref="B10"/>
    </sheetView>
  </sheetViews>
  <sheetFormatPr defaultColWidth="9.00390625" defaultRowHeight="12.75"/>
  <cols>
    <col min="1" max="1" width="4.00390625" style="8" customWidth="1"/>
    <col min="2" max="2" width="59.625" style="1" customWidth="1"/>
    <col min="3" max="3" width="20.125" style="1" customWidth="1"/>
    <col min="4" max="4" width="23.375" style="1" customWidth="1"/>
    <col min="5" max="5" width="22.75390625" style="1" customWidth="1"/>
    <col min="6" max="6" width="28.625" style="1" customWidth="1"/>
    <col min="7" max="11" width="14.375" style="1" customWidth="1"/>
    <col min="12" max="16384" width="9.125" style="1" customWidth="1"/>
  </cols>
  <sheetData>
    <row r="1" spans="2:6" ht="15">
      <c r="B1" s="2" t="str">
        <f>'Formularz oferty'!C4</f>
        <v>DFP.271.186.2018.EP</v>
      </c>
      <c r="F1" s="68" t="s">
        <v>7</v>
      </c>
    </row>
    <row r="2" ht="15" customHeight="1"/>
    <row r="3" spans="2:6" ht="15">
      <c r="B3" s="2" t="s">
        <v>0</v>
      </c>
      <c r="C3" s="32">
        <v>12</v>
      </c>
      <c r="D3" s="160" t="s">
        <v>58</v>
      </c>
      <c r="E3" s="161"/>
      <c r="F3" s="6"/>
    </row>
    <row r="4" spans="2:6" ht="15">
      <c r="B4" s="3"/>
      <c r="C4" s="78"/>
      <c r="D4" s="4"/>
      <c r="E4" s="84" t="s">
        <v>24</v>
      </c>
      <c r="F4" s="85">
        <f>SUM(F7:F10)</f>
        <v>0</v>
      </c>
    </row>
    <row r="5" spans="2:3" ht="15">
      <c r="B5" s="2"/>
      <c r="C5" s="7"/>
    </row>
    <row r="6" spans="1:6" s="8" customFormat="1" ht="40.5" customHeight="1">
      <c r="A6" s="114" t="s">
        <v>89</v>
      </c>
      <c r="B6" s="114" t="s">
        <v>90</v>
      </c>
      <c r="C6" s="114" t="s">
        <v>91</v>
      </c>
      <c r="D6" s="115" t="s">
        <v>92</v>
      </c>
      <c r="E6" s="115" t="s">
        <v>93</v>
      </c>
      <c r="F6" s="115" t="s">
        <v>9</v>
      </c>
    </row>
    <row r="7" spans="1:6" ht="69" customHeight="1">
      <c r="A7" s="35">
        <v>1</v>
      </c>
      <c r="B7" s="97" t="s">
        <v>94</v>
      </c>
      <c r="C7" s="97"/>
      <c r="D7" s="116"/>
      <c r="E7" s="116">
        <v>6</v>
      </c>
      <c r="F7" s="125">
        <f>ROUND(ROUND(D7,2)*ROUND(E7,2),2)</f>
        <v>0</v>
      </c>
    </row>
    <row r="8" spans="1:6" ht="105">
      <c r="A8" s="35">
        <v>2</v>
      </c>
      <c r="B8" s="97" t="s">
        <v>95</v>
      </c>
      <c r="C8" s="117" t="s">
        <v>96</v>
      </c>
      <c r="D8" s="118"/>
      <c r="E8" s="118">
        <v>6</v>
      </c>
      <c r="F8" s="125">
        <f>ROUND(ROUND(D8,2)*ROUND(E8,2),2)</f>
        <v>0</v>
      </c>
    </row>
    <row r="9" spans="1:6" ht="45">
      <c r="A9" s="35">
        <v>3</v>
      </c>
      <c r="B9" s="97" t="s">
        <v>97</v>
      </c>
      <c r="C9" s="117" t="s">
        <v>96</v>
      </c>
      <c r="D9" s="118"/>
      <c r="E9" s="118">
        <v>6</v>
      </c>
      <c r="F9" s="125">
        <f>ROUND(ROUND(D9,2)*ROUND(E9,2),2)</f>
        <v>0</v>
      </c>
    </row>
    <row r="10" spans="1:6" ht="60">
      <c r="A10" s="35">
        <v>4</v>
      </c>
      <c r="B10" s="97" t="s">
        <v>98</v>
      </c>
      <c r="C10" s="35" t="s">
        <v>96</v>
      </c>
      <c r="D10" s="116"/>
      <c r="E10" s="116">
        <v>6</v>
      </c>
      <c r="F10" s="125">
        <f>ROUND(ROUND(D10,2)*ROUND(E10,2),2)</f>
        <v>0</v>
      </c>
    </row>
    <row r="11" spans="1:6" ht="15">
      <c r="A11" s="119"/>
      <c r="B11" s="120"/>
      <c r="C11" s="121"/>
      <c r="D11" s="122"/>
      <c r="E11" s="122"/>
      <c r="F11" s="123"/>
    </row>
    <row r="12" spans="2:6" ht="15">
      <c r="B12" s="4"/>
      <c r="C12" s="4"/>
      <c r="D12" s="124"/>
      <c r="E12" s="4"/>
      <c r="F12" s="4"/>
    </row>
    <row r="13" ht="15">
      <c r="D13" s="9"/>
    </row>
  </sheetData>
  <sheetProtection/>
  <mergeCells count="1">
    <mergeCell ref="D3:E3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9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view="pageBreakPreview" zoomScale="130" zoomScaleNormal="130" zoomScaleSheetLayoutView="130" workbookViewId="0" topLeftCell="A1">
      <selection activeCell="B10" sqref="B10"/>
    </sheetView>
  </sheetViews>
  <sheetFormatPr defaultColWidth="9.00390625" defaultRowHeight="12.75"/>
  <cols>
    <col min="1" max="1" width="4.00390625" style="1" customWidth="1"/>
    <col min="2" max="2" width="69.25390625" style="1" customWidth="1"/>
    <col min="3" max="3" width="8.625" style="1" customWidth="1"/>
    <col min="4" max="4" width="11.375" style="1" customWidth="1"/>
    <col min="5" max="8" width="20.125" style="1" customWidth="1"/>
    <col min="9" max="13" width="14.375" style="1" customWidth="1"/>
    <col min="14" max="16384" width="9.125" style="1" customWidth="1"/>
  </cols>
  <sheetData>
    <row r="1" spans="2:8" ht="15">
      <c r="B1" s="2" t="str">
        <f>'Formularz oferty'!C4</f>
        <v>DFP.271.186.2018.EP</v>
      </c>
      <c r="G1" s="155" t="s">
        <v>59</v>
      </c>
      <c r="H1" s="155"/>
    </row>
    <row r="2" ht="15" customHeight="1">
      <c r="H2" s="2"/>
    </row>
    <row r="3" spans="2:7" ht="15">
      <c r="B3" s="2" t="s">
        <v>0</v>
      </c>
      <c r="C3" s="32">
        <v>1</v>
      </c>
      <c r="D3" s="4"/>
      <c r="E3" s="70" t="s">
        <v>58</v>
      </c>
      <c r="F3" s="6"/>
      <c r="G3" s="5"/>
    </row>
    <row r="4" spans="2:7" ht="15">
      <c r="B4" s="3"/>
      <c r="C4" s="33"/>
      <c r="D4" s="4"/>
      <c r="E4" s="70"/>
      <c r="F4" s="6"/>
      <c r="G4" s="5"/>
    </row>
    <row r="5" spans="2:8" ht="15">
      <c r="B5" s="3"/>
      <c r="C5" s="33"/>
      <c r="D5" s="4"/>
      <c r="E5" s="70"/>
      <c r="F5" s="6"/>
      <c r="G5" s="71" t="s">
        <v>24</v>
      </c>
      <c r="H5" s="72">
        <f>SUM(H8:H10)</f>
        <v>0</v>
      </c>
    </row>
    <row r="6" spans="2:3" ht="15">
      <c r="B6" s="2"/>
      <c r="C6" s="7"/>
    </row>
    <row r="7" spans="1:8" s="8" customFormat="1" ht="30">
      <c r="A7" s="105" t="s">
        <v>1</v>
      </c>
      <c r="B7" s="105" t="s">
        <v>5</v>
      </c>
      <c r="C7" s="106" t="s">
        <v>2</v>
      </c>
      <c r="D7" s="105" t="s">
        <v>3</v>
      </c>
      <c r="E7" s="105" t="s">
        <v>6</v>
      </c>
      <c r="F7" s="105" t="s">
        <v>4</v>
      </c>
      <c r="G7" s="107" t="s">
        <v>8</v>
      </c>
      <c r="H7" s="107" t="s">
        <v>9</v>
      </c>
    </row>
    <row r="8" spans="1:8" ht="54" customHeight="1">
      <c r="A8" s="34" t="s">
        <v>34</v>
      </c>
      <c r="B8" s="101" t="s">
        <v>99</v>
      </c>
      <c r="C8" s="102">
        <v>600</v>
      </c>
      <c r="D8" s="103" t="s">
        <v>66</v>
      </c>
      <c r="E8" s="92"/>
      <c r="F8" s="104"/>
      <c r="G8" s="66"/>
      <c r="H8" s="67">
        <f>ROUND(ROUND(C8,2)*ROUND(G8,2),2)</f>
        <v>0</v>
      </c>
    </row>
    <row r="9" spans="1:8" ht="33" customHeight="1">
      <c r="A9" s="34" t="s">
        <v>36</v>
      </c>
      <c r="B9" s="101" t="s">
        <v>100</v>
      </c>
      <c r="C9" s="102">
        <v>100</v>
      </c>
      <c r="D9" s="103" t="s">
        <v>66</v>
      </c>
      <c r="E9" s="92"/>
      <c r="F9" s="104"/>
      <c r="G9" s="66"/>
      <c r="H9" s="67">
        <f>ROUND(ROUND(C9,2)*ROUND(G9,2),2)</f>
        <v>0</v>
      </c>
    </row>
    <row r="10" spans="1:8" ht="39.75" customHeight="1">
      <c r="A10" s="34" t="s">
        <v>37</v>
      </c>
      <c r="B10" s="101" t="s">
        <v>71</v>
      </c>
      <c r="C10" s="102">
        <v>1000</v>
      </c>
      <c r="D10" s="103" t="s">
        <v>66</v>
      </c>
      <c r="E10" s="92"/>
      <c r="F10" s="104"/>
      <c r="G10" s="66"/>
      <c r="H10" s="67">
        <f>ROUND(ROUND(C10,2)*ROUND(G10,2),2)</f>
        <v>0</v>
      </c>
    </row>
    <row r="11" ht="15">
      <c r="C11" s="9"/>
    </row>
    <row r="12" ht="15">
      <c r="C12" s="9"/>
    </row>
    <row r="13" ht="15">
      <c r="C13" s="9"/>
    </row>
    <row r="14" ht="15">
      <c r="C14" s="9"/>
    </row>
    <row r="15" ht="15">
      <c r="C15" s="9"/>
    </row>
    <row r="16" ht="15">
      <c r="C16" s="9"/>
    </row>
    <row r="17" ht="15">
      <c r="C17" s="9"/>
    </row>
    <row r="18" ht="15">
      <c r="C18" s="9"/>
    </row>
    <row r="19" ht="15">
      <c r="C19" s="9"/>
    </row>
    <row r="20" ht="15">
      <c r="D20" s="9"/>
    </row>
    <row r="21" ht="15">
      <c r="D21" s="9"/>
    </row>
    <row r="22" ht="15">
      <c r="D22" s="9"/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1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view="pageBreakPreview" zoomScale="160" zoomScaleNormal="115" zoomScaleSheetLayoutView="160" workbookViewId="0" topLeftCell="A4">
      <selection activeCell="B8" sqref="B8"/>
    </sheetView>
  </sheetViews>
  <sheetFormatPr defaultColWidth="9.00390625" defaultRowHeight="12.75"/>
  <cols>
    <col min="1" max="1" width="4.00390625" style="8" customWidth="1"/>
    <col min="2" max="2" width="49.125" style="1" customWidth="1"/>
    <col min="3" max="3" width="9.25390625" style="1" bestFit="1" customWidth="1"/>
    <col min="4" max="4" width="11.375" style="1" customWidth="1"/>
    <col min="5" max="8" width="20.125" style="1" customWidth="1"/>
    <col min="9" max="13" width="14.375" style="1" customWidth="1"/>
    <col min="14" max="16384" width="9.125" style="1" customWidth="1"/>
  </cols>
  <sheetData>
    <row r="1" spans="2:8" ht="21" customHeight="1">
      <c r="B1" s="2" t="str">
        <f>'Formularz oferty'!C4</f>
        <v>DFP.271.186.2018.EP</v>
      </c>
      <c r="G1" s="155" t="s">
        <v>59</v>
      </c>
      <c r="H1" s="155"/>
    </row>
    <row r="2" ht="15" customHeight="1">
      <c r="H2" s="2"/>
    </row>
    <row r="3" spans="2:7" ht="15">
      <c r="B3" s="2" t="s">
        <v>0</v>
      </c>
      <c r="C3" s="32">
        <v>2</v>
      </c>
      <c r="D3" s="4"/>
      <c r="E3" s="70" t="s">
        <v>58</v>
      </c>
      <c r="F3" s="6"/>
      <c r="G3" s="5"/>
    </row>
    <row r="4" spans="2:8" ht="15">
      <c r="B4" s="3"/>
      <c r="C4" s="78"/>
      <c r="D4" s="4"/>
      <c r="E4" s="70"/>
      <c r="F4" s="6"/>
      <c r="G4" s="71" t="s">
        <v>24</v>
      </c>
      <c r="H4" s="72">
        <f>SUM(H7:H10)</f>
        <v>0</v>
      </c>
    </row>
    <row r="5" spans="2:3" ht="15">
      <c r="B5" s="2"/>
      <c r="C5" s="7"/>
    </row>
    <row r="6" spans="1:8" s="8" customFormat="1" ht="30">
      <c r="A6" s="105" t="s">
        <v>1</v>
      </c>
      <c r="B6" s="105" t="s">
        <v>5</v>
      </c>
      <c r="C6" s="106" t="s">
        <v>2</v>
      </c>
      <c r="D6" s="105" t="s">
        <v>3</v>
      </c>
      <c r="E6" s="105" t="s">
        <v>6</v>
      </c>
      <c r="F6" s="105" t="s">
        <v>4</v>
      </c>
      <c r="G6" s="107" t="s">
        <v>8</v>
      </c>
      <c r="H6" s="107" t="s">
        <v>9</v>
      </c>
    </row>
    <row r="7" spans="1:8" s="8" customFormat="1" ht="42.75" customHeight="1">
      <c r="A7" s="75" t="s">
        <v>34</v>
      </c>
      <c r="B7" s="101" t="s">
        <v>101</v>
      </c>
      <c r="C7" s="76">
        <v>3000</v>
      </c>
      <c r="D7" s="75" t="s">
        <v>66</v>
      </c>
      <c r="E7" s="75"/>
      <c r="F7" s="75"/>
      <c r="G7" s="80"/>
      <c r="H7" s="79">
        <f>ROUND(ROUND(C7,2)*ROUND(G7,2),2)</f>
        <v>0</v>
      </c>
    </row>
    <row r="8" spans="1:9" ht="30.75" customHeight="1">
      <c r="A8" s="75" t="s">
        <v>36</v>
      </c>
      <c r="B8" s="101" t="s">
        <v>102</v>
      </c>
      <c r="C8" s="76">
        <v>1000</v>
      </c>
      <c r="D8" s="75" t="s">
        <v>66</v>
      </c>
      <c r="E8" s="75"/>
      <c r="F8" s="75"/>
      <c r="G8" s="80"/>
      <c r="H8" s="79">
        <f>ROUND(ROUND(C8,2)*ROUND(G8,2),2)</f>
        <v>0</v>
      </c>
      <c r="I8" s="8"/>
    </row>
    <row r="9" spans="1:9" ht="33" customHeight="1">
      <c r="A9" s="75" t="s">
        <v>37</v>
      </c>
      <c r="B9" s="101" t="s">
        <v>72</v>
      </c>
      <c r="C9" s="76">
        <v>2000</v>
      </c>
      <c r="D9" s="75" t="s">
        <v>66</v>
      </c>
      <c r="E9" s="75"/>
      <c r="F9" s="75"/>
      <c r="G9" s="80"/>
      <c r="H9" s="79">
        <f>ROUND(ROUND(C9,2)*ROUND(G9,2),2)</f>
        <v>0</v>
      </c>
      <c r="I9" s="8"/>
    </row>
    <row r="10" spans="1:9" ht="28.5" customHeight="1">
      <c r="A10" s="75" t="s">
        <v>38</v>
      </c>
      <c r="B10" s="101" t="s">
        <v>73</v>
      </c>
      <c r="C10" s="76">
        <v>8000</v>
      </c>
      <c r="D10" s="75" t="s">
        <v>66</v>
      </c>
      <c r="E10" s="75"/>
      <c r="F10" s="75"/>
      <c r="G10" s="80"/>
      <c r="H10" s="79">
        <f>ROUND(ROUND(C10,2)*ROUND(G10,2),2)</f>
        <v>0</v>
      </c>
      <c r="I10" s="8"/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91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view="pageBreakPreview" zoomScaleNormal="75" zoomScaleSheetLayoutView="100" workbookViewId="0" topLeftCell="A4">
      <selection activeCell="B8" sqref="B8"/>
    </sheetView>
  </sheetViews>
  <sheetFormatPr defaultColWidth="9.00390625" defaultRowHeight="12.75"/>
  <cols>
    <col min="1" max="1" width="4.00390625" style="44" customWidth="1"/>
    <col min="2" max="2" width="55.1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G1" s="156" t="s">
        <v>59</v>
      </c>
      <c r="H1" s="156"/>
    </row>
    <row r="2" ht="15" customHeight="1">
      <c r="H2" s="37"/>
    </row>
    <row r="3" spans="2:7" ht="15.75">
      <c r="B3" s="37" t="s">
        <v>0</v>
      </c>
      <c r="C3" s="51">
        <v>3</v>
      </c>
      <c r="D3" s="40"/>
      <c r="E3" s="47" t="s">
        <v>58</v>
      </c>
      <c r="F3" s="42"/>
      <c r="G3" s="41"/>
    </row>
    <row r="4" spans="2:8" ht="15.75">
      <c r="B4" s="39"/>
      <c r="C4" s="45"/>
      <c r="D4" s="40"/>
      <c r="E4" s="41"/>
      <c r="F4" s="42"/>
      <c r="G4" s="48" t="s">
        <v>24</v>
      </c>
      <c r="H4" s="49">
        <f>SUM(H7:H8)</f>
        <v>0</v>
      </c>
    </row>
    <row r="5" spans="2:3" ht="15.75">
      <c r="B5" s="37"/>
      <c r="C5" s="43"/>
    </row>
    <row r="6" spans="1:8" s="44" customFormat="1" ht="30">
      <c r="A6" s="105" t="s">
        <v>1</v>
      </c>
      <c r="B6" s="105" t="s">
        <v>5</v>
      </c>
      <c r="C6" s="106" t="s">
        <v>2</v>
      </c>
      <c r="D6" s="105" t="s">
        <v>3</v>
      </c>
      <c r="E6" s="105" t="s">
        <v>6</v>
      </c>
      <c r="F6" s="105" t="s">
        <v>4</v>
      </c>
      <c r="G6" s="107" t="s">
        <v>8</v>
      </c>
      <c r="H6" s="107" t="s">
        <v>9</v>
      </c>
    </row>
    <row r="7" spans="1:8" s="44" customFormat="1" ht="230.25" customHeight="1">
      <c r="A7" s="75" t="s">
        <v>34</v>
      </c>
      <c r="B7" s="77" t="s">
        <v>74</v>
      </c>
      <c r="C7" s="76">
        <v>20</v>
      </c>
      <c r="D7" s="75" t="s">
        <v>66</v>
      </c>
      <c r="E7" s="75"/>
      <c r="F7" s="75"/>
      <c r="G7" s="80"/>
      <c r="H7" s="79">
        <f>ROUND(ROUND(C7,2)*ROUND(G7,2),2)</f>
        <v>0</v>
      </c>
    </row>
    <row r="8" spans="1:8" ht="216" customHeight="1">
      <c r="A8" s="59" t="s">
        <v>36</v>
      </c>
      <c r="B8" s="77" t="s">
        <v>103</v>
      </c>
      <c r="C8" s="76">
        <v>20</v>
      </c>
      <c r="D8" s="75" t="s">
        <v>66</v>
      </c>
      <c r="E8" s="75"/>
      <c r="F8" s="75"/>
      <c r="G8" s="80"/>
      <c r="H8" s="79">
        <f>ROUND(ROUND(C8,2)*ROUND(G8,2),2)</f>
        <v>0</v>
      </c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8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4.00390625" style="36" customWidth="1"/>
    <col min="2" max="2" width="61.6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H1" s="38" t="s">
        <v>7</v>
      </c>
    </row>
    <row r="2" ht="15" customHeight="1">
      <c r="H2" s="37"/>
    </row>
    <row r="3" spans="2:7" ht="15.75">
      <c r="B3" s="37" t="s">
        <v>0</v>
      </c>
      <c r="C3" s="51">
        <v>4</v>
      </c>
      <c r="D3" s="40"/>
      <c r="E3" s="47" t="s">
        <v>58</v>
      </c>
      <c r="F3" s="42"/>
      <c r="G3" s="41"/>
    </row>
    <row r="4" spans="2:8" ht="15.75">
      <c r="B4" s="39"/>
      <c r="C4" s="45"/>
      <c r="D4" s="40"/>
      <c r="E4" s="47"/>
      <c r="F4" s="42"/>
      <c r="G4" s="48" t="s">
        <v>24</v>
      </c>
      <c r="H4" s="49">
        <f>SUM(H7:H7)</f>
        <v>0</v>
      </c>
    </row>
    <row r="5" spans="2:3" ht="15.75">
      <c r="B5" s="37"/>
      <c r="C5" s="43"/>
    </row>
    <row r="6" spans="1:8" s="44" customFormat="1" ht="30">
      <c r="A6" s="107" t="s">
        <v>1</v>
      </c>
      <c r="B6" s="107" t="s">
        <v>5</v>
      </c>
      <c r="C6" s="107" t="s">
        <v>2</v>
      </c>
      <c r="D6" s="107" t="s">
        <v>3</v>
      </c>
      <c r="E6" s="107" t="s">
        <v>6</v>
      </c>
      <c r="F6" s="107" t="s">
        <v>4</v>
      </c>
      <c r="G6" s="107" t="s">
        <v>8</v>
      </c>
      <c r="H6" s="107" t="s">
        <v>9</v>
      </c>
    </row>
    <row r="7" spans="1:8" ht="57" customHeight="1">
      <c r="A7" s="35" t="s">
        <v>34</v>
      </c>
      <c r="B7" s="77" t="s">
        <v>75</v>
      </c>
      <c r="C7" s="76">
        <v>50</v>
      </c>
      <c r="D7" s="75" t="s">
        <v>62</v>
      </c>
      <c r="E7" s="65"/>
      <c r="F7" s="65"/>
      <c r="G7" s="81"/>
      <c r="H7" s="67">
        <f>ROUND(ROUND(C7,2)*ROUND(G7,2),2)</f>
        <v>0</v>
      </c>
    </row>
  </sheetData>
  <sheetProtection/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5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view="pageBreakPreview" zoomScale="130" zoomScaleNormal="75" zoomScaleSheetLayoutView="130" workbookViewId="0" topLeftCell="A1">
      <selection activeCell="B7" sqref="B7"/>
    </sheetView>
  </sheetViews>
  <sheetFormatPr defaultColWidth="9.00390625" defaultRowHeight="12.75"/>
  <cols>
    <col min="1" max="1" width="4.00390625" style="44" customWidth="1"/>
    <col min="2" max="2" width="70.00390625" style="44" customWidth="1"/>
    <col min="3" max="3" width="8.625" style="44" customWidth="1"/>
    <col min="4" max="4" width="11.375" style="44" customWidth="1"/>
    <col min="5" max="8" width="20.125" style="44" customWidth="1"/>
    <col min="9" max="13" width="14.375" style="44" customWidth="1"/>
    <col min="14" max="16384" width="9.125" style="44" customWidth="1"/>
  </cols>
  <sheetData>
    <row r="1" spans="2:8" ht="15.75">
      <c r="B1" s="52" t="str">
        <f>'Formularz oferty'!C4</f>
        <v>DFP.271.186.2018.EP</v>
      </c>
      <c r="G1" s="157" t="s">
        <v>59</v>
      </c>
      <c r="H1" s="157"/>
    </row>
    <row r="2" ht="15" customHeight="1">
      <c r="H2" s="52"/>
    </row>
    <row r="3" spans="2:7" ht="15.75">
      <c r="B3" s="52" t="s">
        <v>0</v>
      </c>
      <c r="C3" s="64">
        <v>5</v>
      </c>
      <c r="D3" s="54"/>
      <c r="E3" s="47" t="s">
        <v>58</v>
      </c>
      <c r="F3" s="55"/>
      <c r="G3" s="56"/>
    </row>
    <row r="4" spans="2:8" ht="15.75">
      <c r="B4" s="52"/>
      <c r="C4" s="57"/>
      <c r="E4" s="47"/>
      <c r="F4" s="55"/>
      <c r="G4" s="15" t="s">
        <v>24</v>
      </c>
      <c r="H4" s="46">
        <f>SUM(H7:H7)</f>
        <v>0</v>
      </c>
    </row>
    <row r="5" spans="2:8" ht="15.75">
      <c r="B5" s="52"/>
      <c r="C5" s="57"/>
      <c r="E5" s="47"/>
      <c r="F5" s="55"/>
      <c r="G5" s="16"/>
      <c r="H5" s="61"/>
    </row>
    <row r="6" spans="1:8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79.5" customHeight="1">
      <c r="A7" s="35" t="s">
        <v>34</v>
      </c>
      <c r="B7" s="96" t="s">
        <v>76</v>
      </c>
      <c r="C7" s="76">
        <v>18000</v>
      </c>
      <c r="D7" s="75" t="s">
        <v>62</v>
      </c>
      <c r="E7" s="75"/>
      <c r="F7" s="65"/>
      <c r="G7" s="82"/>
      <c r="H7" s="83">
        <f>ROUND(ROUND(C7,2)*ROUND(G7,2),2)</f>
        <v>0</v>
      </c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1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view="pageBreakPreview" zoomScale="115" zoomScaleNormal="75" zoomScaleSheetLayoutView="115" workbookViewId="0" topLeftCell="A1">
      <selection activeCell="B7" sqref="B7"/>
    </sheetView>
  </sheetViews>
  <sheetFormatPr defaultColWidth="9.00390625" defaultRowHeight="12.75"/>
  <cols>
    <col min="1" max="1" width="4.00390625" style="59" customWidth="1"/>
    <col min="2" max="2" width="66.003906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G1" s="156" t="s">
        <v>59</v>
      </c>
      <c r="H1" s="156"/>
    </row>
    <row r="2" ht="15" customHeight="1">
      <c r="H2" s="37"/>
    </row>
    <row r="3" spans="2:7" ht="15.75">
      <c r="B3" s="37" t="s">
        <v>0</v>
      </c>
      <c r="C3" s="51">
        <v>6</v>
      </c>
      <c r="D3" s="158" t="s">
        <v>58</v>
      </c>
      <c r="E3" s="159"/>
      <c r="F3" s="42"/>
      <c r="G3" s="41"/>
    </row>
    <row r="4" spans="2:8" ht="15.75">
      <c r="B4" s="37"/>
      <c r="C4" s="60"/>
      <c r="D4" s="40"/>
      <c r="E4" s="41"/>
      <c r="F4" s="42"/>
      <c r="G4" s="15" t="s">
        <v>24</v>
      </c>
      <c r="H4" s="58">
        <f>SUM(H7:H7)</f>
        <v>0</v>
      </c>
    </row>
    <row r="5" spans="2:3" ht="15.75">
      <c r="B5" s="37"/>
      <c r="C5" s="43"/>
    </row>
    <row r="6" spans="1:8" s="44" customFormat="1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42.75" customHeight="1">
      <c r="A7" s="35" t="s">
        <v>34</v>
      </c>
      <c r="B7" s="96" t="s">
        <v>104</v>
      </c>
      <c r="C7" s="76">
        <v>1000</v>
      </c>
      <c r="D7" s="75" t="s">
        <v>66</v>
      </c>
      <c r="E7" s="75"/>
      <c r="F7" s="65"/>
      <c r="G7" s="66"/>
      <c r="H7" s="67">
        <f>ROUND(ROUND(C7,2)*ROUND(G7,2),2)</f>
        <v>0</v>
      </c>
    </row>
    <row r="8" ht="15.75">
      <c r="C8" s="50"/>
    </row>
    <row r="9" ht="15.75">
      <c r="C9" s="50"/>
    </row>
    <row r="10" ht="15.75">
      <c r="C10" s="50"/>
    </row>
    <row r="11" ht="15.75">
      <c r="C11" s="50"/>
    </row>
    <row r="12" ht="15.75">
      <c r="D12" s="50"/>
    </row>
    <row r="13" ht="15.75">
      <c r="D13" s="50"/>
    </row>
    <row r="14" ht="15.75">
      <c r="D14" s="50"/>
    </row>
  </sheetData>
  <sheetProtection/>
  <mergeCells count="2">
    <mergeCell ref="D3:E3"/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600" verticalDpi="600" orientation="landscape" paperSize="9" scale="83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view="pageBreakPreview" zoomScale="115" zoomScaleNormal="75" zoomScaleSheetLayoutView="115" workbookViewId="0" topLeftCell="A1">
      <selection activeCell="A7" sqref="A7:A8"/>
    </sheetView>
  </sheetViews>
  <sheetFormatPr defaultColWidth="9.00390625" defaultRowHeight="12.75"/>
  <cols>
    <col min="1" max="1" width="4.00390625" style="36" customWidth="1"/>
    <col min="2" max="2" width="62.375" style="36" customWidth="1"/>
    <col min="3" max="3" width="8.625" style="36" customWidth="1"/>
    <col min="4" max="4" width="15.12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G1" s="156" t="s">
        <v>59</v>
      </c>
      <c r="H1" s="156"/>
    </row>
    <row r="2" ht="15" customHeight="1">
      <c r="H2" s="37"/>
    </row>
    <row r="3" spans="2:7" ht="15.75">
      <c r="B3" s="37" t="s">
        <v>0</v>
      </c>
      <c r="C3" s="51">
        <v>7</v>
      </c>
      <c r="D3" s="158" t="s">
        <v>58</v>
      </c>
      <c r="E3" s="159"/>
      <c r="F3" s="42"/>
      <c r="G3" s="41"/>
    </row>
    <row r="4" spans="2:8" ht="15.75">
      <c r="B4" s="39"/>
      <c r="C4" s="45"/>
      <c r="D4" s="40"/>
      <c r="E4" s="41"/>
      <c r="F4" s="42"/>
      <c r="G4" s="15" t="s">
        <v>24</v>
      </c>
      <c r="H4" s="58">
        <f>SUM(H7:H8)</f>
        <v>0</v>
      </c>
    </row>
    <row r="5" spans="2:3" ht="15.75">
      <c r="B5" s="37"/>
      <c r="C5" s="43"/>
    </row>
    <row r="6" spans="1:8" s="44" customFormat="1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74.25" customHeight="1">
      <c r="A7" s="35" t="s">
        <v>34</v>
      </c>
      <c r="B7" s="77" t="s">
        <v>77</v>
      </c>
      <c r="C7" s="75">
        <v>40</v>
      </c>
      <c r="D7" s="75" t="s">
        <v>79</v>
      </c>
      <c r="E7" s="75"/>
      <c r="F7" s="65"/>
      <c r="G7" s="66"/>
      <c r="H7" s="67">
        <f>ROUND(ROUND(C7,2)*ROUND(G7,2),2)</f>
        <v>0</v>
      </c>
    </row>
    <row r="8" spans="1:8" ht="90">
      <c r="A8" s="162" t="s">
        <v>36</v>
      </c>
      <c r="B8" s="77" t="s">
        <v>78</v>
      </c>
      <c r="C8" s="75">
        <v>300</v>
      </c>
      <c r="D8" s="75" t="s">
        <v>79</v>
      </c>
      <c r="E8" s="75"/>
      <c r="F8" s="65"/>
      <c r="G8" s="66"/>
      <c r="H8" s="67">
        <f>ROUND(ROUND(C8,2)*ROUND(G8,2),2)</f>
        <v>0</v>
      </c>
    </row>
    <row r="9" ht="15.75">
      <c r="C9" s="50"/>
    </row>
    <row r="10" ht="15.75">
      <c r="C10" s="50"/>
    </row>
    <row r="11" ht="15.75">
      <c r="C11" s="50"/>
    </row>
    <row r="12" ht="15.75">
      <c r="C12" s="50"/>
    </row>
    <row r="13" ht="15.75">
      <c r="C13" s="50"/>
    </row>
    <row r="14" ht="15.75">
      <c r="C14" s="50"/>
    </row>
    <row r="15" ht="15.75">
      <c r="C15" s="50"/>
    </row>
    <row r="16" ht="15.75">
      <c r="C16" s="50"/>
    </row>
    <row r="17" ht="15.75">
      <c r="C17" s="50"/>
    </row>
    <row r="18" ht="15.75">
      <c r="C18" s="50"/>
    </row>
    <row r="19" ht="15.75">
      <c r="D19" s="50"/>
    </row>
    <row r="20" ht="15.75">
      <c r="D20" s="50"/>
    </row>
    <row r="21" ht="15.75">
      <c r="D21" s="50"/>
    </row>
  </sheetData>
  <sheetProtection/>
  <mergeCells count="2">
    <mergeCell ref="D3:E3"/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3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view="pageBreakPreview" zoomScale="115" zoomScaleNormal="75" zoomScaleSheetLayoutView="115" workbookViewId="0" topLeftCell="A1">
      <selection activeCell="B15" sqref="B15"/>
    </sheetView>
  </sheetViews>
  <sheetFormatPr defaultColWidth="9.00390625" defaultRowHeight="12.75"/>
  <cols>
    <col min="1" max="1" width="4.00390625" style="8" customWidth="1"/>
    <col min="2" max="2" width="65.25390625" style="1" customWidth="1"/>
    <col min="3" max="3" width="8.625" style="1" customWidth="1"/>
    <col min="4" max="4" width="11.375" style="1" customWidth="1"/>
    <col min="5" max="8" width="20.125" style="1" customWidth="1"/>
    <col min="9" max="13" width="14.375" style="1" customWidth="1"/>
    <col min="14" max="16384" width="9.125" style="1" customWidth="1"/>
  </cols>
  <sheetData>
    <row r="1" spans="2:8" ht="15">
      <c r="B1" s="2" t="str">
        <f>'Formularz oferty'!C4</f>
        <v>DFP.271.186.2018.EP</v>
      </c>
      <c r="G1" s="155" t="s">
        <v>59</v>
      </c>
      <c r="H1" s="155"/>
    </row>
    <row r="2" ht="15" customHeight="1">
      <c r="H2" s="2"/>
    </row>
    <row r="3" spans="2:7" ht="15">
      <c r="B3" s="2" t="s">
        <v>0</v>
      </c>
      <c r="C3" s="32">
        <v>8</v>
      </c>
      <c r="D3" s="160" t="s">
        <v>58</v>
      </c>
      <c r="E3" s="161"/>
      <c r="F3" s="6"/>
      <c r="G3" s="5"/>
    </row>
    <row r="4" spans="2:8" ht="15">
      <c r="B4" s="2"/>
      <c r="C4" s="78"/>
      <c r="D4" s="4"/>
      <c r="E4" s="5"/>
      <c r="F4" s="6"/>
      <c r="G4" s="84" t="s">
        <v>24</v>
      </c>
      <c r="H4" s="85">
        <f>SUM(H7:H7)</f>
        <v>0</v>
      </c>
    </row>
    <row r="5" spans="2:3" ht="15">
      <c r="B5" s="2"/>
      <c r="C5" s="7"/>
    </row>
    <row r="6" spans="1:8" s="8" customFormat="1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134.25" customHeight="1">
      <c r="A7" s="35" t="s">
        <v>34</v>
      </c>
      <c r="B7" s="97" t="s">
        <v>80</v>
      </c>
      <c r="C7" s="76">
        <v>600</v>
      </c>
      <c r="D7" s="75" t="s">
        <v>66</v>
      </c>
      <c r="E7" s="75"/>
      <c r="F7" s="65"/>
      <c r="G7" s="66"/>
      <c r="H7" s="67">
        <f>ROUND(ROUND(C7,2)*ROUND(G7,2),2)</f>
        <v>0</v>
      </c>
    </row>
    <row r="8" ht="15">
      <c r="C8" s="9"/>
    </row>
    <row r="9" ht="15">
      <c r="C9" s="9"/>
    </row>
    <row r="10" ht="15">
      <c r="C10" s="9"/>
    </row>
    <row r="11" ht="15">
      <c r="C11" s="9"/>
    </row>
    <row r="12" ht="15">
      <c r="C12" s="9"/>
    </row>
    <row r="13" ht="15">
      <c r="C13" s="9"/>
    </row>
    <row r="14" ht="15">
      <c r="C14" s="9"/>
    </row>
    <row r="15" ht="15">
      <c r="D15" s="9"/>
    </row>
    <row r="16" ht="15">
      <c r="D16" s="9"/>
    </row>
    <row r="17" ht="15">
      <c r="D17" s="9"/>
    </row>
  </sheetData>
  <sheetProtection/>
  <mergeCells count="2">
    <mergeCell ref="D3:E3"/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3" r:id="rId1"/>
  <headerFooter alignWithMargins="0">
    <oddFooter>&amp;C&amp;"Garamond,Normalny"&amp;P&amp;R&amp;"Garamond,Normalny"pieczęć i podpis osoby (osób) upoważnionej
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Edyta Prokopiuk</cp:lastModifiedBy>
  <cp:lastPrinted>2018-10-05T07:01:14Z</cp:lastPrinted>
  <dcterms:created xsi:type="dcterms:W3CDTF">2003-05-16T10:10:29Z</dcterms:created>
  <dcterms:modified xsi:type="dcterms:W3CDTF">2018-10-05T08:21:51Z</dcterms:modified>
  <cp:category/>
  <cp:version/>
  <cp:contentType/>
  <cp:contentStatus/>
</cp:coreProperties>
</file>