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6" windowHeight="12336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</sheets>
  <definedNames>
    <definedName name="_xlnm.Print_Area" localSheetId="1">'część (1)'!$A$1:$N$18</definedName>
    <definedName name="_xlnm.Print_Area" localSheetId="10">'część (10)'!$A$1:$N$13</definedName>
    <definedName name="_xlnm.Print_Area" localSheetId="11">'część (11)'!$A$1:$N$19</definedName>
    <definedName name="_xlnm.Print_Area" localSheetId="12">'część (12)'!$A$1:$N$13</definedName>
    <definedName name="_xlnm.Print_Area" localSheetId="2">'część (2)'!$A$1:$N$13</definedName>
    <definedName name="_xlnm.Print_Area" localSheetId="3">'część (3)'!$A$1:$N$15</definedName>
    <definedName name="_xlnm.Print_Area" localSheetId="4">'część (4)'!$A$1:$N$16</definedName>
    <definedName name="_xlnm.Print_Area" localSheetId="5">'część (5)'!$A$1:$N$14</definedName>
    <definedName name="_xlnm.Print_Area" localSheetId="6">'część (6)'!$A$1:$N$13</definedName>
    <definedName name="_xlnm.Print_Area" localSheetId="7">'część (7)'!$A$1:$N$14</definedName>
    <definedName name="_xlnm.Print_Area" localSheetId="8">'część (8)'!$A$1:$N$14</definedName>
    <definedName name="_xlnm.Print_Area" localSheetId="9">'część (9)'!$A$1:$N$13</definedName>
  </definedNames>
  <calcPr fullCalcOnLoad="1"/>
</workbook>
</file>

<file path=xl/sharedStrings.xml><?xml version="1.0" encoding="utf-8"?>
<sst xmlns="http://schemas.openxmlformats.org/spreadsheetml/2006/main" count="402" uniqueCount="154">
  <si>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</si>
  <si>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</si>
  <si>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</si>
  <si>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</si>
  <si>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</si>
  <si>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</si>
  <si>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</si>
  <si>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</si>
  <si>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</si>
  <si>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</si>
  <si>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</si>
  <si>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</si>
  <si>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</si>
  <si>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</si>
  <si>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</si>
  <si>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</si>
  <si>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</si>
  <si>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</si>
  <si>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</si>
  <si>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</si>
  <si>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</si>
  <si>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</si>
  <si>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</si>
  <si>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</si>
  <si>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</si>
  <si>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</si>
  <si>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</si>
  <si>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</si>
  <si>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</si>
  <si>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</si>
  <si>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</si>
  <si>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</si>
  <si>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</si>
  <si>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</si>
  <si>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</si>
  <si>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</si>
  <si>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</si>
  <si>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</si>
  <si>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</si>
  <si>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</si>
  <si>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</si>
  <si>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</si>
  <si>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</si>
  <si>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</si>
  <si>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</si>
  <si>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</si>
  <si>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</si>
  <si>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</si>
  <si>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</si>
  <si>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</si>
  <si>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</si>
  <si>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</si>
  <si>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</si>
  <si>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</si>
  <si>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</si>
  <si>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</si>
  <si>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</si>
  <si>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</si>
  <si>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</si>
  <si>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</si>
  <si>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</si>
  <si>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</si>
  <si>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</si>
  <si>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</si>
  <si>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</si>
  <si>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</si>
  <si>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</si>
  <si>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</si>
  <si>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</si>
  <si>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</si>
  <si>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</si>
  <si>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Ilość </t>
  </si>
  <si>
    <t xml:space="preserve">Nazwa handlowa:
Dawka:
Postać/ Opakowanie:
</t>
  </si>
  <si>
    <t xml:space="preserve">
</t>
  </si>
  <si>
    <t>Oświadczamy, że termin płatności wynosi 60 dni.</t>
  </si>
  <si>
    <t xml:space="preserve">Cena brutto jednego opakowania jednostkowego  </t>
  </si>
  <si>
    <t>10 mg</t>
  </si>
  <si>
    <r>
      <t>Oferowana ilość opakowań</t>
    </r>
    <r>
      <rPr>
        <b/>
        <sz val="11"/>
        <color indexed="8"/>
        <rFont val="Garamond"/>
        <family val="1"/>
      </rPr>
      <t xml:space="preserve"> jednostkowych </t>
    </r>
  </si>
  <si>
    <t>100 mg</t>
  </si>
  <si>
    <t>500 ml</t>
  </si>
  <si>
    <t>DFP.271.197.2018.LS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</si>
  <si>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</si>
  <si>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zamówienie będziemy wykonywać do czasu wyczerpania ilości produktów określonych w załączniku nr 1a do specyfikacji, nie dłużej jednak niż przez 5 miesięcy.</t>
  </si>
  <si>
    <t>11.</t>
  </si>
  <si>
    <t>Oświadczamy, że oferowane przez nas w części: 11 (poz. 3), dietetyczne środki spożywcze specjalnego przeznaczenia medycznego są dopuszczone do obrotu na zasadach określonych w ustawie o bezpieczeństwie żywności i żywienia.  (dotyczy wykonawców oferujących dietetyczne środki spożywcze specjalnego przeznaczenia medycznego).</t>
  </si>
  <si>
    <t>Oświadczamy, że oferowane przez nas części: 1-10, 11 (poz. 1-2, 4-7),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</si>
  <si>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Oświadczamy, że oferowane przez nas w części: 12,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</si>
  <si>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Idarubicinum^ ** *** ^^</t>
  </si>
  <si>
    <t>5 mg</t>
  </si>
  <si>
    <t>liof. do przyg. roztw. do wstrz.;  fiolka</t>
  </si>
  <si>
    <t>liof. do przyg. roztw. do wstrz. ; fiolka</t>
  </si>
  <si>
    <t>^ wykaz C Obwieszczenia MZ aktualny na dzień składania oferty</t>
  </si>
  <si>
    <t>** wymagany jeden podmiot odpowiedzialny</t>
  </si>
  <si>
    <t>*** Sprządzony roztwór musi mieć możliwość przechowywania przez 24 godziny - udokumentowane w CHPL</t>
  </si>
  <si>
    <t>^^ wymagane oświadczenie podmiotu odpowiedzialnego o gęstości roztworu po rekonstytucji</t>
  </si>
  <si>
    <t>Buprenorphinum</t>
  </si>
  <si>
    <t>0,4 mg</t>
  </si>
  <si>
    <t xml:space="preserve">tabl. podjęzykowe </t>
  </si>
  <si>
    <t>Clozapinum*</t>
  </si>
  <si>
    <t>25 mg</t>
  </si>
  <si>
    <t>postać stała doustna</t>
  </si>
  <si>
    <t>Levomepromazinum</t>
  </si>
  <si>
    <t>25 mg/ml, 1 ml</t>
  </si>
  <si>
    <t>roztwór do wstrz.</t>
  </si>
  <si>
    <t>Amphotericinum B</t>
  </si>
  <si>
    <t>5 mg/ml, 20 ml</t>
  </si>
  <si>
    <t xml:space="preserve"> koncentrat do sporządzania zawiesiny do infuzji, zawiera amfoterycynę B w kompleksach lipidowych</t>
  </si>
  <si>
    <t>Gentamicinum</t>
  </si>
  <si>
    <t>3 mg/ ml; 80 ml</t>
  </si>
  <si>
    <t>roztwór do infuzji, butelka</t>
  </si>
  <si>
    <t>Lidocaini hydrochloridum</t>
  </si>
  <si>
    <t>20 mg / ml, 2 ml</t>
  </si>
  <si>
    <t>roztwór do wstrzykiwań; amp.</t>
  </si>
  <si>
    <t>Mannitolum</t>
  </si>
  <si>
    <t>150 mg/ml; 100 ml</t>
  </si>
  <si>
    <t>Metyraponum</t>
  </si>
  <si>
    <t>250 mg</t>
  </si>
  <si>
    <t>kapsułki miękkie</t>
  </si>
  <si>
    <t>100 ml zawiera: 526 mg chlorku sodu, 37 mg chlorku potasul, 30 mg sześciowodnego chlorku magnezu, 368 mg trójwodnego octanu sodu, 502 mg glukonianu sodu</t>
  </si>
  <si>
    <t>Aciclovirum</t>
  </si>
  <si>
    <t>50 mg/g; 5 g</t>
  </si>
  <si>
    <t>krem</t>
  </si>
  <si>
    <t>Doxepinum</t>
  </si>
  <si>
    <t>Mieszanina maltodekstryn i mączki chleba świętojańskiego, nie zawiera białek mleka, laktozy, glutenu. Stosowany do zagęszczania pokarmu.</t>
  </si>
  <si>
    <t xml:space="preserve">100 g zawiera: 66 g węglowodanów, 0,3 g tłuszczu, 29,8 g błonnika, 6 mg sodu, 335 mg wapnia; 8,8 mg żelaza, 5,3 mg cynku. Wartość energetyczna 318 kcal/100 g proszku </t>
  </si>
  <si>
    <t xml:space="preserve">proszek; 135 g; </t>
  </si>
  <si>
    <t>Tacrolimus</t>
  </si>
  <si>
    <t>0,1%; 30 g</t>
  </si>
  <si>
    <t>maść</t>
  </si>
  <si>
    <t>Thiamini hydrochloridum + Pyridoxini hydrochloridum + Cyanocobalaminum</t>
  </si>
  <si>
    <t>(50 mg + 50 mg + 0,5 mg)/ml; 2 ml</t>
  </si>
  <si>
    <t>roztwór do wstrzykiwań</t>
  </si>
  <si>
    <t>Zuclopenthixoli acetas</t>
  </si>
  <si>
    <t>50 mg/ml, 1 ml</t>
  </si>
  <si>
    <t>Extractum fluidum ex: Matricariae flos, Quercus cortex, Salviae folium, Arnicae herba, Calami rhizoma Menthae piperitae herba, Thymi herba + etanol 60-70% (V/V)</t>
  </si>
  <si>
    <t>100 ml</t>
  </si>
  <si>
    <t>płyn do stos. w jamie ustnej</t>
  </si>
  <si>
    <t>990 - 1000ml</t>
  </si>
  <si>
    <t>płyn</t>
  </si>
  <si>
    <t>roztwór aktywnego oksydantu o pH 6,0 - 8,0 i zakresie stężeń podchlorynu sodu mieszczącym się w granicach 0,004% -  0,005%</t>
  </si>
  <si>
    <t>Pojemność</t>
  </si>
  <si>
    <t>12.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</si>
  <si>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(niepotrzebne skreślić)</t>
    </r>
    <r>
      <rPr>
        <sz val="11"/>
        <rFont val="Garamond"/>
        <family val="1"/>
      </rPr>
      <t>.</t>
    </r>
  </si>
  <si>
    <t>Dostawa różych produktów do Apteki Szpitala Uniwersyteckiego w Krakowie.</t>
  </si>
  <si>
    <t>Podmiot Odpowiedzialny (dot. poz. 1-2, 4-7); Producent (dot. poz. 3)</t>
  </si>
  <si>
    <t>Kod EAN (jeżeli dotyczy)</t>
  </si>
  <si>
    <t>Wytwórca</t>
  </si>
  <si>
    <t>^^ opakowanie nie większe niż 30 szt</t>
  </si>
  <si>
    <t xml:space="preserve">Nebivololum </t>
  </si>
  <si>
    <t>* wymagany jeden podmiot odpowiedzialny</t>
  </si>
  <si>
    <t>stała postać doustna ^^</t>
  </si>
  <si>
    <t>opakowanie z tworzywa sztucznego z dwona niezależnymi portami podawczymi, roztwór do infuzji, worek</t>
  </si>
  <si>
    <t>roztwór do infuzji; 500 ml; worek typu viaflo</t>
  </si>
  <si>
    <t>Kod EAN (poz 3 jeżeli dotyczy)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</si>
</sst>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11"/>
      <color indexed="63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b/>
      <sz val="11"/>
      <color theme="1"/>
      <name val="Garamond"/>
      <family val="1"/>
    </font>
    <font>
      <sz val="11"/>
      <color rgb="FF31313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horizontal="left" vertical="top" wrapText="1"/>
    </xf>
    <xf numFmtId="3" fontId="5" fillId="0" borderId="14" xfId="42" applyNumberFormat="1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4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5" fontId="5" fillId="0" borderId="16" xfId="42" applyNumberFormat="1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0" borderId="10" xfId="42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75" fontId="5" fillId="0" borderId="10" xfId="44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/>
    </xf>
    <xf numFmtId="175" fontId="5" fillId="0" borderId="10" xfId="42" applyNumberFormat="1" applyFont="1" applyFill="1" applyBorder="1" applyAlignment="1" applyProtection="1">
      <alignment horizontal="center" vertical="top" wrapText="1" shrinkToFit="1"/>
      <protection locked="0"/>
    </xf>
    <xf numFmtId="8" fontId="5" fillId="34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/>
    </xf>
    <xf numFmtId="175" fontId="5" fillId="0" borderId="10" xfId="42" applyNumberFormat="1" applyFont="1" applyFill="1" applyBorder="1" applyAlignment="1" applyProtection="1">
      <alignment horizontal="left" vertical="top" wrapText="1" shrinkToFi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0" fontId="5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9"/>
  <sheetViews>
    <sheetView showGridLines="0" tabSelected="1" view="pageBreakPreview" zoomScale="85" zoomScaleNormal="120" zoomScaleSheetLayoutView="85" zoomScalePageLayoutView="115" workbookViewId="0" topLeftCell="A45">
      <selection activeCell="D39" sqref="D39"/>
    </sheetView>
  </sheetViews>
  <sheetFormatPr defaultColWidth="9.125" defaultRowHeight="12.75"/>
  <cols>
    <col min="1" max="1" width="9.125" style="3" customWidth="1"/>
    <col min="2" max="2" width="6.125" style="3" customWidth="1"/>
    <col min="3" max="4" width="30.00390625" style="3" customWidth="1"/>
    <col min="5" max="5" width="41.50390625" style="7" customWidth="1"/>
    <col min="6" max="9" width="9.125" style="3" customWidth="1"/>
    <col min="10" max="10" width="51.625" style="3" customWidth="1"/>
    <col min="11" max="12" width="16.125" style="3" customWidth="1"/>
    <col min="13" max="16384" width="9.125" style="3" customWidth="1"/>
  </cols>
  <sheetData>
    <row r="1" ht="14.25">
      <c r="E1" s="4" t="s">
        <v>61</v>
      </c>
    </row>
    <row r="2" spans="3:5" ht="14.25">
      <c r="C2" s="5"/>
      <c r="D2" s="5" t="s">
        <v>58</v>
      </c>
      <c r="E2" s="5"/>
    </row>
    <row r="4" spans="3:4" ht="14.25">
      <c r="C4" s="3" t="s">
        <v>49</v>
      </c>
      <c r="D4" s="6" t="s">
        <v>80</v>
      </c>
    </row>
    <row r="6" spans="3:5" ht="18" customHeight="1">
      <c r="C6" s="3" t="s">
        <v>48</v>
      </c>
      <c r="D6" s="79" t="s">
        <v>143</v>
      </c>
      <c r="E6" s="79"/>
    </row>
    <row r="8" spans="3:5" ht="14.25">
      <c r="C8" s="8" t="s">
        <v>43</v>
      </c>
      <c r="D8" s="90"/>
      <c r="E8" s="91"/>
    </row>
    <row r="9" spans="3:5" ht="14.25">
      <c r="C9" s="8" t="s">
        <v>50</v>
      </c>
      <c r="D9" s="85"/>
      <c r="E9" s="86"/>
    </row>
    <row r="10" spans="3:5" ht="14.25">
      <c r="C10" s="8" t="s">
        <v>42</v>
      </c>
      <c r="D10" s="83"/>
      <c r="E10" s="84"/>
    </row>
    <row r="11" spans="3:5" ht="14.25">
      <c r="C11" s="8" t="s">
        <v>52</v>
      </c>
      <c r="D11" s="83"/>
      <c r="E11" s="84"/>
    </row>
    <row r="12" spans="3:5" ht="14.25">
      <c r="C12" s="8" t="s">
        <v>53</v>
      </c>
      <c r="D12" s="83"/>
      <c r="E12" s="84"/>
    </row>
    <row r="13" spans="3:5" ht="14.25">
      <c r="C13" s="8" t="s">
        <v>54</v>
      </c>
      <c r="D13" s="83"/>
      <c r="E13" s="84"/>
    </row>
    <row r="14" spans="3:5" ht="14.25">
      <c r="C14" s="8" t="s">
        <v>55</v>
      </c>
      <c r="D14" s="83"/>
      <c r="E14" s="84"/>
    </row>
    <row r="15" spans="3:5" ht="14.25">
      <c r="C15" s="8" t="s">
        <v>56</v>
      </c>
      <c r="D15" s="83"/>
      <c r="E15" s="84"/>
    </row>
    <row r="16" spans="3:5" ht="14.25">
      <c r="C16" s="8" t="s">
        <v>57</v>
      </c>
      <c r="D16" s="83"/>
      <c r="E16" s="84"/>
    </row>
    <row r="17" spans="4:5" ht="14.25">
      <c r="D17" s="10"/>
      <c r="E17" s="11"/>
    </row>
    <row r="18" spans="3:5" ht="14.25">
      <c r="C18" s="88" t="s">
        <v>51</v>
      </c>
      <c r="D18" s="89"/>
      <c r="E18" s="13"/>
    </row>
    <row r="19" spans="4:5" ht="14.25">
      <c r="D19" s="12"/>
      <c r="E19" s="13"/>
    </row>
    <row r="20" spans="3:5" ht="21" customHeight="1">
      <c r="C20" s="1" t="s">
        <v>17</v>
      </c>
      <c r="D20" s="14" t="s">
        <v>0</v>
      </c>
      <c r="E20" s="10"/>
    </row>
    <row r="21" spans="3:5" ht="14.25">
      <c r="C21" s="8" t="s">
        <v>24</v>
      </c>
      <c r="D21" s="15">
        <f>'część (1)'!H$6</f>
        <v>0</v>
      </c>
      <c r="E21" s="16"/>
    </row>
    <row r="22" spans="3:5" ht="14.25">
      <c r="C22" s="8" t="s">
        <v>25</v>
      </c>
      <c r="D22" s="15">
        <f>'część (2)'!H$6</f>
        <v>0</v>
      </c>
      <c r="E22" s="16"/>
    </row>
    <row r="23" spans="3:5" ht="14.25">
      <c r="C23" s="8" t="s">
        <v>26</v>
      </c>
      <c r="D23" s="15">
        <f>'część (3)'!H$6</f>
        <v>0</v>
      </c>
      <c r="E23" s="16"/>
    </row>
    <row r="24" spans="3:5" ht="14.25">
      <c r="C24" s="8" t="s">
        <v>27</v>
      </c>
      <c r="D24" s="15">
        <f>'część (4)'!H$6</f>
        <v>0</v>
      </c>
      <c r="E24" s="16"/>
    </row>
    <row r="25" spans="3:5" ht="14.25">
      <c r="C25" s="8" t="s">
        <v>28</v>
      </c>
      <c r="D25" s="15">
        <f>'część (5)'!H$6</f>
        <v>0</v>
      </c>
      <c r="E25" s="16"/>
    </row>
    <row r="26" spans="3:5" ht="14.25">
      <c r="C26" s="8" t="s">
        <v>29</v>
      </c>
      <c r="D26" s="15">
        <f>'część (6)'!H$6</f>
        <v>0</v>
      </c>
      <c r="E26" s="16"/>
    </row>
    <row r="27" spans="3:5" ht="14.25">
      <c r="C27" s="8" t="s">
        <v>30</v>
      </c>
      <c r="D27" s="15">
        <f>'część (7)'!H$6</f>
        <v>0</v>
      </c>
      <c r="E27" s="16"/>
    </row>
    <row r="28" spans="3:5" ht="14.25">
      <c r="C28" s="8" t="s">
        <v>31</v>
      </c>
      <c r="D28" s="15">
        <f>'część (8)'!H$6</f>
        <v>0</v>
      </c>
      <c r="E28" s="16"/>
    </row>
    <row r="29" spans="3:5" ht="14.25">
      <c r="C29" s="8" t="s">
        <v>32</v>
      </c>
      <c r="D29" s="15">
        <f>'część (9)'!H$6</f>
        <v>0</v>
      </c>
      <c r="E29" s="16"/>
    </row>
    <row r="30" spans="3:5" ht="14.25">
      <c r="C30" s="8" t="s">
        <v>33</v>
      </c>
      <c r="D30" s="15">
        <f>'część (10)'!H$6</f>
        <v>0</v>
      </c>
      <c r="E30" s="16"/>
    </row>
    <row r="31" spans="3:5" ht="14.25">
      <c r="C31" s="8" t="s">
        <v>34</v>
      </c>
      <c r="D31" s="15">
        <f>'część (11)'!H$6</f>
        <v>0</v>
      </c>
      <c r="E31" s="16"/>
    </row>
    <row r="32" spans="3:5" ht="14.25">
      <c r="C32" s="8" t="s">
        <v>35</v>
      </c>
      <c r="D32" s="15">
        <f>'część (12)'!H$6</f>
        <v>0</v>
      </c>
      <c r="E32" s="16"/>
    </row>
    <row r="33" spans="4:5" ht="14.25" hidden="1">
      <c r="D33" s="17"/>
      <c r="E33" s="16"/>
    </row>
    <row r="34" spans="4:5" ht="14.25" hidden="1">
      <c r="D34" s="17"/>
      <c r="E34" s="16"/>
    </row>
    <row r="35" spans="4:5" ht="2.25" customHeight="1" hidden="1">
      <c r="D35" s="17"/>
      <c r="E35" s="16"/>
    </row>
    <row r="36" spans="4:5" ht="2.25" customHeight="1" hidden="1">
      <c r="D36" s="17"/>
      <c r="E36" s="16"/>
    </row>
    <row r="37" spans="4:5" ht="0.75" customHeight="1" hidden="1">
      <c r="D37" s="17"/>
      <c r="E37" s="16"/>
    </row>
    <row r="38" spans="4:5" ht="14.25" hidden="1">
      <c r="D38" s="17"/>
      <c r="E38" s="16"/>
    </row>
    <row r="39" spans="4:5" ht="14.25" customHeight="1">
      <c r="D39" s="17"/>
      <c r="E39" s="16"/>
    </row>
    <row r="40" spans="2:5" ht="21" customHeight="1">
      <c r="B40" s="3" t="s">
        <v>1</v>
      </c>
      <c r="C40" s="93" t="s">
        <v>74</v>
      </c>
      <c r="D40" s="93"/>
      <c r="E40" s="93"/>
    </row>
    <row r="41" spans="2:5" ht="84.75" customHeight="1">
      <c r="B41" s="3" t="s">
        <v>2</v>
      </c>
      <c r="C41" s="87" t="s">
        <v>81</v>
      </c>
      <c r="D41" s="87"/>
      <c r="E41" s="87"/>
    </row>
    <row r="42" spans="2:5" ht="41.25" customHeight="1">
      <c r="B42" s="3" t="s">
        <v>3</v>
      </c>
      <c r="C42" s="92" t="s">
        <v>82</v>
      </c>
      <c r="D42" s="92"/>
      <c r="E42" s="92"/>
    </row>
    <row r="43" spans="2:5" s="18" customFormat="1" ht="72.75" customHeight="1">
      <c r="B43" s="18" t="s">
        <v>4</v>
      </c>
      <c r="C43" s="79" t="s">
        <v>85</v>
      </c>
      <c r="D43" s="79"/>
      <c r="E43" s="79"/>
    </row>
    <row r="44" spans="2:5" s="18" customFormat="1" ht="66" customHeight="1">
      <c r="B44" s="18" t="s">
        <v>39</v>
      </c>
      <c r="C44" s="79" t="s">
        <v>86</v>
      </c>
      <c r="D44" s="79"/>
      <c r="E44" s="79"/>
    </row>
    <row r="45" spans="2:5" s="18" customFormat="1" ht="54.75" customHeight="1">
      <c r="B45" s="18" t="s">
        <v>46</v>
      </c>
      <c r="C45" s="79" t="s">
        <v>84</v>
      </c>
      <c r="D45" s="79"/>
      <c r="E45" s="79"/>
    </row>
    <row r="46" spans="2:5" s="18" customFormat="1" ht="30" customHeight="1">
      <c r="B46" s="18" t="s">
        <v>5</v>
      </c>
      <c r="C46" s="79" t="s">
        <v>142</v>
      </c>
      <c r="D46" s="79"/>
      <c r="E46" s="79"/>
    </row>
    <row r="47" spans="2:5" ht="36" customHeight="1">
      <c r="B47" s="18" t="s">
        <v>6</v>
      </c>
      <c r="C47" s="79" t="s">
        <v>22</v>
      </c>
      <c r="D47" s="79"/>
      <c r="E47" s="79"/>
    </row>
    <row r="48" spans="2:5" ht="32.25" customHeight="1">
      <c r="B48" s="18" t="s">
        <v>19</v>
      </c>
      <c r="C48" s="80" t="s">
        <v>40</v>
      </c>
      <c r="D48" s="80"/>
      <c r="E48" s="80"/>
    </row>
    <row r="49" spans="2:5" ht="39" customHeight="1">
      <c r="B49" s="18" t="s">
        <v>45</v>
      </c>
      <c r="C49" s="79" t="s">
        <v>41</v>
      </c>
      <c r="D49" s="79"/>
      <c r="E49" s="79"/>
    </row>
    <row r="50" spans="2:5" ht="33.75" customHeight="1">
      <c r="B50" s="18" t="s">
        <v>83</v>
      </c>
      <c r="C50" s="79" t="s">
        <v>67</v>
      </c>
      <c r="D50" s="79"/>
      <c r="E50" s="79"/>
    </row>
    <row r="51" spans="3:5" ht="33.75" customHeight="1">
      <c r="C51" s="79" t="s">
        <v>65</v>
      </c>
      <c r="D51" s="79"/>
      <c r="E51" s="79"/>
    </row>
    <row r="52" spans="3:5" ht="30" customHeight="1">
      <c r="C52" s="82" t="s">
        <v>66</v>
      </c>
      <c r="D52" s="82"/>
      <c r="E52" s="82"/>
    </row>
    <row r="53" spans="2:5" ht="18" customHeight="1">
      <c r="B53" s="3" t="s">
        <v>141</v>
      </c>
      <c r="C53" s="19" t="s">
        <v>7</v>
      </c>
      <c r="D53" s="12"/>
      <c r="E53" s="3"/>
    </row>
    <row r="54" spans="2:5" ht="18" customHeight="1">
      <c r="B54" s="20"/>
      <c r="C54" s="77" t="s">
        <v>20</v>
      </c>
      <c r="D54" s="81"/>
      <c r="E54" s="78"/>
    </row>
    <row r="55" spans="3:5" ht="18" customHeight="1">
      <c r="C55" s="77" t="s">
        <v>8</v>
      </c>
      <c r="D55" s="78"/>
      <c r="E55" s="8"/>
    </row>
    <row r="56" spans="3:5" ht="18" customHeight="1">
      <c r="C56" s="94"/>
      <c r="D56" s="95"/>
      <c r="E56" s="8"/>
    </row>
    <row r="57" spans="3:5" ht="18" customHeight="1">
      <c r="C57" s="94"/>
      <c r="D57" s="95"/>
      <c r="E57" s="8"/>
    </row>
    <row r="58" spans="3:5" ht="18" customHeight="1">
      <c r="C58" s="94"/>
      <c r="D58" s="95"/>
      <c r="E58" s="8"/>
    </row>
    <row r="59" spans="3:5" ht="18" customHeight="1">
      <c r="C59" s="22" t="s">
        <v>10</v>
      </c>
      <c r="D59" s="22"/>
      <c r="E59" s="4"/>
    </row>
    <row r="60" spans="3:5" ht="18" customHeight="1">
      <c r="C60" s="77" t="s">
        <v>21</v>
      </c>
      <c r="D60" s="81"/>
      <c r="E60" s="78"/>
    </row>
    <row r="61" spans="3:5" ht="18" customHeight="1">
      <c r="C61" s="23" t="s">
        <v>8</v>
      </c>
      <c r="D61" s="21" t="s">
        <v>9</v>
      </c>
      <c r="E61" s="24" t="s">
        <v>11</v>
      </c>
    </row>
    <row r="62" spans="3:5" ht="18" customHeight="1">
      <c r="C62" s="25"/>
      <c r="D62" s="21"/>
      <c r="E62" s="26"/>
    </row>
    <row r="63" spans="3:5" ht="18" customHeight="1">
      <c r="C63" s="25"/>
      <c r="D63" s="21"/>
      <c r="E63" s="26"/>
    </row>
    <row r="64" spans="3:5" ht="18" customHeight="1">
      <c r="C64" s="22"/>
      <c r="D64" s="22"/>
      <c r="E64" s="4"/>
    </row>
    <row r="65" spans="3:5" ht="18" customHeight="1">
      <c r="C65" s="77" t="s">
        <v>23</v>
      </c>
      <c r="D65" s="81"/>
      <c r="E65" s="78"/>
    </row>
    <row r="66" spans="3:5" ht="18" customHeight="1">
      <c r="C66" s="77" t="s">
        <v>12</v>
      </c>
      <c r="D66" s="78"/>
      <c r="E66" s="8"/>
    </row>
    <row r="67" spans="3:5" ht="18" customHeight="1">
      <c r="C67" s="91"/>
      <c r="D67" s="91"/>
      <c r="E67" s="8"/>
    </row>
    <row r="68" spans="3:5" ht="34.5" customHeight="1">
      <c r="C68" s="2"/>
      <c r="D68" s="27"/>
      <c r="E68" s="27"/>
    </row>
    <row r="69" ht="14.25">
      <c r="C69" s="18"/>
    </row>
  </sheetData>
  <sheetProtection/>
  <mergeCells count="33">
    <mergeCell ref="C67:D67"/>
    <mergeCell ref="C56:D56"/>
    <mergeCell ref="C57:D57"/>
    <mergeCell ref="C58:D58"/>
    <mergeCell ref="C60:E60"/>
    <mergeCell ref="C66:D66"/>
    <mergeCell ref="C65:E65"/>
    <mergeCell ref="D6:E6"/>
    <mergeCell ref="D13:E13"/>
    <mergeCell ref="C44:E44"/>
    <mergeCell ref="C18:D18"/>
    <mergeCell ref="D11:E11"/>
    <mergeCell ref="D14:E14"/>
    <mergeCell ref="D8:E8"/>
    <mergeCell ref="C42:E42"/>
    <mergeCell ref="C40:E40"/>
    <mergeCell ref="C43:E43"/>
    <mergeCell ref="D16:E16"/>
    <mergeCell ref="D15:E15"/>
    <mergeCell ref="D9:E9"/>
    <mergeCell ref="D10:E10"/>
    <mergeCell ref="D12:E12"/>
    <mergeCell ref="C41:E41"/>
    <mergeCell ref="C55:D55"/>
    <mergeCell ref="C49:E49"/>
    <mergeCell ref="C48:E48"/>
    <mergeCell ref="C51:E51"/>
    <mergeCell ref="C50:E50"/>
    <mergeCell ref="C45:E45"/>
    <mergeCell ref="C46:E46"/>
    <mergeCell ref="C47:E47"/>
    <mergeCell ref="C54:E54"/>
    <mergeCell ref="C52:E5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7"/>
  <sheetViews>
    <sheetView showGridLines="0" view="pageBreakPreview" zoomScale="80" zoomScaleNormal="85" zoomScaleSheetLayoutView="80" zoomScalePageLayoutView="80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19.375" style="12" customWidth="1"/>
    <col min="3" max="3" width="17.50390625" style="12" customWidth="1"/>
    <col min="4" max="4" width="23.875" style="12" customWidth="1"/>
    <col min="5" max="5" width="10.50390625" style="13" customWidth="1"/>
    <col min="6" max="6" width="7.75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3" width="15.375" style="12" customWidth="1"/>
    <col min="14" max="14" width="20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DFP.271.197.2018.LS</v>
      </c>
      <c r="M1" s="101" t="s">
        <v>62</v>
      </c>
      <c r="N1" s="101"/>
      <c r="S1" s="28"/>
      <c r="T1" s="28"/>
    </row>
    <row r="2" spans="7:14" ht="14.25">
      <c r="G2" s="89"/>
      <c r="H2" s="89"/>
      <c r="I2" s="89"/>
      <c r="M2" s="101" t="s">
        <v>69</v>
      </c>
      <c r="N2" s="101"/>
    </row>
    <row r="3" ht="14.25">
      <c r="N3" s="29"/>
    </row>
    <row r="4" spans="2:17" ht="14.25">
      <c r="B4" s="19" t="s">
        <v>13</v>
      </c>
      <c r="C4" s="1">
        <v>9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8">
        <f>SUM(N11:N11)</f>
        <v>0</v>
      </c>
      <c r="I6" s="99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56" t="s">
        <v>77</v>
      </c>
      <c r="M10" s="56" t="s">
        <v>75</v>
      </c>
      <c r="N10" s="1" t="s">
        <v>16</v>
      </c>
    </row>
    <row r="11" spans="1:14" ht="70.5" customHeight="1">
      <c r="A11" s="45" t="s">
        <v>1</v>
      </c>
      <c r="B11" s="67" t="s">
        <v>115</v>
      </c>
      <c r="C11" s="67" t="s">
        <v>116</v>
      </c>
      <c r="D11" s="67" t="s">
        <v>117</v>
      </c>
      <c r="E11" s="71">
        <v>1500</v>
      </c>
      <c r="F11" s="60" t="s">
        <v>47</v>
      </c>
      <c r="G11" s="46" t="s">
        <v>60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4.25">
      <c r="A12" s="49"/>
      <c r="B12" s="50"/>
      <c r="C12" s="50"/>
      <c r="D12" s="50"/>
      <c r="E12" s="51"/>
      <c r="F12" s="49"/>
      <c r="G12" s="52"/>
      <c r="H12" s="52"/>
      <c r="I12" s="52"/>
      <c r="J12" s="53"/>
      <c r="K12" s="52"/>
      <c r="L12" s="52"/>
      <c r="M12" s="52"/>
      <c r="N12" s="54"/>
    </row>
    <row r="13" spans="2:17" ht="16.5" customHeight="1">
      <c r="B13" s="43"/>
      <c r="C13" s="43"/>
      <c r="D13" s="43"/>
      <c r="E13" s="7"/>
      <c r="Q13" s="12"/>
    </row>
    <row r="14" s="28" customFormat="1" ht="14.25">
      <c r="E14" s="55"/>
    </row>
    <row r="15" s="28" customFormat="1" ht="14.25">
      <c r="E15" s="55"/>
    </row>
    <row r="16" s="28" customFormat="1" ht="14.25">
      <c r="E16" s="55"/>
    </row>
    <row r="17" s="12" customFormat="1" ht="14.25">
      <c r="E17" s="13"/>
    </row>
    <row r="18" s="12" customFormat="1" ht="14.25">
      <c r="E18" s="13"/>
    </row>
    <row r="19" s="12" customFormat="1" ht="14.25">
      <c r="E19" s="13"/>
    </row>
    <row r="20" s="12" customFormat="1" ht="14.25">
      <c r="E20" s="13"/>
    </row>
    <row r="21" s="12" customFormat="1" ht="14.25">
      <c r="E21" s="13"/>
    </row>
    <row r="22" s="12" customFormat="1" ht="14.25">
      <c r="E22" s="13"/>
    </row>
    <row r="23" s="12" customFormat="1" ht="14.25">
      <c r="E23" s="13"/>
    </row>
    <row r="24" s="12" customFormat="1" ht="14.25">
      <c r="E24" s="13"/>
    </row>
    <row r="25" s="12" customFormat="1" ht="14.25">
      <c r="E25" s="13"/>
    </row>
    <row r="26" s="12" customFormat="1" ht="14.25">
      <c r="E26" s="13"/>
    </row>
    <row r="27" s="12" customFormat="1" ht="14.25">
      <c r="E27" s="13"/>
    </row>
    <row r="28" s="12" customFormat="1" ht="14.25">
      <c r="E28" s="13"/>
    </row>
    <row r="29" s="12" customFormat="1" ht="14.25">
      <c r="E29" s="13"/>
    </row>
    <row r="30" s="12" customFormat="1" ht="14.25">
      <c r="E30" s="13"/>
    </row>
    <row r="31" s="12" customFormat="1" ht="14.25">
      <c r="E31" s="13"/>
    </row>
    <row r="32" s="12" customFormat="1" ht="14.25">
      <c r="E32" s="13"/>
    </row>
    <row r="33" s="12" customFormat="1" ht="14.25">
      <c r="E33" s="13"/>
    </row>
    <row r="34" s="12" customFormat="1" ht="14.25">
      <c r="E34" s="13"/>
    </row>
    <row r="35" s="12" customFormat="1" ht="14.25">
      <c r="E35" s="13"/>
    </row>
    <row r="36" s="12" customFormat="1" ht="14.25">
      <c r="E36" s="13"/>
    </row>
    <row r="37" s="12" customFormat="1" ht="14.25">
      <c r="E37" s="13"/>
    </row>
    <row r="38" s="12" customFormat="1" ht="14.25">
      <c r="E38" s="13"/>
    </row>
    <row r="39" s="12" customFormat="1" ht="14.25">
      <c r="E39" s="13"/>
    </row>
    <row r="40" s="12" customFormat="1" ht="14.25">
      <c r="E40" s="13"/>
    </row>
    <row r="41" s="12" customFormat="1" ht="14.25">
      <c r="E41" s="13"/>
    </row>
    <row r="42" s="12" customFormat="1" ht="14.25">
      <c r="E42" s="13"/>
    </row>
    <row r="43" s="12" customFormat="1" ht="14.25">
      <c r="E43" s="13"/>
    </row>
    <row r="44" s="12" customFormat="1" ht="14.25">
      <c r="E44" s="13"/>
    </row>
    <row r="45" s="12" customFormat="1" ht="14.25">
      <c r="E45" s="13"/>
    </row>
    <row r="46" s="12" customFormat="1" ht="14.25">
      <c r="E46" s="13"/>
    </row>
    <row r="47" s="12" customFormat="1" ht="14.25">
      <c r="E47" s="13"/>
    </row>
    <row r="48" s="12" customFormat="1" ht="14.25">
      <c r="E48" s="13"/>
    </row>
    <row r="49" s="12" customFormat="1" ht="14.25">
      <c r="E49" s="13"/>
    </row>
    <row r="50" s="12" customFormat="1" ht="14.25">
      <c r="E50" s="13"/>
    </row>
    <row r="51" s="12" customFormat="1" ht="14.25">
      <c r="E51" s="13"/>
    </row>
    <row r="52" s="12" customFormat="1" ht="14.25">
      <c r="E52" s="13"/>
    </row>
    <row r="53" s="12" customFormat="1" ht="14.25">
      <c r="E53" s="13"/>
    </row>
    <row r="54" s="12" customFormat="1" ht="14.25">
      <c r="E54" s="13"/>
    </row>
    <row r="55" s="12" customFormat="1" ht="14.25">
      <c r="E55" s="13"/>
    </row>
    <row r="56" s="12" customFormat="1" ht="14.25">
      <c r="E56" s="13"/>
    </row>
    <row r="57" s="12" customFormat="1" ht="14.25">
      <c r="E57" s="13"/>
    </row>
    <row r="58" s="12" customFormat="1" ht="14.25">
      <c r="E58" s="13"/>
    </row>
    <row r="59" s="12" customFormat="1" ht="14.25">
      <c r="E59" s="13"/>
    </row>
    <row r="60" s="12" customFormat="1" ht="14.25">
      <c r="E60" s="13"/>
    </row>
    <row r="61" s="12" customFormat="1" ht="14.25">
      <c r="E61" s="13"/>
    </row>
    <row r="62" s="12" customFormat="1" ht="14.25">
      <c r="E62" s="13"/>
    </row>
    <row r="63" s="12" customFormat="1" ht="14.25">
      <c r="E63" s="13"/>
    </row>
    <row r="64" s="12" customFormat="1" ht="14.25">
      <c r="E64" s="13"/>
    </row>
    <row r="65" s="12" customFormat="1" ht="14.25">
      <c r="E65" s="13"/>
    </row>
    <row r="66" s="12" customFormat="1" ht="14.25">
      <c r="E66" s="13"/>
    </row>
    <row r="67" s="12" customFormat="1" ht="14.25">
      <c r="E67" s="13"/>
    </row>
    <row r="68" s="12" customFormat="1" ht="14.25">
      <c r="E68" s="13"/>
    </row>
    <row r="69" s="12" customFormat="1" ht="14.25">
      <c r="E69" s="13"/>
    </row>
    <row r="70" s="12" customFormat="1" ht="14.25">
      <c r="E70" s="13"/>
    </row>
    <row r="71" s="12" customFormat="1" ht="14.25">
      <c r="E71" s="13"/>
    </row>
    <row r="72" s="12" customFormat="1" ht="14.25">
      <c r="E72" s="13"/>
    </row>
    <row r="73" s="12" customFormat="1" ht="14.25">
      <c r="E73" s="13"/>
    </row>
    <row r="74" s="12" customFormat="1" ht="14.25">
      <c r="E74" s="13"/>
    </row>
    <row r="75" s="12" customFormat="1" ht="14.25">
      <c r="E75" s="13"/>
    </row>
    <row r="76" s="12" customFormat="1" ht="14.25">
      <c r="E76" s="13"/>
    </row>
    <row r="77" s="12" customFormat="1" ht="14.25">
      <c r="E77" s="13"/>
    </row>
    <row r="78" s="12" customFormat="1" ht="14.25">
      <c r="E78" s="13"/>
    </row>
    <row r="79" s="12" customFormat="1" ht="14.25">
      <c r="E79" s="13"/>
    </row>
    <row r="80" s="12" customFormat="1" ht="14.25">
      <c r="E80" s="13"/>
    </row>
    <row r="81" s="12" customFormat="1" ht="14.25">
      <c r="E81" s="13"/>
    </row>
    <row r="82" s="12" customFormat="1" ht="14.25">
      <c r="E82" s="13"/>
    </row>
    <row r="83" s="12" customFormat="1" ht="14.25">
      <c r="E83" s="13"/>
    </row>
    <row r="96" s="12" customFormat="1" ht="14.25">
      <c r="E96" s="13"/>
    </row>
    <row r="97" s="12" customFormat="1" ht="14.25">
      <c r="E97" s="13"/>
    </row>
    <row r="98" s="12" customFormat="1" ht="14.25">
      <c r="E98" s="13"/>
    </row>
    <row r="99" s="12" customFormat="1" ht="14.25">
      <c r="E99" s="13"/>
    </row>
    <row r="100" s="12" customFormat="1" ht="14.25">
      <c r="E100" s="13"/>
    </row>
    <row r="101" s="12" customFormat="1" ht="14.25">
      <c r="E101" s="13"/>
    </row>
    <row r="102" s="12" customFormat="1" ht="14.25">
      <c r="E102" s="13"/>
    </row>
    <row r="103" s="12" customFormat="1" ht="14.25">
      <c r="E103" s="13"/>
    </row>
    <row r="104" s="12" customFormat="1" ht="14.25">
      <c r="E104" s="13"/>
    </row>
    <row r="105" s="12" customFormat="1" ht="14.25">
      <c r="E105" s="13"/>
    </row>
    <row r="106" s="12" customFormat="1" ht="14.25">
      <c r="E106" s="13"/>
    </row>
    <row r="107" s="12" customFormat="1" ht="14.25">
      <c r="E107" s="13"/>
    </row>
    <row r="108" s="12" customFormat="1" ht="14.25">
      <c r="E108" s="13"/>
    </row>
    <row r="109" s="12" customFormat="1" ht="14.25">
      <c r="E109" s="13"/>
    </row>
    <row r="110" s="12" customFormat="1" ht="14.25">
      <c r="E110" s="13"/>
    </row>
    <row r="111" s="12" customFormat="1" ht="14.25">
      <c r="E111" s="13"/>
    </row>
    <row r="112" s="12" customFormat="1" ht="14.25">
      <c r="E112" s="13"/>
    </row>
    <row r="113" s="12" customFormat="1" ht="14.25">
      <c r="E113" s="13"/>
    </row>
    <row r="114" s="12" customFormat="1" ht="14.25">
      <c r="E114" s="13"/>
    </row>
    <row r="115" s="12" customFormat="1" ht="14.25">
      <c r="E115" s="13"/>
    </row>
    <row r="116" s="12" customFormat="1" ht="14.25">
      <c r="E116" s="13"/>
    </row>
    <row r="117" s="12" customFormat="1" ht="14.25">
      <c r="E117" s="13"/>
    </row>
    <row r="118" s="12" customFormat="1" ht="14.25">
      <c r="E118" s="13"/>
    </row>
    <row r="119" s="12" customFormat="1" ht="14.25">
      <c r="E119" s="13"/>
    </row>
    <row r="120" s="12" customFormat="1" ht="14.25">
      <c r="E120" s="13"/>
    </row>
    <row r="121" s="12" customFormat="1" ht="14.25">
      <c r="E121" s="13"/>
    </row>
    <row r="122" s="12" customFormat="1" ht="14.25">
      <c r="E122" s="13"/>
    </row>
    <row r="123" s="12" customFormat="1" ht="14.25">
      <c r="E123" s="13"/>
    </row>
    <row r="124" s="12" customFormat="1" ht="14.25">
      <c r="E124" s="13"/>
    </row>
    <row r="125" s="12" customFormat="1" ht="14.25">
      <c r="E125" s="13"/>
    </row>
    <row r="126" s="12" customFormat="1" ht="14.25">
      <c r="E126" s="13"/>
    </row>
    <row r="127" s="12" customFormat="1" ht="14.25">
      <c r="E127" s="13"/>
    </row>
    <row r="128" s="12" customFormat="1" ht="14.25">
      <c r="E128" s="13"/>
    </row>
    <row r="129" s="12" customFormat="1" ht="14.25">
      <c r="E129" s="13"/>
    </row>
    <row r="130" s="12" customFormat="1" ht="14.25">
      <c r="E130" s="13"/>
    </row>
    <row r="131" s="12" customFormat="1" ht="14.25">
      <c r="E131" s="13"/>
    </row>
    <row r="132" s="12" customFormat="1" ht="14.25">
      <c r="E132" s="13"/>
    </row>
    <row r="133" s="12" customFormat="1" ht="14.25">
      <c r="E133" s="13"/>
    </row>
    <row r="134" s="12" customFormat="1" ht="14.25">
      <c r="E134" s="13"/>
    </row>
    <row r="135" s="12" customFormat="1" ht="14.25">
      <c r="E135" s="13"/>
    </row>
    <row r="136" s="12" customFormat="1" ht="14.25">
      <c r="E136" s="13"/>
    </row>
    <row r="137" s="12" customFormat="1" ht="14.25">
      <c r="E137" s="13"/>
    </row>
    <row r="138" s="12" customFormat="1" ht="14.25">
      <c r="E138" s="13"/>
    </row>
    <row r="139" s="12" customFormat="1" ht="14.25">
      <c r="E139" s="13"/>
    </row>
    <row r="140" s="12" customFormat="1" ht="14.25">
      <c r="E140" s="13"/>
    </row>
    <row r="141" s="12" customFormat="1" ht="14.25">
      <c r="E141" s="13"/>
    </row>
    <row r="142" s="12" customFormat="1" ht="14.25">
      <c r="E142" s="13"/>
    </row>
    <row r="143" s="12" customFormat="1" ht="14.25">
      <c r="E143" s="13"/>
    </row>
    <row r="144" s="12" customFormat="1" ht="14.25">
      <c r="E144" s="13"/>
    </row>
    <row r="145" s="12" customFormat="1" ht="14.25">
      <c r="E145" s="13"/>
    </row>
    <row r="146" s="12" customFormat="1" ht="14.25">
      <c r="E146" s="13"/>
    </row>
    <row r="147" s="12" customFormat="1" ht="14.25">
      <c r="E147" s="13"/>
    </row>
    <row r="148" s="12" customFormat="1" ht="14.25">
      <c r="E148" s="13"/>
    </row>
    <row r="149" s="12" customFormat="1" ht="14.25">
      <c r="E149" s="13"/>
    </row>
    <row r="150" s="12" customFormat="1" ht="14.25">
      <c r="E150" s="13"/>
    </row>
    <row r="151" s="12" customFormat="1" ht="14.25">
      <c r="E151" s="13"/>
    </row>
    <row r="152" s="12" customFormat="1" ht="14.25">
      <c r="E152" s="13"/>
    </row>
    <row r="153" s="12" customFormat="1" ht="14.25">
      <c r="E153" s="13"/>
    </row>
    <row r="154" s="12" customFormat="1" ht="14.25">
      <c r="E154" s="13"/>
    </row>
    <row r="155" s="12" customFormat="1" ht="14.25">
      <c r="E155" s="13"/>
    </row>
    <row r="156" s="12" customFormat="1" ht="14.25">
      <c r="E156" s="13"/>
    </row>
    <row r="157" s="12" customFormat="1" ht="14.25">
      <c r="E157" s="13"/>
    </row>
  </sheetData>
  <sheetProtection/>
  <mergeCells count="4">
    <mergeCell ref="G2:I2"/>
    <mergeCell ref="H6:I6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Normal="93" zoomScaleSheetLayoutView="80" zoomScalePageLayoutView="80" workbookViewId="0" topLeftCell="A1">
      <selection activeCell="D17" sqref="D17"/>
    </sheetView>
  </sheetViews>
  <sheetFormatPr defaultColWidth="9.125" defaultRowHeight="12.75"/>
  <cols>
    <col min="1" max="1" width="5.125" style="12" customWidth="1"/>
    <col min="2" max="2" width="29.50390625" style="12" customWidth="1"/>
    <col min="3" max="3" width="15.375" style="12" customWidth="1"/>
    <col min="4" max="4" width="23.125" style="12" customWidth="1"/>
    <col min="5" max="5" width="10.50390625" style="13" customWidth="1"/>
    <col min="6" max="6" width="8.3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3" width="15.375" style="12" customWidth="1"/>
    <col min="14" max="14" width="21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DFP.271.197.2018.LS</v>
      </c>
      <c r="M1" s="101" t="s">
        <v>62</v>
      </c>
      <c r="N1" s="101"/>
      <c r="S1" s="28"/>
      <c r="T1" s="28"/>
    </row>
    <row r="2" spans="7:14" ht="14.25">
      <c r="G2" s="89"/>
      <c r="H2" s="89"/>
      <c r="I2" s="89"/>
      <c r="M2" s="101" t="s">
        <v>69</v>
      </c>
      <c r="N2" s="101"/>
    </row>
    <row r="3" ht="14.25">
      <c r="N3" s="29"/>
    </row>
    <row r="4" spans="2:17" ht="14.25">
      <c r="B4" s="19" t="s">
        <v>13</v>
      </c>
      <c r="C4" s="1">
        <v>10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8">
        <f>SUM(N11:N11)</f>
        <v>0</v>
      </c>
      <c r="I6" s="99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56" t="s">
        <v>77</v>
      </c>
      <c r="M10" s="56" t="s">
        <v>75</v>
      </c>
      <c r="N10" s="1" t="s">
        <v>16</v>
      </c>
    </row>
    <row r="11" spans="1:14" ht="104.25" customHeight="1">
      <c r="A11" s="45" t="s">
        <v>1</v>
      </c>
      <c r="B11" s="74" t="s">
        <v>118</v>
      </c>
      <c r="C11" s="75" t="s">
        <v>79</v>
      </c>
      <c r="D11" s="67" t="s">
        <v>152</v>
      </c>
      <c r="E11" s="76">
        <v>4200</v>
      </c>
      <c r="F11" s="60" t="s">
        <v>47</v>
      </c>
      <c r="G11" s="46" t="s">
        <v>60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7" ht="14.25">
      <c r="A12" s="49"/>
      <c r="B12" s="50"/>
      <c r="C12" s="50"/>
      <c r="D12" s="50"/>
      <c r="E12" s="51"/>
      <c r="F12" s="49"/>
      <c r="G12" s="52"/>
      <c r="H12" s="52"/>
      <c r="I12" s="52"/>
      <c r="J12" s="53"/>
      <c r="K12" s="52"/>
      <c r="L12" s="52"/>
      <c r="M12" s="52"/>
      <c r="N12" s="54"/>
      <c r="Q12" s="12"/>
    </row>
    <row r="13" spans="1:17" ht="14.25">
      <c r="A13" s="3"/>
      <c r="B13" s="58"/>
      <c r="C13" s="43"/>
      <c r="D13" s="43"/>
      <c r="E13" s="57"/>
      <c r="F13" s="3"/>
      <c r="G13" s="40"/>
      <c r="H13" s="40"/>
      <c r="I13" s="40"/>
      <c r="J13" s="41"/>
      <c r="K13" s="40"/>
      <c r="L13" s="40"/>
      <c r="M13" s="40"/>
      <c r="N13" s="42"/>
      <c r="Q13" s="12"/>
    </row>
    <row r="14" spans="1:17" ht="14.25">
      <c r="A14" s="3"/>
      <c r="B14" s="43"/>
      <c r="C14" s="43"/>
      <c r="D14" s="43"/>
      <c r="E14" s="57"/>
      <c r="F14" s="3"/>
      <c r="G14" s="40"/>
      <c r="H14" s="40"/>
      <c r="I14" s="40"/>
      <c r="J14" s="41"/>
      <c r="K14" s="40"/>
      <c r="L14" s="40"/>
      <c r="M14" s="40"/>
      <c r="N14" s="42"/>
      <c r="Q14" s="12"/>
    </row>
    <row r="15" spans="1:17" ht="14.25">
      <c r="A15" s="3"/>
      <c r="B15" s="43"/>
      <c r="C15" s="43"/>
      <c r="D15" s="43"/>
      <c r="E15" s="57"/>
      <c r="F15" s="3"/>
      <c r="G15" s="40"/>
      <c r="H15" s="40"/>
      <c r="I15" s="40"/>
      <c r="J15" s="41"/>
      <c r="K15" s="40"/>
      <c r="L15" s="40"/>
      <c r="M15" s="40"/>
      <c r="N15" s="42"/>
      <c r="Q15" s="12"/>
    </row>
    <row r="16" spans="1:17" ht="14.25">
      <c r="A16" s="3"/>
      <c r="B16" s="43"/>
      <c r="C16" s="43"/>
      <c r="D16" s="43"/>
      <c r="E16" s="57"/>
      <c r="F16" s="3"/>
      <c r="G16" s="40"/>
      <c r="H16" s="40"/>
      <c r="I16" s="40"/>
      <c r="J16" s="41"/>
      <c r="K16" s="40"/>
      <c r="L16" s="40"/>
      <c r="M16" s="40"/>
      <c r="N16" s="42"/>
      <c r="Q16" s="12"/>
    </row>
    <row r="17" ht="14.25">
      <c r="Q17" s="12"/>
    </row>
    <row r="18" spans="2:17" ht="14.25">
      <c r="B18" s="28"/>
      <c r="Q18" s="12"/>
    </row>
    <row r="19" spans="2:17" ht="14.25">
      <c r="B19" s="28"/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</sheetData>
  <sheetProtection/>
  <mergeCells count="4">
    <mergeCell ref="G2:I2"/>
    <mergeCell ref="H6:I6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8"/>
  <sheetViews>
    <sheetView showGridLines="0" view="pageBreakPreview" zoomScale="80" zoomScaleNormal="93" zoomScaleSheetLayoutView="80" zoomScalePageLayoutView="85" workbookViewId="0" topLeftCell="A7">
      <selection activeCell="J11" sqref="J11"/>
    </sheetView>
  </sheetViews>
  <sheetFormatPr defaultColWidth="9.125" defaultRowHeight="12.75"/>
  <cols>
    <col min="1" max="1" width="5.125" style="12" customWidth="1"/>
    <col min="2" max="2" width="26.50390625" style="12" customWidth="1"/>
    <col min="3" max="3" width="29.125" style="12" customWidth="1"/>
    <col min="4" max="4" width="23.25390625" style="12" customWidth="1"/>
    <col min="5" max="5" width="10.50390625" style="13" customWidth="1"/>
    <col min="6" max="6" width="8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21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DFP.271.197.2018.LS</v>
      </c>
      <c r="M1" s="101" t="s">
        <v>62</v>
      </c>
      <c r="N1" s="101"/>
      <c r="R1" s="28"/>
      <c r="S1" s="28"/>
    </row>
    <row r="2" spans="7:14" ht="14.25">
      <c r="G2" s="89"/>
      <c r="H2" s="89"/>
      <c r="I2" s="89"/>
      <c r="M2" s="101" t="s">
        <v>69</v>
      </c>
      <c r="N2" s="101"/>
    </row>
    <row r="3" ht="14.25">
      <c r="M3" s="29"/>
    </row>
    <row r="4" spans="2:16" ht="14.25">
      <c r="B4" s="19" t="s">
        <v>13</v>
      </c>
      <c r="C4" s="1">
        <v>11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8">
        <f>SUM(N11:N17)</f>
        <v>0</v>
      </c>
      <c r="I6" s="99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84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144</v>
      </c>
      <c r="I10" s="1" t="str">
        <f>B10</f>
        <v>Skład</v>
      </c>
      <c r="J10" s="1" t="s">
        <v>153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63" customHeight="1">
      <c r="A11" s="8" t="s">
        <v>1</v>
      </c>
      <c r="B11" s="61" t="s">
        <v>119</v>
      </c>
      <c r="C11" s="62" t="s">
        <v>120</v>
      </c>
      <c r="D11" s="62" t="s">
        <v>121</v>
      </c>
      <c r="E11" s="63">
        <v>50</v>
      </c>
      <c r="F11" s="36" t="s">
        <v>47</v>
      </c>
      <c r="G11" s="37" t="s">
        <v>72</v>
      </c>
      <c r="H11" s="37"/>
      <c r="I11" s="37"/>
      <c r="J11" s="46" t="s">
        <v>73</v>
      </c>
      <c r="K11" s="46"/>
      <c r="L11" s="46" t="str">
        <f aca="true" t="shared" si="0" ref="L11:L17">IF(K11=0,"0,00",IF(K11&gt;0,ROUND(E11/K11,2)))</f>
        <v>0,00</v>
      </c>
      <c r="M11" s="46"/>
      <c r="N11" s="48">
        <f aca="true" t="shared" si="1" ref="N11:N17">ROUND(L11*ROUND(M11,2),2)</f>
        <v>0</v>
      </c>
    </row>
    <row r="12" spans="1:14" ht="63" customHeight="1">
      <c r="A12" s="8" t="s">
        <v>2</v>
      </c>
      <c r="B12" s="64" t="s">
        <v>122</v>
      </c>
      <c r="C12" s="65" t="s">
        <v>99</v>
      </c>
      <c r="D12" s="65" t="s">
        <v>100</v>
      </c>
      <c r="E12" s="66">
        <v>2250</v>
      </c>
      <c r="F12" s="36" t="s">
        <v>47</v>
      </c>
      <c r="G12" s="37" t="s">
        <v>72</v>
      </c>
      <c r="H12" s="37"/>
      <c r="I12" s="37"/>
      <c r="J12" s="46" t="s">
        <v>73</v>
      </c>
      <c r="K12" s="46"/>
      <c r="L12" s="46" t="str">
        <f t="shared" si="0"/>
        <v>0,00</v>
      </c>
      <c r="M12" s="46"/>
      <c r="N12" s="48">
        <f t="shared" si="1"/>
        <v>0</v>
      </c>
    </row>
    <row r="13" spans="1:14" ht="108.75" customHeight="1">
      <c r="A13" s="8" t="s">
        <v>3</v>
      </c>
      <c r="B13" s="64" t="s">
        <v>123</v>
      </c>
      <c r="C13" s="65" t="s">
        <v>124</v>
      </c>
      <c r="D13" s="65" t="s">
        <v>125</v>
      </c>
      <c r="E13" s="66">
        <v>50</v>
      </c>
      <c r="F13" s="36" t="s">
        <v>47</v>
      </c>
      <c r="G13" s="37" t="s">
        <v>72</v>
      </c>
      <c r="H13" s="37"/>
      <c r="I13" s="37"/>
      <c r="J13" s="46" t="s">
        <v>73</v>
      </c>
      <c r="K13" s="46"/>
      <c r="L13" s="46" t="str">
        <f t="shared" si="0"/>
        <v>0,00</v>
      </c>
      <c r="M13" s="46"/>
      <c r="N13" s="48">
        <f t="shared" si="1"/>
        <v>0</v>
      </c>
    </row>
    <row r="14" spans="1:14" ht="63" customHeight="1">
      <c r="A14" s="8" t="s">
        <v>4</v>
      </c>
      <c r="B14" s="64" t="s">
        <v>126</v>
      </c>
      <c r="C14" s="65" t="s">
        <v>127</v>
      </c>
      <c r="D14" s="65" t="s">
        <v>128</v>
      </c>
      <c r="E14" s="66">
        <v>100</v>
      </c>
      <c r="F14" s="36" t="s">
        <v>47</v>
      </c>
      <c r="G14" s="37" t="s">
        <v>72</v>
      </c>
      <c r="H14" s="37"/>
      <c r="I14" s="37"/>
      <c r="J14" s="46" t="s">
        <v>73</v>
      </c>
      <c r="K14" s="46"/>
      <c r="L14" s="46" t="str">
        <f t="shared" si="0"/>
        <v>0,00</v>
      </c>
      <c r="M14" s="46"/>
      <c r="N14" s="48">
        <f t="shared" si="1"/>
        <v>0</v>
      </c>
    </row>
    <row r="15" spans="1:14" ht="63" customHeight="1">
      <c r="A15" s="8" t="s">
        <v>39</v>
      </c>
      <c r="B15" s="64" t="s">
        <v>129</v>
      </c>
      <c r="C15" s="65" t="s">
        <v>130</v>
      </c>
      <c r="D15" s="65" t="s">
        <v>131</v>
      </c>
      <c r="E15" s="66">
        <v>280</v>
      </c>
      <c r="F15" s="36" t="s">
        <v>47</v>
      </c>
      <c r="G15" s="37" t="s">
        <v>72</v>
      </c>
      <c r="H15" s="37"/>
      <c r="I15" s="37"/>
      <c r="J15" s="46" t="s">
        <v>73</v>
      </c>
      <c r="K15" s="46"/>
      <c r="L15" s="46" t="str">
        <f t="shared" si="0"/>
        <v>0,00</v>
      </c>
      <c r="M15" s="46"/>
      <c r="N15" s="48">
        <f t="shared" si="1"/>
        <v>0</v>
      </c>
    </row>
    <row r="16" spans="1:14" ht="63" customHeight="1">
      <c r="A16" s="8" t="s">
        <v>46</v>
      </c>
      <c r="B16" s="64" t="s">
        <v>132</v>
      </c>
      <c r="C16" s="65" t="s">
        <v>133</v>
      </c>
      <c r="D16" s="65" t="s">
        <v>103</v>
      </c>
      <c r="E16" s="66">
        <v>100</v>
      </c>
      <c r="F16" s="36" t="s">
        <v>47</v>
      </c>
      <c r="G16" s="37" t="s">
        <v>72</v>
      </c>
      <c r="H16" s="37"/>
      <c r="I16" s="37"/>
      <c r="J16" s="46" t="s">
        <v>73</v>
      </c>
      <c r="K16" s="46"/>
      <c r="L16" s="46" t="str">
        <f t="shared" si="0"/>
        <v>0,00</v>
      </c>
      <c r="M16" s="46"/>
      <c r="N16" s="48">
        <f t="shared" si="1"/>
        <v>0</v>
      </c>
    </row>
    <row r="17" spans="1:14" ht="103.5" customHeight="1">
      <c r="A17" s="8" t="s">
        <v>5</v>
      </c>
      <c r="B17" s="67" t="s">
        <v>134</v>
      </c>
      <c r="C17" s="67" t="s">
        <v>135</v>
      </c>
      <c r="D17" s="67" t="s">
        <v>136</v>
      </c>
      <c r="E17" s="65">
        <v>50</v>
      </c>
      <c r="F17" s="36" t="s">
        <v>47</v>
      </c>
      <c r="G17" s="37" t="s">
        <v>72</v>
      </c>
      <c r="H17" s="37"/>
      <c r="I17" s="37"/>
      <c r="J17" s="46" t="s">
        <v>73</v>
      </c>
      <c r="K17" s="46"/>
      <c r="L17" s="46" t="str">
        <f t="shared" si="0"/>
        <v>0,00</v>
      </c>
      <c r="M17" s="46"/>
      <c r="N17" s="48">
        <f t="shared" si="1"/>
        <v>0</v>
      </c>
    </row>
    <row r="18" spans="10:16" ht="14.25">
      <c r="J18" s="49"/>
      <c r="K18" s="52"/>
      <c r="L18" s="52"/>
      <c r="M18" s="52"/>
      <c r="N18" s="54"/>
      <c r="P18" s="12"/>
    </row>
    <row r="19" spans="2:16" ht="12.75" customHeight="1">
      <c r="B19" s="89"/>
      <c r="C19" s="89"/>
      <c r="D19" s="89"/>
      <c r="E19" s="89"/>
      <c r="F19" s="89"/>
      <c r="P19" s="12"/>
    </row>
    <row r="20" s="28" customFormat="1" ht="14.25">
      <c r="E20" s="55"/>
    </row>
    <row r="21" spans="2:6" s="28" customFormat="1" ht="32.25" customHeight="1">
      <c r="B21" s="93"/>
      <c r="C21" s="100"/>
      <c r="D21" s="100"/>
      <c r="E21" s="100"/>
      <c r="F21" s="100"/>
    </row>
    <row r="22" s="28" customFormat="1" ht="14.25">
      <c r="E22" s="55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  <row r="83" ht="14.25">
      <c r="P83" s="12"/>
    </row>
    <row r="84" ht="14.25">
      <c r="P84" s="12"/>
    </row>
    <row r="85" ht="14.25">
      <c r="P85" s="12"/>
    </row>
    <row r="86" ht="14.25">
      <c r="P86" s="12"/>
    </row>
    <row r="87" ht="14.25">
      <c r="P87" s="12"/>
    </row>
    <row r="88" ht="14.25">
      <c r="P88" s="12"/>
    </row>
  </sheetData>
  <sheetProtection/>
  <mergeCells count="6">
    <mergeCell ref="M1:N1"/>
    <mergeCell ref="G2:I2"/>
    <mergeCell ref="M2:N2"/>
    <mergeCell ref="H6:I6"/>
    <mergeCell ref="B19:F19"/>
    <mergeCell ref="B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Normal="93" zoomScaleSheetLayoutView="80" zoomScalePageLayoutView="80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29.50390625" style="12" customWidth="1"/>
    <col min="3" max="3" width="15.375" style="12" customWidth="1"/>
    <col min="4" max="4" width="23.125" style="12" customWidth="1"/>
    <col min="5" max="5" width="10.50390625" style="13" customWidth="1"/>
    <col min="6" max="6" width="8.3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3" width="15.375" style="12" customWidth="1"/>
    <col min="14" max="14" width="21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DFP.271.197.2018.LS</v>
      </c>
      <c r="M1" s="101" t="s">
        <v>62</v>
      </c>
      <c r="N1" s="101"/>
      <c r="S1" s="28"/>
      <c r="T1" s="28"/>
    </row>
    <row r="2" spans="7:14" ht="14.25">
      <c r="G2" s="89"/>
      <c r="H2" s="89"/>
      <c r="I2" s="89"/>
      <c r="M2" s="101" t="s">
        <v>69</v>
      </c>
      <c r="N2" s="101"/>
    </row>
    <row r="3" ht="14.25">
      <c r="N3" s="29"/>
    </row>
    <row r="4" spans="2:17" ht="14.25">
      <c r="B4" s="19" t="s">
        <v>13</v>
      </c>
      <c r="C4" s="1">
        <v>12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8">
        <f>SUM(N11:N11)</f>
        <v>0</v>
      </c>
      <c r="I6" s="99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140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Pojemność / 
Postać /Opakowanie</v>
      </c>
      <c r="H10" s="1" t="s">
        <v>146</v>
      </c>
      <c r="I10" s="1" t="str">
        <f>B10</f>
        <v>Skład</v>
      </c>
      <c r="J10" s="1" t="s">
        <v>145</v>
      </c>
      <c r="K10" s="1" t="s">
        <v>36</v>
      </c>
      <c r="L10" s="56" t="s">
        <v>77</v>
      </c>
      <c r="M10" s="56" t="s">
        <v>75</v>
      </c>
      <c r="N10" s="1" t="s">
        <v>16</v>
      </c>
    </row>
    <row r="11" spans="1:14" ht="104.25" customHeight="1">
      <c r="A11" s="45" t="s">
        <v>1</v>
      </c>
      <c r="B11" s="74" t="s">
        <v>139</v>
      </c>
      <c r="C11" s="75" t="s">
        <v>137</v>
      </c>
      <c r="D11" s="67" t="s">
        <v>138</v>
      </c>
      <c r="E11" s="73">
        <v>600</v>
      </c>
      <c r="F11" s="60" t="s">
        <v>47</v>
      </c>
      <c r="G11" s="46" t="s">
        <v>60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7" ht="14.25">
      <c r="A12" s="49"/>
      <c r="B12" s="50"/>
      <c r="C12" s="50"/>
      <c r="D12" s="50"/>
      <c r="E12" s="51"/>
      <c r="F12" s="49"/>
      <c r="G12" s="52"/>
      <c r="H12" s="52"/>
      <c r="I12" s="52"/>
      <c r="J12" s="53"/>
      <c r="K12" s="52"/>
      <c r="L12" s="52"/>
      <c r="M12" s="52"/>
      <c r="N12" s="54"/>
      <c r="Q12" s="12"/>
    </row>
    <row r="13" spans="1:17" ht="14.25">
      <c r="A13" s="3"/>
      <c r="B13" s="58"/>
      <c r="C13" s="43"/>
      <c r="D13" s="43"/>
      <c r="E13" s="57"/>
      <c r="F13" s="3"/>
      <c r="G13" s="40"/>
      <c r="H13" s="40"/>
      <c r="I13" s="40"/>
      <c r="J13" s="41"/>
      <c r="K13" s="40"/>
      <c r="L13" s="40"/>
      <c r="M13" s="40"/>
      <c r="N13" s="42"/>
      <c r="Q13" s="12"/>
    </row>
    <row r="14" spans="1:17" ht="14.25">
      <c r="A14" s="3"/>
      <c r="B14" s="43"/>
      <c r="C14" s="43"/>
      <c r="D14" s="43"/>
      <c r="E14" s="57"/>
      <c r="F14" s="3"/>
      <c r="G14" s="40"/>
      <c r="H14" s="40"/>
      <c r="I14" s="40"/>
      <c r="J14" s="41"/>
      <c r="K14" s="40"/>
      <c r="L14" s="40"/>
      <c r="M14" s="40"/>
      <c r="N14" s="42"/>
      <c r="Q14" s="12"/>
    </row>
    <row r="15" spans="1:17" ht="14.25">
      <c r="A15" s="3"/>
      <c r="B15" s="43"/>
      <c r="C15" s="43"/>
      <c r="D15" s="43"/>
      <c r="E15" s="57"/>
      <c r="F15" s="3"/>
      <c r="G15" s="40"/>
      <c r="H15" s="40"/>
      <c r="I15" s="40"/>
      <c r="J15" s="41"/>
      <c r="K15" s="40"/>
      <c r="L15" s="40"/>
      <c r="M15" s="40"/>
      <c r="N15" s="42"/>
      <c r="Q15" s="12"/>
    </row>
    <row r="16" spans="1:17" ht="14.25">
      <c r="A16" s="3"/>
      <c r="B16" s="43"/>
      <c r="C16" s="43"/>
      <c r="D16" s="43"/>
      <c r="E16" s="57"/>
      <c r="F16" s="3"/>
      <c r="G16" s="40"/>
      <c r="H16" s="40"/>
      <c r="I16" s="40"/>
      <c r="J16" s="41"/>
      <c r="K16" s="40"/>
      <c r="L16" s="40"/>
      <c r="M16" s="40"/>
      <c r="N16" s="42"/>
      <c r="Q16" s="12"/>
    </row>
    <row r="17" ht="14.25">
      <c r="Q17" s="12"/>
    </row>
    <row r="18" spans="2:17" ht="14.25">
      <c r="B18" s="28"/>
      <c r="Q18" s="12"/>
    </row>
    <row r="19" spans="2:17" ht="14.25">
      <c r="B19" s="28"/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</sheetData>
  <sheetProtection/>
  <mergeCells count="4">
    <mergeCell ref="M1:N1"/>
    <mergeCell ref="G2:I2"/>
    <mergeCell ref="M2:N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3"/>
  <sheetViews>
    <sheetView showGridLines="0" view="pageBreakPreview" zoomScale="80" zoomScaleNormal="93" zoomScaleSheetLayoutView="80" zoomScalePageLayoutView="85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25.25390625" style="12" customWidth="1"/>
    <col min="3" max="3" width="24.125" style="12" customWidth="1"/>
    <col min="4" max="4" width="24.625" style="12" customWidth="1"/>
    <col min="5" max="5" width="10.50390625" style="13" customWidth="1"/>
    <col min="6" max="6" width="7.75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17.503906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DFP.271.197.2018.LS</v>
      </c>
      <c r="M1" s="97" t="s">
        <v>62</v>
      </c>
      <c r="N1" s="97"/>
      <c r="R1" s="28"/>
      <c r="S1" s="28"/>
    </row>
    <row r="2" spans="7:14" ht="14.25">
      <c r="G2" s="89"/>
      <c r="H2" s="89"/>
      <c r="I2" s="89"/>
      <c r="M2" s="97" t="s">
        <v>69</v>
      </c>
      <c r="N2" s="97"/>
    </row>
    <row r="3" ht="14.25">
      <c r="M3" s="29"/>
    </row>
    <row r="4" spans="2:16" ht="14.25">
      <c r="B4" s="19" t="s">
        <v>13</v>
      </c>
      <c r="C4" s="1">
        <v>1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8">
        <f>SUM(N11:N12)</f>
        <v>0</v>
      </c>
      <c r="I6" s="99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63" customHeight="1">
      <c r="A11" s="8" t="s">
        <v>1</v>
      </c>
      <c r="B11" s="61" t="s">
        <v>87</v>
      </c>
      <c r="C11" s="62" t="s">
        <v>88</v>
      </c>
      <c r="D11" s="62" t="s">
        <v>89</v>
      </c>
      <c r="E11" s="63">
        <v>80</v>
      </c>
      <c r="F11" s="36" t="s">
        <v>47</v>
      </c>
      <c r="G11" s="37" t="s">
        <v>72</v>
      </c>
      <c r="H11" s="37"/>
      <c r="I11" s="37"/>
      <c r="J11" s="46" t="s">
        <v>73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63" customHeight="1">
      <c r="A12" s="8" t="s">
        <v>2</v>
      </c>
      <c r="B12" s="64" t="s">
        <v>87</v>
      </c>
      <c r="C12" s="65" t="s">
        <v>76</v>
      </c>
      <c r="D12" s="65" t="s">
        <v>90</v>
      </c>
      <c r="E12" s="66">
        <v>250</v>
      </c>
      <c r="F12" s="36" t="s">
        <v>47</v>
      </c>
      <c r="G12" s="37" t="s">
        <v>72</v>
      </c>
      <c r="H12" s="37"/>
      <c r="I12" s="37"/>
      <c r="J12" s="46" t="s">
        <v>73</v>
      </c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0:16" ht="14.25">
      <c r="J13" s="49"/>
      <c r="K13" s="52"/>
      <c r="L13" s="52"/>
      <c r="M13" s="52"/>
      <c r="N13" s="54"/>
      <c r="P13" s="12"/>
    </row>
    <row r="14" spans="2:16" ht="18" customHeight="1">
      <c r="B14" s="89" t="s">
        <v>91</v>
      </c>
      <c r="C14" s="89"/>
      <c r="D14" s="89"/>
      <c r="E14" s="89"/>
      <c r="F14" s="89"/>
      <c r="P14" s="12"/>
    </row>
    <row r="15" spans="2:6" s="28" customFormat="1" ht="25.5" customHeight="1">
      <c r="B15" s="96" t="s">
        <v>92</v>
      </c>
      <c r="C15" s="96"/>
      <c r="D15" s="96"/>
      <c r="E15" s="96"/>
      <c r="F15" s="96"/>
    </row>
    <row r="16" spans="2:6" s="28" customFormat="1" ht="28.5" customHeight="1">
      <c r="B16" s="93" t="s">
        <v>93</v>
      </c>
      <c r="C16" s="93"/>
      <c r="D16" s="93"/>
      <c r="E16" s="93"/>
      <c r="F16" s="93"/>
    </row>
    <row r="17" spans="2:6" s="28" customFormat="1" ht="27" customHeight="1">
      <c r="B17" s="96" t="s">
        <v>94</v>
      </c>
      <c r="C17" s="96"/>
      <c r="D17" s="96"/>
      <c r="E17" s="96"/>
      <c r="F17" s="96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  <row r="83" ht="14.25">
      <c r="P83" s="12"/>
    </row>
  </sheetData>
  <sheetProtection/>
  <mergeCells count="8">
    <mergeCell ref="B17:F17"/>
    <mergeCell ref="B14:F14"/>
    <mergeCell ref="B15:F15"/>
    <mergeCell ref="M1:N1"/>
    <mergeCell ref="M2:N2"/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80" zoomScaleSheetLayoutView="80" zoomScalePageLayoutView="85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20.50390625" style="12" customWidth="1"/>
    <col min="3" max="3" width="16.00390625" style="12" customWidth="1"/>
    <col min="4" max="4" width="26.375" style="12" customWidth="1"/>
    <col min="5" max="5" width="10.50390625" style="13" customWidth="1"/>
    <col min="6" max="6" width="9.00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3" width="15.375" style="12" customWidth="1"/>
    <col min="14" max="14" width="20.12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DFP.271.197.2018.LS</v>
      </c>
      <c r="M1" s="101" t="s">
        <v>62</v>
      </c>
      <c r="N1" s="101"/>
      <c r="S1" s="28"/>
      <c r="T1" s="28"/>
    </row>
    <row r="2" spans="7:14" ht="14.25">
      <c r="G2" s="89"/>
      <c r="H2" s="89"/>
      <c r="I2" s="89"/>
      <c r="M2" s="97" t="s">
        <v>69</v>
      </c>
      <c r="N2" s="97"/>
    </row>
    <row r="3" ht="14.25">
      <c r="N3" s="29"/>
    </row>
    <row r="4" spans="2:17" ht="14.25">
      <c r="B4" s="19" t="s">
        <v>13</v>
      </c>
      <c r="C4" s="1">
        <v>2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8">
        <f>SUM(N11:N11)</f>
        <v>0</v>
      </c>
      <c r="I6" s="99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71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57" customHeight="1">
      <c r="A11" s="8" t="s">
        <v>1</v>
      </c>
      <c r="B11" s="68" t="s">
        <v>95</v>
      </c>
      <c r="C11" s="69" t="s">
        <v>96</v>
      </c>
      <c r="D11" s="70" t="s">
        <v>97</v>
      </c>
      <c r="E11" s="66">
        <v>2000</v>
      </c>
      <c r="F11" s="36" t="s">
        <v>47</v>
      </c>
      <c r="G11" s="37" t="s">
        <v>72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ht="14.25">
      <c r="Q12" s="12"/>
    </row>
    <row r="13" ht="14.25">
      <c r="Q13" s="12"/>
    </row>
    <row r="14" spans="2:17" ht="14.25">
      <c r="B14" s="28"/>
      <c r="Q14" s="12"/>
    </row>
    <row r="15" spans="2:17" ht="14.25">
      <c r="B15" s="28"/>
      <c r="Q15" s="12"/>
    </row>
    <row r="16" spans="2:17" ht="33.75" customHeight="1">
      <c r="B16" s="93"/>
      <c r="C16" s="100"/>
      <c r="D16" s="100"/>
      <c r="E16" s="100"/>
      <c r="F16" s="100"/>
      <c r="Q16" s="12"/>
    </row>
    <row r="17" s="12" customFormat="1" ht="14.25">
      <c r="E17" s="13"/>
    </row>
    <row r="18" s="12" customFormat="1" ht="14.25">
      <c r="E18" s="13"/>
    </row>
    <row r="19" s="12" customFormat="1" ht="14.25">
      <c r="E19" s="13"/>
    </row>
    <row r="20" s="12" customFormat="1" ht="14.25">
      <c r="E20" s="13"/>
    </row>
    <row r="21" s="12" customFormat="1" ht="14.25">
      <c r="E21" s="13"/>
    </row>
    <row r="22" s="12" customFormat="1" ht="14.25">
      <c r="E22" s="13"/>
    </row>
    <row r="23" s="12" customFormat="1" ht="14.25">
      <c r="E23" s="13"/>
    </row>
    <row r="24" s="12" customFormat="1" ht="14.25">
      <c r="E24" s="13"/>
    </row>
    <row r="25" s="12" customFormat="1" ht="14.25">
      <c r="E25" s="13"/>
    </row>
    <row r="26" s="12" customFormat="1" ht="14.25">
      <c r="E26" s="13"/>
    </row>
    <row r="27" s="12" customFormat="1" ht="14.25">
      <c r="E27" s="13"/>
    </row>
    <row r="28" s="12" customFormat="1" ht="14.25">
      <c r="E28" s="13"/>
    </row>
    <row r="29" s="12" customFormat="1" ht="14.25">
      <c r="E29" s="13"/>
    </row>
    <row r="30" s="12" customFormat="1" ht="14.25">
      <c r="E30" s="13"/>
    </row>
    <row r="31" s="12" customFormat="1" ht="14.25">
      <c r="E31" s="13"/>
    </row>
    <row r="32" s="12" customFormat="1" ht="14.25">
      <c r="E32" s="13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</sheetData>
  <sheetProtection/>
  <mergeCells count="5">
    <mergeCell ref="G2:I2"/>
    <mergeCell ref="H6:I6"/>
    <mergeCell ref="B16:F16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view="pageBreakPreview" zoomScale="80" zoomScaleNormal="93" zoomScaleSheetLayoutView="80" zoomScalePageLayoutView="80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24.625" style="12" customWidth="1"/>
    <col min="3" max="3" width="12.125" style="12" customWidth="1"/>
    <col min="4" max="4" width="32.50390625" style="12" customWidth="1"/>
    <col min="5" max="5" width="10.50390625" style="13" customWidth="1"/>
    <col min="6" max="6" width="7.50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3" width="15.375" style="12" customWidth="1"/>
    <col min="14" max="14" width="18.7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16384" width="9.125" style="12" customWidth="1"/>
  </cols>
  <sheetData>
    <row r="1" spans="2:20" ht="14.25">
      <c r="B1" s="28" t="str">
        <f>'formularz oferty'!D4</f>
        <v>DFP.271.197.2018.LS</v>
      </c>
      <c r="M1" s="101" t="s">
        <v>62</v>
      </c>
      <c r="N1" s="101"/>
      <c r="S1" s="28"/>
      <c r="T1" s="28"/>
    </row>
    <row r="2" spans="7:14" ht="14.25">
      <c r="G2" s="89"/>
      <c r="H2" s="89"/>
      <c r="I2" s="89"/>
      <c r="M2" s="101" t="s">
        <v>69</v>
      </c>
      <c r="N2" s="101"/>
    </row>
    <row r="3" ht="14.25">
      <c r="N3" s="29"/>
    </row>
    <row r="4" spans="2:17" ht="14.25">
      <c r="B4" s="19" t="s">
        <v>13</v>
      </c>
      <c r="C4" s="1">
        <v>3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8">
        <f>SUM(N11:N11)</f>
        <v>0</v>
      </c>
      <c r="I6" s="99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72" customHeight="1">
      <c r="A11" s="45" t="s">
        <v>1</v>
      </c>
      <c r="B11" s="65" t="s">
        <v>148</v>
      </c>
      <c r="C11" s="65" t="s">
        <v>88</v>
      </c>
      <c r="D11" s="67" t="s">
        <v>150</v>
      </c>
      <c r="E11" s="71">
        <v>6720</v>
      </c>
      <c r="F11" s="60" t="s">
        <v>47</v>
      </c>
      <c r="G11" s="46" t="s">
        <v>60</v>
      </c>
      <c r="H11" s="46"/>
      <c r="I11" s="46"/>
      <c r="J11" s="47"/>
      <c r="K11" s="46"/>
      <c r="L11" s="37" t="str">
        <f>IF(K11=0,"0,00",IF(K11&gt;0,ROUND(E11/K11,2)))</f>
        <v>0,00</v>
      </c>
      <c r="M11" s="46"/>
      <c r="N11" s="48">
        <f>ROUND(L11*ROUND(M11,2),2)</f>
        <v>0</v>
      </c>
    </row>
    <row r="12" spans="1:14" ht="18" customHeight="1">
      <c r="A12" s="49"/>
      <c r="B12" s="102"/>
      <c r="C12" s="103"/>
      <c r="D12" s="103"/>
      <c r="E12" s="51"/>
      <c r="F12" s="49"/>
      <c r="G12" s="52"/>
      <c r="H12" s="52"/>
      <c r="I12" s="52"/>
      <c r="J12" s="53"/>
      <c r="K12" s="52"/>
      <c r="L12" s="52"/>
      <c r="M12" s="52"/>
      <c r="N12" s="54"/>
    </row>
    <row r="13" spans="2:6" ht="14.25">
      <c r="B13" s="89" t="s">
        <v>147</v>
      </c>
      <c r="C13" s="89"/>
      <c r="D13" s="89"/>
      <c r="E13" s="89"/>
      <c r="F13" s="89"/>
    </row>
    <row r="15" ht="14.25">
      <c r="B15" s="28"/>
    </row>
    <row r="16" spans="2:17" ht="14.25">
      <c r="B16" s="28"/>
      <c r="Q16" s="12"/>
    </row>
    <row r="17" spans="2:17" ht="35.25" customHeight="1">
      <c r="B17" s="93"/>
      <c r="C17" s="100"/>
      <c r="D17" s="100"/>
      <c r="E17" s="100"/>
      <c r="F17" s="100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</sheetData>
  <sheetProtection/>
  <mergeCells count="7">
    <mergeCell ref="G2:I2"/>
    <mergeCell ref="H6:I6"/>
    <mergeCell ref="B17:F17"/>
    <mergeCell ref="M1:N1"/>
    <mergeCell ref="M2:N2"/>
    <mergeCell ref="B12:D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4"/>
  <sheetViews>
    <sheetView showGridLines="0" view="pageBreakPreview" zoomScale="80" zoomScaleNormal="93" zoomScaleSheetLayoutView="80" zoomScalePageLayoutView="85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21.625" style="12" customWidth="1"/>
    <col min="3" max="3" width="24.125" style="12" customWidth="1"/>
    <col min="4" max="4" width="24.625" style="12" customWidth="1"/>
    <col min="5" max="5" width="10.50390625" style="13" customWidth="1"/>
    <col min="6" max="6" width="8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19.1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DFP.271.197.2018.LS</v>
      </c>
      <c r="M1" s="101" t="s">
        <v>62</v>
      </c>
      <c r="N1" s="101"/>
      <c r="R1" s="28"/>
      <c r="S1" s="28"/>
    </row>
    <row r="2" spans="7:14" ht="14.25">
      <c r="G2" s="89"/>
      <c r="H2" s="89"/>
      <c r="I2" s="89"/>
      <c r="M2" s="101" t="s">
        <v>69</v>
      </c>
      <c r="N2" s="101"/>
    </row>
    <row r="3" ht="14.25">
      <c r="M3" s="29"/>
    </row>
    <row r="4" spans="2:16" ht="14.25">
      <c r="B4" s="19" t="s">
        <v>13</v>
      </c>
      <c r="C4" s="1">
        <v>4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8">
        <f>SUM(N11:N13)</f>
        <v>0</v>
      </c>
      <c r="I6" s="99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63" customHeight="1">
      <c r="A11" s="8" t="s">
        <v>1</v>
      </c>
      <c r="B11" s="61" t="s">
        <v>98</v>
      </c>
      <c r="C11" s="62" t="s">
        <v>99</v>
      </c>
      <c r="D11" s="62" t="s">
        <v>100</v>
      </c>
      <c r="E11" s="63">
        <v>7000</v>
      </c>
      <c r="F11" s="36" t="s">
        <v>47</v>
      </c>
      <c r="G11" s="37" t="s">
        <v>72</v>
      </c>
      <c r="H11" s="37"/>
      <c r="I11" s="37"/>
      <c r="J11" s="46" t="s">
        <v>73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63" customHeight="1">
      <c r="A12" s="8" t="s">
        <v>2</v>
      </c>
      <c r="B12" s="64" t="s">
        <v>98</v>
      </c>
      <c r="C12" s="65" t="s">
        <v>78</v>
      </c>
      <c r="D12" s="65" t="s">
        <v>100</v>
      </c>
      <c r="E12" s="66">
        <v>5300</v>
      </c>
      <c r="F12" s="36" t="s">
        <v>47</v>
      </c>
      <c r="G12" s="37" t="s">
        <v>72</v>
      </c>
      <c r="H12" s="37"/>
      <c r="I12" s="37"/>
      <c r="J12" s="46" t="s">
        <v>73</v>
      </c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4" ht="63" customHeight="1">
      <c r="A13" s="8" t="s">
        <v>3</v>
      </c>
      <c r="B13" s="67" t="s">
        <v>101</v>
      </c>
      <c r="C13" s="67" t="s">
        <v>102</v>
      </c>
      <c r="D13" s="67" t="s">
        <v>103</v>
      </c>
      <c r="E13" s="59">
        <v>600</v>
      </c>
      <c r="F13" s="36" t="s">
        <v>47</v>
      </c>
      <c r="G13" s="37" t="s">
        <v>72</v>
      </c>
      <c r="H13" s="37"/>
      <c r="I13" s="37"/>
      <c r="J13" s="46" t="s">
        <v>73</v>
      </c>
      <c r="K13" s="46"/>
      <c r="L13" s="46" t="str">
        <f>IF(K13=0,"0,00",IF(K13&gt;0,ROUND(E13/K13,2)))</f>
        <v>0,00</v>
      </c>
      <c r="M13" s="46"/>
      <c r="N13" s="48">
        <f>ROUND(L13*ROUND(M13,2),2)</f>
        <v>0</v>
      </c>
    </row>
    <row r="14" spans="10:16" ht="14.25">
      <c r="J14" s="49"/>
      <c r="K14" s="52"/>
      <c r="L14" s="52"/>
      <c r="M14" s="52"/>
      <c r="N14" s="54"/>
      <c r="P14" s="12"/>
    </row>
    <row r="15" spans="2:16" ht="42.75" customHeight="1">
      <c r="B15" s="89" t="s">
        <v>149</v>
      </c>
      <c r="C15" s="89"/>
      <c r="D15" s="89"/>
      <c r="E15" s="89"/>
      <c r="F15" s="89"/>
      <c r="P15" s="12"/>
    </row>
    <row r="16" s="28" customFormat="1" ht="14.25">
      <c r="E16" s="55"/>
    </row>
    <row r="17" spans="2:6" s="28" customFormat="1" ht="32.25" customHeight="1">
      <c r="B17" s="93"/>
      <c r="C17" s="100"/>
      <c r="D17" s="100"/>
      <c r="E17" s="100"/>
      <c r="F17" s="100"/>
    </row>
    <row r="18" s="28" customFormat="1" ht="14.25">
      <c r="E18" s="55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  <row r="83" ht="14.25">
      <c r="P83" s="12"/>
    </row>
    <row r="84" ht="14.25">
      <c r="P84" s="12"/>
    </row>
  </sheetData>
  <sheetProtection/>
  <mergeCells count="6">
    <mergeCell ref="G2:I2"/>
    <mergeCell ref="H6:I6"/>
    <mergeCell ref="B17:F17"/>
    <mergeCell ref="B15:F15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Normal="93" zoomScaleSheetLayoutView="80" zoomScalePageLayoutView="85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21.375" style="12" customWidth="1"/>
    <col min="3" max="3" width="18.00390625" style="12" customWidth="1"/>
    <col min="4" max="4" width="27.00390625" style="12" customWidth="1"/>
    <col min="5" max="5" width="10.50390625" style="13" customWidth="1"/>
    <col min="6" max="6" width="7.50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3" width="15.375" style="12" customWidth="1"/>
    <col min="14" max="14" width="20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DFP.271.197.2018.LS</v>
      </c>
      <c r="M1" s="101" t="s">
        <v>62</v>
      </c>
      <c r="N1" s="101"/>
      <c r="S1" s="28"/>
      <c r="T1" s="28"/>
    </row>
    <row r="2" spans="7:14" ht="14.25">
      <c r="G2" s="89"/>
      <c r="H2" s="89"/>
      <c r="I2" s="89"/>
      <c r="N2" s="29" t="s">
        <v>69</v>
      </c>
    </row>
    <row r="3" ht="14.25">
      <c r="N3" s="29"/>
    </row>
    <row r="4" spans="2:17" ht="14.25">
      <c r="B4" s="19" t="s">
        <v>13</v>
      </c>
      <c r="C4" s="1">
        <v>5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8">
        <f>SUM(N11:N11)</f>
        <v>0</v>
      </c>
      <c r="I6" s="99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102" customHeight="1">
      <c r="A11" s="8" t="s">
        <v>1</v>
      </c>
      <c r="B11" s="65" t="s">
        <v>104</v>
      </c>
      <c r="C11" s="65" t="s">
        <v>105</v>
      </c>
      <c r="D11" s="65" t="s">
        <v>106</v>
      </c>
      <c r="E11" s="66">
        <v>300</v>
      </c>
      <c r="F11" s="36" t="s">
        <v>47</v>
      </c>
      <c r="G11" s="37" t="s">
        <v>60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ht="14.25">
      <c r="Q12" s="12"/>
    </row>
    <row r="13" ht="14.25">
      <c r="Q13" s="12"/>
    </row>
    <row r="14" spans="2:17" ht="14.25">
      <c r="B14" s="28"/>
      <c r="Q14" s="12"/>
    </row>
    <row r="15" spans="2:17" ht="33" customHeight="1">
      <c r="B15" s="93"/>
      <c r="C15" s="100"/>
      <c r="D15" s="100"/>
      <c r="E15" s="100"/>
      <c r="F15" s="100"/>
      <c r="Q15" s="12"/>
    </row>
    <row r="16" spans="2:17" ht="14.25">
      <c r="B16" s="28"/>
      <c r="Q16" s="12"/>
    </row>
    <row r="17" s="12" customFormat="1" ht="14.25">
      <c r="E17" s="13"/>
    </row>
    <row r="18" s="12" customFormat="1" ht="14.25">
      <c r="E18" s="13"/>
    </row>
    <row r="19" s="12" customFormat="1" ht="14.25">
      <c r="E19" s="13"/>
    </row>
    <row r="20" s="12" customFormat="1" ht="14.25">
      <c r="E20" s="13"/>
    </row>
    <row r="21" s="12" customFormat="1" ht="14.25">
      <c r="E21" s="13"/>
    </row>
    <row r="22" s="12" customFormat="1" ht="14.25">
      <c r="E22" s="13"/>
    </row>
    <row r="23" s="12" customFormat="1" ht="14.25">
      <c r="E23" s="13"/>
    </row>
    <row r="24" s="12" customFormat="1" ht="14.25">
      <c r="E24" s="13"/>
    </row>
    <row r="25" s="12" customFormat="1" ht="14.25">
      <c r="E25" s="13"/>
    </row>
    <row r="26" s="12" customFormat="1" ht="14.25">
      <c r="E26" s="13"/>
    </row>
    <row r="27" s="12" customFormat="1" ht="14.25">
      <c r="E27" s="13"/>
    </row>
    <row r="28" s="12" customFormat="1" ht="14.25">
      <c r="E28" s="13"/>
    </row>
    <row r="29" s="12" customFormat="1" ht="14.25">
      <c r="E29" s="13"/>
    </row>
    <row r="30" s="12" customFormat="1" ht="14.25">
      <c r="E30" s="13"/>
    </row>
    <row r="31" s="12" customFormat="1" ht="14.25">
      <c r="E31" s="13"/>
    </row>
    <row r="32" s="12" customFormat="1" ht="14.25">
      <c r="E32" s="13"/>
    </row>
    <row r="33" s="12" customFormat="1" ht="14.25">
      <c r="E33" s="13"/>
    </row>
    <row r="34" s="12" customFormat="1" ht="14.25">
      <c r="E34" s="13"/>
    </row>
    <row r="35" s="12" customFormat="1" ht="14.25">
      <c r="E35" s="13"/>
    </row>
    <row r="36" s="12" customFormat="1" ht="14.25">
      <c r="E36" s="13"/>
    </row>
    <row r="37" s="12" customFormat="1" ht="14.25">
      <c r="E37" s="13"/>
    </row>
    <row r="38" s="12" customFormat="1" ht="14.25">
      <c r="E38" s="13"/>
    </row>
    <row r="39" s="12" customFormat="1" ht="14.25">
      <c r="E39" s="13"/>
    </row>
    <row r="40" s="12" customFormat="1" ht="14.25">
      <c r="E40" s="13"/>
    </row>
    <row r="41" s="12" customFormat="1" ht="14.25">
      <c r="E41" s="13"/>
    </row>
    <row r="42" s="12" customFormat="1" ht="14.25">
      <c r="E42" s="13"/>
    </row>
    <row r="43" s="12" customFormat="1" ht="14.25">
      <c r="E43" s="13"/>
    </row>
    <row r="44" s="12" customFormat="1" ht="14.25">
      <c r="E44" s="13"/>
    </row>
    <row r="45" s="12" customFormat="1" ht="14.25">
      <c r="E45" s="13"/>
    </row>
    <row r="46" s="12" customFormat="1" ht="14.25">
      <c r="E46" s="13"/>
    </row>
    <row r="47" s="12" customFormat="1" ht="14.25">
      <c r="E47" s="13"/>
    </row>
    <row r="48" s="12" customFormat="1" ht="14.25">
      <c r="E48" s="13"/>
    </row>
    <row r="49" s="12" customFormat="1" ht="14.25">
      <c r="E49" s="13"/>
    </row>
    <row r="50" s="12" customFormat="1" ht="14.25">
      <c r="E50" s="13"/>
    </row>
    <row r="51" s="12" customFormat="1" ht="14.25">
      <c r="E51" s="13"/>
    </row>
    <row r="52" s="12" customFormat="1" ht="14.25">
      <c r="E52" s="13"/>
    </row>
    <row r="53" s="12" customFormat="1" ht="14.25">
      <c r="E53" s="13"/>
    </row>
    <row r="54" s="12" customFormat="1" ht="14.25">
      <c r="E54" s="13"/>
    </row>
    <row r="55" s="12" customFormat="1" ht="14.25">
      <c r="E55" s="13"/>
    </row>
    <row r="56" s="12" customFormat="1" ht="14.25">
      <c r="E56" s="13"/>
    </row>
    <row r="57" s="12" customFormat="1" ht="14.25">
      <c r="E57" s="13"/>
    </row>
    <row r="58" s="12" customFormat="1" ht="14.25">
      <c r="E58" s="13"/>
    </row>
    <row r="59" s="12" customFormat="1" ht="14.25">
      <c r="E59" s="13"/>
    </row>
    <row r="60" s="12" customFormat="1" ht="14.25">
      <c r="E60" s="13"/>
    </row>
    <row r="61" s="12" customFormat="1" ht="14.25">
      <c r="E61" s="13"/>
    </row>
    <row r="62" s="12" customFormat="1" ht="14.25">
      <c r="E62" s="13"/>
    </row>
    <row r="63" s="12" customFormat="1" ht="14.25">
      <c r="E63" s="13"/>
    </row>
    <row r="64" s="12" customFormat="1" ht="14.25">
      <c r="E64" s="13"/>
    </row>
    <row r="65" s="12" customFormat="1" ht="14.25">
      <c r="E65" s="13"/>
    </row>
    <row r="66" s="12" customFormat="1" ht="14.25">
      <c r="E66" s="13"/>
    </row>
    <row r="67" s="12" customFormat="1" ht="14.25">
      <c r="E67" s="13"/>
    </row>
    <row r="68" s="12" customFormat="1" ht="14.25">
      <c r="E68" s="13"/>
    </row>
    <row r="69" s="12" customFormat="1" ht="14.25">
      <c r="E69" s="13"/>
    </row>
    <row r="70" s="12" customFormat="1" ht="14.25">
      <c r="E70" s="13"/>
    </row>
    <row r="71" s="12" customFormat="1" ht="14.25">
      <c r="E71" s="13"/>
    </row>
  </sheetData>
  <sheetProtection/>
  <mergeCells count="4">
    <mergeCell ref="G2:I2"/>
    <mergeCell ref="H6:I6"/>
    <mergeCell ref="B15:F15"/>
    <mergeCell ref="M1:N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2"/>
  <sheetViews>
    <sheetView showGridLines="0" view="pageBreakPreview" zoomScale="80" zoomScaleNormal="93" zoomScaleSheetLayoutView="80" zoomScalePageLayoutView="85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18.00390625" style="12" customWidth="1"/>
    <col min="3" max="3" width="24.125" style="12" customWidth="1"/>
    <col min="4" max="4" width="24.625" style="12" customWidth="1"/>
    <col min="5" max="5" width="10.50390625" style="13" customWidth="1"/>
    <col min="6" max="6" width="8.00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19.1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DFP.271.197.2018.LS</v>
      </c>
      <c r="M1" s="101" t="s">
        <v>62</v>
      </c>
      <c r="N1" s="101"/>
      <c r="R1" s="28"/>
      <c r="S1" s="28"/>
    </row>
    <row r="2" spans="7:14" ht="14.25">
      <c r="G2" s="89"/>
      <c r="H2" s="89"/>
      <c r="I2" s="89"/>
      <c r="M2" s="101" t="s">
        <v>69</v>
      </c>
      <c r="N2" s="101"/>
    </row>
    <row r="3" ht="14.25">
      <c r="M3" s="29"/>
    </row>
    <row r="4" spans="2:16" ht="14.25">
      <c r="B4" s="19" t="s">
        <v>13</v>
      </c>
      <c r="C4" s="1">
        <v>6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8">
        <f>SUM(N11:N11)</f>
        <v>0</v>
      </c>
      <c r="I6" s="99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63" customHeight="1">
      <c r="A11" s="8" t="s">
        <v>1</v>
      </c>
      <c r="B11" s="61" t="s">
        <v>107</v>
      </c>
      <c r="C11" s="62" t="s">
        <v>108</v>
      </c>
      <c r="D11" s="62" t="s">
        <v>109</v>
      </c>
      <c r="E11" s="63">
        <v>600</v>
      </c>
      <c r="F11" s="36" t="s">
        <v>47</v>
      </c>
      <c r="G11" s="37" t="s">
        <v>72</v>
      </c>
      <c r="H11" s="37"/>
      <c r="I11" s="37"/>
      <c r="J11" s="46" t="s">
        <v>73</v>
      </c>
      <c r="K11" s="46"/>
      <c r="L11" s="37" t="str">
        <f>IF(K11=0,"0,00",IF(K11&gt;0,ROUND(E11/K11,2)))</f>
        <v>0,00</v>
      </c>
      <c r="M11" s="46"/>
      <c r="N11" s="48">
        <f>ROUND(L11*ROUND(M11,2),2)</f>
        <v>0</v>
      </c>
    </row>
    <row r="12" spans="10:16" ht="14.25">
      <c r="J12" s="49"/>
      <c r="K12" s="52"/>
      <c r="L12" s="52"/>
      <c r="M12" s="52"/>
      <c r="N12" s="54"/>
      <c r="P12" s="12"/>
    </row>
    <row r="13" spans="2:16" ht="24" customHeight="1">
      <c r="B13" s="89"/>
      <c r="C13" s="89"/>
      <c r="P13" s="12"/>
    </row>
    <row r="14" s="28" customFormat="1" ht="14.25">
      <c r="E14" s="55"/>
    </row>
    <row r="15" spans="2:6" s="28" customFormat="1" ht="32.25" customHeight="1">
      <c r="B15" s="93"/>
      <c r="C15" s="100"/>
      <c r="D15" s="100"/>
      <c r="E15" s="100"/>
      <c r="F15" s="100"/>
    </row>
    <row r="16" s="28" customFormat="1" ht="14.25">
      <c r="E16" s="55"/>
    </row>
    <row r="17" ht="14.25">
      <c r="P17" s="12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</sheetData>
  <sheetProtection/>
  <mergeCells count="6">
    <mergeCell ref="G2:I2"/>
    <mergeCell ref="H6:I6"/>
    <mergeCell ref="B15:F15"/>
    <mergeCell ref="B13:C13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7"/>
  <sheetViews>
    <sheetView showGridLines="0" view="pageBreakPreview" zoomScale="80" zoomScaleNormal="93" zoomScaleSheetLayoutView="80" zoomScalePageLayoutView="85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7.375" style="12" customWidth="1"/>
    <col min="4" max="4" width="24.125" style="12" customWidth="1"/>
    <col min="5" max="5" width="10.50390625" style="13" customWidth="1"/>
    <col min="6" max="6" width="6.75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3" width="15.375" style="12" customWidth="1"/>
    <col min="14" max="14" width="19.8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DFP.271.197.2018.LS</v>
      </c>
      <c r="M1" s="101" t="s">
        <v>62</v>
      </c>
      <c r="N1" s="101"/>
      <c r="S1" s="28"/>
      <c r="T1" s="28"/>
    </row>
    <row r="2" spans="7:14" ht="14.25">
      <c r="G2" s="89"/>
      <c r="H2" s="89"/>
      <c r="I2" s="89"/>
      <c r="M2" s="101" t="s">
        <v>69</v>
      </c>
      <c r="N2" s="101"/>
    </row>
    <row r="3" ht="14.25">
      <c r="N3" s="29"/>
    </row>
    <row r="4" spans="2:17" ht="14.25">
      <c r="B4" s="19" t="s">
        <v>13</v>
      </c>
      <c r="C4" s="1">
        <v>7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8">
        <f>SUM(N11:N11)</f>
        <v>0</v>
      </c>
      <c r="I6" s="99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104.2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56" t="s">
        <v>77</v>
      </c>
      <c r="M10" s="56" t="s">
        <v>75</v>
      </c>
      <c r="N10" s="1" t="s">
        <v>16</v>
      </c>
    </row>
    <row r="11" spans="1:14" ht="60" customHeight="1">
      <c r="A11" s="8" t="s">
        <v>1</v>
      </c>
      <c r="B11" s="67" t="s">
        <v>110</v>
      </c>
      <c r="C11" s="67" t="s">
        <v>111</v>
      </c>
      <c r="D11" s="67" t="s">
        <v>112</v>
      </c>
      <c r="E11" s="66">
        <v>9000</v>
      </c>
      <c r="F11" s="36" t="s">
        <v>47</v>
      </c>
      <c r="G11" s="37" t="s">
        <v>60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14.25">
      <c r="A12" s="3"/>
      <c r="B12" s="43"/>
      <c r="C12" s="43"/>
      <c r="D12" s="43"/>
      <c r="E12" s="57"/>
      <c r="F12" s="3"/>
      <c r="G12" s="40"/>
      <c r="H12" s="40"/>
      <c r="I12" s="40"/>
      <c r="J12" s="41"/>
      <c r="K12" s="40"/>
      <c r="L12" s="40"/>
      <c r="M12" s="40"/>
      <c r="N12" s="42"/>
    </row>
    <row r="13" spans="1:17" ht="14.25">
      <c r="A13" s="3"/>
      <c r="B13" s="43"/>
      <c r="C13" s="43"/>
      <c r="D13" s="43"/>
      <c r="E13" s="57"/>
      <c r="F13" s="3"/>
      <c r="G13" s="40"/>
      <c r="H13" s="40"/>
      <c r="I13" s="40"/>
      <c r="J13" s="41"/>
      <c r="K13" s="40"/>
      <c r="L13" s="40"/>
      <c r="M13" s="40"/>
      <c r="N13" s="42"/>
      <c r="Q13" s="12"/>
    </row>
    <row r="14" s="28" customFormat="1" ht="14.25">
      <c r="E14" s="55"/>
    </row>
    <row r="15" s="28" customFormat="1" ht="14.25">
      <c r="E15" s="55"/>
    </row>
    <row r="16" s="28" customFormat="1" ht="14.25">
      <c r="E16" s="55"/>
    </row>
    <row r="17" spans="2:5" s="12" customFormat="1" ht="14.25">
      <c r="B17" s="28"/>
      <c r="E17" s="13"/>
    </row>
    <row r="18" spans="2:6" s="12" customFormat="1" ht="34.5" customHeight="1">
      <c r="B18" s="93"/>
      <c r="C18" s="100"/>
      <c r="D18" s="100"/>
      <c r="E18" s="100"/>
      <c r="F18" s="100"/>
    </row>
    <row r="19" s="12" customFormat="1" ht="14.25">
      <c r="E19" s="13"/>
    </row>
    <row r="20" s="12" customFormat="1" ht="14.25">
      <c r="E20" s="13"/>
    </row>
    <row r="21" s="12" customFormat="1" ht="14.25">
      <c r="E21" s="13"/>
    </row>
    <row r="22" s="12" customFormat="1" ht="14.25">
      <c r="E22" s="13"/>
    </row>
    <row r="23" s="12" customFormat="1" ht="14.25">
      <c r="E23" s="13"/>
    </row>
    <row r="24" s="12" customFormat="1" ht="14.25">
      <c r="E24" s="13"/>
    </row>
    <row r="25" s="12" customFormat="1" ht="14.25">
      <c r="E25" s="13"/>
    </row>
    <row r="26" s="12" customFormat="1" ht="14.25">
      <c r="E26" s="13"/>
    </row>
    <row r="27" s="12" customFormat="1" ht="14.25">
      <c r="E27" s="13"/>
    </row>
    <row r="28" s="12" customFormat="1" ht="14.25">
      <c r="E28" s="13"/>
    </row>
    <row r="29" s="12" customFormat="1" ht="14.25">
      <c r="E29" s="13"/>
    </row>
    <row r="30" s="12" customFormat="1" ht="14.25">
      <c r="E30" s="13"/>
    </row>
    <row r="31" s="12" customFormat="1" ht="14.25">
      <c r="E31" s="13"/>
    </row>
    <row r="32" s="12" customFormat="1" ht="14.25">
      <c r="E32" s="13"/>
    </row>
    <row r="33" s="12" customFormat="1" ht="14.25">
      <c r="E33" s="13"/>
    </row>
    <row r="34" s="12" customFormat="1" ht="14.25">
      <c r="E34" s="13"/>
    </row>
    <row r="35" s="12" customFormat="1" ht="14.25">
      <c r="E35" s="13"/>
    </row>
    <row r="36" s="12" customFormat="1" ht="14.25">
      <c r="E36" s="13"/>
    </row>
    <row r="37" s="12" customFormat="1" ht="14.25">
      <c r="E37" s="13"/>
    </row>
    <row r="38" s="12" customFormat="1" ht="14.25">
      <c r="E38" s="13"/>
    </row>
    <row r="39" s="12" customFormat="1" ht="14.25">
      <c r="E39" s="13"/>
    </row>
    <row r="40" s="12" customFormat="1" ht="14.25">
      <c r="E40" s="13"/>
    </row>
    <row r="41" s="12" customFormat="1" ht="14.25">
      <c r="E41" s="13"/>
    </row>
    <row r="42" s="12" customFormat="1" ht="14.25">
      <c r="E42" s="13"/>
    </row>
    <row r="43" s="12" customFormat="1" ht="14.25">
      <c r="E43" s="13"/>
    </row>
    <row r="44" s="12" customFormat="1" ht="14.25">
      <c r="E44" s="13"/>
    </row>
    <row r="45" s="12" customFormat="1" ht="14.25">
      <c r="E45" s="13"/>
    </row>
    <row r="46" s="12" customFormat="1" ht="14.25">
      <c r="E46" s="13"/>
    </row>
    <row r="47" s="12" customFormat="1" ht="14.25">
      <c r="E47" s="13"/>
    </row>
    <row r="48" s="12" customFormat="1" ht="14.25">
      <c r="E48" s="13"/>
    </row>
    <row r="49" s="12" customFormat="1" ht="14.25">
      <c r="E49" s="13"/>
    </row>
    <row r="50" s="12" customFormat="1" ht="14.25">
      <c r="E50" s="13"/>
    </row>
    <row r="51" s="12" customFormat="1" ht="14.25">
      <c r="E51" s="13"/>
    </row>
    <row r="52" s="12" customFormat="1" ht="14.25">
      <c r="E52" s="13"/>
    </row>
    <row r="53" s="12" customFormat="1" ht="14.25">
      <c r="E53" s="13"/>
    </row>
    <row r="54" s="12" customFormat="1" ht="14.25">
      <c r="E54" s="13"/>
    </row>
    <row r="55" s="12" customFormat="1" ht="14.25">
      <c r="E55" s="13"/>
    </row>
    <row r="56" s="12" customFormat="1" ht="14.25">
      <c r="E56" s="13"/>
    </row>
    <row r="57" s="12" customFormat="1" ht="14.25">
      <c r="E57" s="13"/>
    </row>
    <row r="58" s="12" customFormat="1" ht="14.25">
      <c r="E58" s="13"/>
    </row>
    <row r="59" s="12" customFormat="1" ht="14.25">
      <c r="E59" s="13"/>
    </row>
    <row r="60" s="12" customFormat="1" ht="14.25">
      <c r="E60" s="13"/>
    </row>
    <row r="61" s="12" customFormat="1" ht="14.25">
      <c r="E61" s="13"/>
    </row>
    <row r="62" s="12" customFormat="1" ht="14.25">
      <c r="E62" s="13"/>
    </row>
    <row r="63" s="12" customFormat="1" ht="14.25">
      <c r="E63" s="13"/>
    </row>
    <row r="64" s="12" customFormat="1" ht="14.25">
      <c r="E64" s="13"/>
    </row>
    <row r="65" s="12" customFormat="1" ht="14.25">
      <c r="E65" s="13"/>
    </row>
    <row r="66" s="12" customFormat="1" ht="14.25">
      <c r="E66" s="13"/>
    </row>
    <row r="67" s="12" customFormat="1" ht="14.25">
      <c r="E67" s="13"/>
    </row>
    <row r="68" s="12" customFormat="1" ht="14.25">
      <c r="E68" s="13"/>
    </row>
    <row r="69" s="12" customFormat="1" ht="14.25">
      <c r="E69" s="13"/>
    </row>
    <row r="70" s="12" customFormat="1" ht="14.25">
      <c r="E70" s="13"/>
    </row>
    <row r="71" s="12" customFormat="1" ht="14.25">
      <c r="E71" s="13"/>
    </row>
    <row r="72" s="12" customFormat="1" ht="14.25">
      <c r="E72" s="13"/>
    </row>
    <row r="73" s="12" customFormat="1" ht="14.25">
      <c r="E73" s="13"/>
    </row>
    <row r="74" s="12" customFormat="1" ht="14.25">
      <c r="E74" s="13"/>
    </row>
    <row r="75" s="12" customFormat="1" ht="14.25">
      <c r="E75" s="13"/>
    </row>
    <row r="76" s="12" customFormat="1" ht="14.25">
      <c r="E76" s="13"/>
    </row>
    <row r="77" s="12" customFormat="1" ht="14.25">
      <c r="E77" s="13"/>
    </row>
  </sheetData>
  <sheetProtection/>
  <mergeCells count="5">
    <mergeCell ref="G2:I2"/>
    <mergeCell ref="H6:I6"/>
    <mergeCell ref="B18:F18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6"/>
  <sheetViews>
    <sheetView showGridLines="0" view="pageBreakPreview" zoomScale="80" zoomScaleNormal="93" zoomScaleSheetLayoutView="80" zoomScalePageLayoutView="80" workbookViewId="0" topLeftCell="A1">
      <selection activeCell="D7" sqref="D7"/>
    </sheetView>
  </sheetViews>
  <sheetFormatPr defaultColWidth="9.125" defaultRowHeight="12.75"/>
  <cols>
    <col min="1" max="1" width="5.125" style="12" customWidth="1"/>
    <col min="2" max="2" width="23.00390625" style="12" customWidth="1"/>
    <col min="3" max="3" width="19.125" style="12" customWidth="1"/>
    <col min="4" max="4" width="27.25390625" style="12" customWidth="1"/>
    <col min="5" max="5" width="10.50390625" style="13" customWidth="1"/>
    <col min="6" max="6" width="7.50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17.625" style="12" customWidth="1"/>
    <col min="11" max="13" width="15.375" style="12" customWidth="1"/>
    <col min="14" max="14" width="18.7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DFP.271.197.2018.LS</v>
      </c>
      <c r="M1" s="101" t="s">
        <v>62</v>
      </c>
      <c r="N1" s="101"/>
      <c r="S1" s="28"/>
      <c r="T1" s="28"/>
    </row>
    <row r="2" spans="7:14" ht="14.25">
      <c r="G2" s="89"/>
      <c r="H2" s="89"/>
      <c r="I2" s="89"/>
      <c r="M2" s="101" t="s">
        <v>69</v>
      </c>
      <c r="N2" s="101"/>
    </row>
    <row r="3" ht="14.25">
      <c r="N3" s="29"/>
    </row>
    <row r="4" spans="2:17" ht="14.25">
      <c r="B4" s="19" t="s">
        <v>13</v>
      </c>
      <c r="C4" s="1">
        <v>8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8">
        <f>SUM(N11:N11)</f>
        <v>0</v>
      </c>
      <c r="I6" s="99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104.2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56" t="s">
        <v>77</v>
      </c>
      <c r="M10" s="56" t="s">
        <v>75</v>
      </c>
      <c r="N10" s="1" t="s">
        <v>16</v>
      </c>
    </row>
    <row r="11" spans="1:14" ht="71.25" customHeight="1">
      <c r="A11" s="8" t="s">
        <v>1</v>
      </c>
      <c r="B11" s="67" t="s">
        <v>113</v>
      </c>
      <c r="C11" s="65" t="s">
        <v>114</v>
      </c>
      <c r="D11" s="65" t="s">
        <v>151</v>
      </c>
      <c r="E11" s="72">
        <v>2000</v>
      </c>
      <c r="F11" s="36" t="s">
        <v>47</v>
      </c>
      <c r="G11" s="37" t="s">
        <v>60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14.25">
      <c r="A12" s="49"/>
      <c r="B12" s="50"/>
      <c r="C12" s="50"/>
      <c r="D12" s="50"/>
      <c r="E12" s="51"/>
      <c r="F12" s="49"/>
      <c r="G12" s="52"/>
      <c r="H12" s="52"/>
      <c r="I12" s="52"/>
      <c r="J12" s="53"/>
      <c r="K12" s="52"/>
      <c r="L12" s="52"/>
      <c r="M12" s="52"/>
      <c r="N12" s="54"/>
    </row>
    <row r="13" ht="14.25">
      <c r="Q13" s="12"/>
    </row>
    <row r="14" s="28" customFormat="1" ht="14.25">
      <c r="E14" s="55"/>
    </row>
    <row r="15" s="28" customFormat="1" ht="14.25">
      <c r="E15" s="55"/>
    </row>
    <row r="16" spans="2:6" s="28" customFormat="1" ht="33" customHeight="1">
      <c r="B16" s="89"/>
      <c r="C16" s="100"/>
      <c r="D16" s="100"/>
      <c r="E16" s="100"/>
      <c r="F16" s="100"/>
    </row>
    <row r="17" spans="2:17" ht="37.5" customHeight="1">
      <c r="B17" s="93"/>
      <c r="C17" s="100"/>
      <c r="D17" s="100"/>
      <c r="E17" s="100"/>
      <c r="F17" s="100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  <row r="78" ht="14.25">
      <c r="Q78" s="12"/>
    </row>
    <row r="79" ht="14.25">
      <c r="Q79" s="12"/>
    </row>
    <row r="80" ht="14.25">
      <c r="Q80" s="12"/>
    </row>
    <row r="81" ht="14.25">
      <c r="Q81" s="12"/>
    </row>
    <row r="82" ht="14.25">
      <c r="Q82" s="12"/>
    </row>
    <row r="83" ht="14.25">
      <c r="Q83" s="12"/>
    </row>
    <row r="84" ht="14.25">
      <c r="Q84" s="12"/>
    </row>
    <row r="85" ht="14.25">
      <c r="Q85" s="12"/>
    </row>
    <row r="86" ht="14.25">
      <c r="Q86" s="12"/>
    </row>
  </sheetData>
  <sheetProtection/>
  <mergeCells count="6">
    <mergeCell ref="G2:I2"/>
    <mergeCell ref="H6:I6"/>
    <mergeCell ref="B16:F16"/>
    <mergeCell ref="B17:F17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2018-06-06T05:55:17Z</cp:lastPrinted>
  <dcterms:created xsi:type="dcterms:W3CDTF">2003-05-16T10:10:29Z</dcterms:created>
  <dcterms:modified xsi:type="dcterms:W3CDTF">2018-10-11T06:18:46Z</dcterms:modified>
  <cp:category/>
  <cp:version/>
  <cp:contentType/>
  <cp:contentStatus/>
</cp:coreProperties>
</file>