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818" activeTab="6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</sheets>
  <definedNames>
    <definedName name="_xlnm.Print_Area" localSheetId="1">'część (1)'!$A$1:$O$58</definedName>
    <definedName name="_xlnm.Print_Area" localSheetId="2">'część (2)'!$A$1:$N$15</definedName>
  </definedNames>
  <calcPr fullCalcOnLoad="1"/>
</workbook>
</file>

<file path=xl/sharedStrings.xml><?xml version="1.0" encoding="utf-8"?>
<sst xmlns="http://schemas.openxmlformats.org/spreadsheetml/2006/main" count="203" uniqueCount="101">
  <si>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</si>
  <si>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</si>
  <si>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</si>
  <si>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</si>
  <si>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</si>
  <si>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</si>
  <si>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</si>
  <si>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</si>
  <si>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</si>
  <si>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</si>
  <si>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</si>
  <si>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</si>
  <si>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</si>
  <si>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</si>
  <si>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</si>
  <si>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</si>
  <si>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</si>
  <si>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</si>
  <si>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</si>
  <si>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</si>
  <si>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</si>
  <si>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</si>
  <si>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</si>
  <si>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</si>
  <si>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</si>
  <si>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</si>
  <si>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</si>
  <si>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</si>
  <si>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</si>
  <si>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</si>
  <si>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</si>
  <si>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</si>
  <si>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</si>
  <si>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</si>
  <si>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</si>
  <si>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</si>
  <si>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</si>
  <si>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</si>
  <si>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</si>
  <si>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</si>
  <si>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</si>
  <si>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</si>
  <si>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</si>
  <si>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</si>
  <si>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</si>
  <si>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</si>
  <si>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</si>
  <si>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</si>
  <si>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</si>
  <si>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</si>
  <si>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</si>
  <si>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</si>
  <si>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</si>
  <si>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</si>
  <si>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</si>
  <si>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</si>
  <si>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</si>
  <si>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</si>
  <si>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</si>
  <si>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Oświadczamy, że termin płatności wynosi 60 dni.</t>
  </si>
  <si>
    <t>6.</t>
  </si>
  <si>
    <t>9.</t>
  </si>
  <si>
    <t>Dostawa produktów leczniczych.</t>
  </si>
  <si>
    <t>Oświadczamy, że oferowane przez nas 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</t>
  </si>
  <si>
    <t xml:space="preserve">Ilość  </t>
  </si>
  <si>
    <r>
      <t xml:space="preserve">Oświadczam,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………………………………………………………………………………………………………
</t>
    </r>
    <r>
      <rPr>
        <i/>
        <sz val="11"/>
        <color indexed="8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usług”.</t>
    </r>
  </si>
  <si>
    <r>
      <t xml:space="preserve">Podmiot Odpowiedzialny
</t>
    </r>
    <r>
      <rPr>
        <sz val="11"/>
        <rFont val="Times New Roman"/>
        <family val="1"/>
      </rPr>
      <t xml:space="preserve">
</t>
    </r>
  </si>
  <si>
    <t xml:space="preserve">Kod EAN
</t>
  </si>
  <si>
    <t>sztuk</t>
  </si>
  <si>
    <t>DFP.271.40.2019.AJ</t>
  </si>
  <si>
    <t>część 5</t>
  </si>
  <si>
    <t>część 6</t>
  </si>
  <si>
    <t>Oświadczamy, że zamówienie będziemy wykonywać do czasu wyczerpania ilości produktów określonych w załączniku nr 1a do specyfikacji, nie dłużej jednak niż przez 12 miesięcy</t>
  </si>
  <si>
    <t>Szczepionka przeciw wirusowemu zapaleniu wątroby typu A, inaktywowana, adsorbowana1 dawka (0,5 ml) zawiera nie mniej niż 720 j. ELISA antygenu wirusa HAV szczep HM175</t>
  </si>
  <si>
    <t>Do zakupu w dawkach: nie mniej niż 720 jednostek ELISA wirusa zapalenia wątroby typu A, szczep HM175/0,5 ml; 1 dawka (0,5 ml)</t>
  </si>
  <si>
    <t>zawiesina do wstrzykiwań x               1 ampułkostrzykawka + igła</t>
  </si>
  <si>
    <t>Szczepionka przeciw wirusowemu zapaleniu wątroby typu A, inaktywowana, adsorbowana</t>
  </si>
  <si>
    <t xml:space="preserve">
Nazwa handlowa:
Dawka: 
Postać / Opakowanie:
</t>
  </si>
  <si>
    <t>Nazwa handlowa:
Dawka: 
Postać / Opakowanie:</t>
  </si>
  <si>
    <t>Do zakupu w dawkach : nie mniej niż 1440 jednostek ELISA wirusa zapalenia wątroby typu A, szczep HM175/ml; 1 dawka (1 ml)</t>
  </si>
  <si>
    <t>Vaccinum hepatitidis A inactivatum adsorbatum Szczepionka przeciw wirusowemu zapaleniu wątroby typu A, inaktywowana, adsorbowana</t>
  </si>
  <si>
    <t>160 jednostek antygenowych wirusa zapalenia wątroby typu A, szczep GBM/0,5 ml; 1 dawka (0,5 ml)</t>
  </si>
  <si>
    <t>zawiesina do wstrzykiwań x               1 ampułkostrzykawka</t>
  </si>
  <si>
    <t xml:space="preserve">Szczepionka przeciw wirusowi brodawczaka ludzkiego [typy 6, 11, 16, 18, 31, 33, 45, 52, 58] (rekombinowana, adsorbowana), 9-walentna </t>
  </si>
  <si>
    <t xml:space="preserve">zawiesina do wstrzykiwań, x 1 ampułko-strzykawka a 0,5 ml </t>
  </si>
  <si>
    <r>
      <t xml:space="preserve">1 dawka (0,5 ml) zawiera około: Białko L12,3 wirusa brodawczaka ludzkiego : typu </t>
    </r>
    <r>
      <rPr>
        <b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30 μg, typu </t>
    </r>
    <r>
      <rPr>
        <b/>
        <sz val="11"/>
        <rFont val="Times New Roman"/>
        <family val="1"/>
      </rPr>
      <t>11</t>
    </r>
    <r>
      <rPr>
        <sz val="11"/>
        <rFont val="Times New Roman"/>
        <family val="1"/>
      </rPr>
      <t xml:space="preserve"> 40 μg, typu </t>
    </r>
    <r>
      <rPr>
        <b/>
        <sz val="11"/>
        <rFont val="Times New Roman"/>
        <family val="1"/>
      </rPr>
      <t>16</t>
    </r>
    <r>
      <rPr>
        <sz val="11"/>
        <rFont val="Times New Roman"/>
        <family val="1"/>
      </rPr>
      <t xml:space="preserve"> 60 μg, typu </t>
    </r>
    <r>
      <rPr>
        <b/>
        <sz val="11"/>
        <rFont val="Times New Roman"/>
        <family val="1"/>
      </rPr>
      <t>18</t>
    </r>
    <r>
      <rPr>
        <sz val="11"/>
        <rFont val="Times New Roman"/>
        <family val="1"/>
      </rPr>
      <t xml:space="preserve"> 40 μg, typu </t>
    </r>
    <r>
      <rPr>
        <b/>
        <sz val="11"/>
        <rFont val="Times New Roman"/>
        <family val="1"/>
      </rPr>
      <t>31</t>
    </r>
    <r>
      <rPr>
        <sz val="11"/>
        <rFont val="Times New Roman"/>
        <family val="1"/>
      </rPr>
      <t xml:space="preserve"> 20 μg, typu </t>
    </r>
    <r>
      <rPr>
        <b/>
        <sz val="11"/>
        <rFont val="Times New Roman"/>
        <family val="1"/>
      </rPr>
      <t>33</t>
    </r>
    <r>
      <rPr>
        <sz val="11"/>
        <rFont val="Times New Roman"/>
        <family val="1"/>
      </rPr>
      <t xml:space="preserve"> 20 μg, typu </t>
    </r>
    <r>
      <rPr>
        <b/>
        <sz val="11"/>
        <rFont val="Times New Roman"/>
        <family val="1"/>
      </rPr>
      <t>45</t>
    </r>
    <r>
      <rPr>
        <sz val="11"/>
        <rFont val="Times New Roman"/>
        <family val="1"/>
      </rPr>
      <t xml:space="preserve"> 20 μg, typu </t>
    </r>
    <r>
      <rPr>
        <b/>
        <sz val="11"/>
        <rFont val="Times New Roman"/>
        <family val="1"/>
      </rPr>
      <t>52</t>
    </r>
    <r>
      <rPr>
        <sz val="11"/>
        <rFont val="Times New Roman"/>
        <family val="1"/>
      </rPr>
      <t xml:space="preserve"> 20 μg, typu</t>
    </r>
    <r>
      <rPr>
        <b/>
        <sz val="11"/>
        <rFont val="Times New Roman"/>
        <family val="1"/>
      </rPr>
      <t xml:space="preserve"> 58</t>
    </r>
    <r>
      <rPr>
        <sz val="11"/>
        <rFont val="Times New Roman"/>
        <family val="1"/>
      </rPr>
      <t xml:space="preserve"> 20 μg</t>
    </r>
  </si>
  <si>
    <t xml:space="preserve"> Szczepionka przeciw błonicy, tężcowi i poliomyelitis (inaktywowana), adsorbowana, </t>
  </si>
  <si>
    <t>1 dawka (0,5 ml) zawiera: nie mniej niż 2 j.m. + nie mniej niż 20 j.m. + 40 jednostek antygenu D + 8 jednostek antygenu D + 32 jednostki antygenu D/0,5 ml</t>
  </si>
  <si>
    <t xml:space="preserve">ampułko-strzykawka a 0,5 ml z igłą </t>
  </si>
  <si>
    <t>Vaccinum febris typhoidis polysaccharidicum Szczepionka przeciw durowi brzusznemu, polisacharydowa</t>
  </si>
  <si>
    <t>25 mcg oczyszczonego polisacharydu otoczkowego (Vi) Salmonella typhi (szczep Ty2)/0,5 ml; 1 dawka (0,5 ml)</t>
  </si>
  <si>
    <t>1 amp.-strzyk. 0,5 ml roztworu do wstrzyk. + 1 igła</t>
  </si>
  <si>
    <t>Szczepionka przeciw poliomyelitis, inaktywowana</t>
  </si>
  <si>
    <t>1 dawka 0,5 ml zawiera: Wirus poliomyelitis typ 1, szczep Mahoney (inaktywowany)
40 jednostek antygenu D,
Wirus poliomyelitis typ 2, szczep  MEF-1 (inaktywowany) 8 jednostek antygenu D,
Wirus poliomyelitis typ 3, szczep Saukett (inaktywowany) 32 jednostki antygenu D</t>
  </si>
  <si>
    <t xml:space="preserve">zawiesina do wstrzykiwań w ampułko-strzykawce, 1 amp.-strzyk. 0,5 ml </t>
  </si>
  <si>
    <t>Szczepionka przeciw
odrze, śwince i różyczce,
żywa</t>
  </si>
  <si>
    <t>1 dawka zawiera nie mniej niż: 103,0 CCID50 żywych, atenuowanych wirusów odry (szczep Schwarz), 103,7 CCID50 żywych, atenuowanych wirusów świnki (szczep RIT 4385) i 103,0 CCID50 żywych, atenuowanych wirusów różyczki (szczep Wistar RA 27/3)</t>
  </si>
  <si>
    <t>1 fiol. z proszkiem + 1 ampułkostrzykawka z rozp. po 0,5 ml + 2 igły dołączone do opakowania</t>
  </si>
  <si>
    <t>Szczepionka (HAB) przeciwko wirusowemu zapaleniu wątroby typu A (inaktywowana) i wirusowemu zapaleniu wątroby typu B (rDNA), adsorbowana</t>
  </si>
  <si>
    <t>1 dawka (1 ml) zawiera: 720 j. ELISA inaktywowanego wirusa WZW typu A, 20 µg rekombinowanego antygenu powierzchniowego wirusa WZW typu B</t>
  </si>
  <si>
    <t>zawiesina do wstrzykiwań; 1 ampułkostrzykawka 1 ml z igłą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</si>
</sst>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  <numFmt numFmtId="183" formatCode="[$-415]dddd\,\ d\ mmmm\ yyyy"/>
    <numFmt numFmtId="184" formatCode="_-[$€-2]\ * #,##0.00_-;\-[$€-2]\ * #,##0.00_-;_-[$€-2]\ * &quot;-&quot;??_-;_-@_-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40" fillId="0" borderId="0" applyBorder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3" fontId="3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9" fontId="3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68" fontId="3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" fontId="3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3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1" xfId="53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9" fontId="6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68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3" fontId="5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4" fontId="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" fontId="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6" fillId="0" borderId="10" xfId="81" applyNumberFormat="1" applyFont="1" applyFill="1" applyBorder="1" applyAlignment="1" applyProtection="1">
      <alignment horizontal="left" vertical="top" wrapText="1"/>
      <protection locked="0"/>
    </xf>
    <xf numFmtId="44" fontId="6" fillId="0" borderId="0" xfId="0" applyNumberFormat="1" applyFont="1" applyFill="1" applyBorder="1" applyAlignment="1" applyProtection="1">
      <alignment horizontal="right" vertical="top" wrapText="1"/>
      <protection locked="0"/>
    </xf>
    <xf numFmtId="44" fontId="6" fillId="0" borderId="0" xfId="81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5" fontId="6" fillId="0" borderId="10" xfId="44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justify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4" fontId="3" fillId="0" borderId="11" xfId="0" applyNumberFormat="1" applyFont="1" applyFill="1" applyBorder="1" applyAlignment="1" applyProtection="1">
      <alignment horizontal="left" vertical="top" wrapText="1"/>
      <protection locked="0"/>
    </xf>
    <xf numFmtId="44" fontId="3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wrapText="1"/>
    </xf>
    <xf numFmtId="44" fontId="6" fillId="0" borderId="11" xfId="0" applyNumberFormat="1" applyFont="1" applyFill="1" applyBorder="1" applyAlignment="1" applyProtection="1">
      <alignment horizontal="left" vertical="top" wrapText="1"/>
      <protection locked="0"/>
    </xf>
    <xf numFmtId="44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3" fontId="6" fillId="0" borderId="10" xfId="53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75" fontId="6" fillId="0" borderId="10" xfId="53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</cellXfs>
  <cellStyles count="8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3 2" xfId="48"/>
    <cellStyle name="Dziesiętny 3 3" xfId="49"/>
    <cellStyle name="Dziesiętny 4" xfId="50"/>
    <cellStyle name="Dziesiętny 4 2" xfId="51"/>
    <cellStyle name="Dziesiętny 4 3" xfId="52"/>
    <cellStyle name="Dziesiętny 5" xfId="53"/>
    <cellStyle name="Dziesiętny 5 2" xfId="54"/>
    <cellStyle name="Dziesiętny 6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y" xfId="63"/>
    <cellStyle name="Normalny 2" xfId="64"/>
    <cellStyle name="Normalny 2 2" xfId="65"/>
    <cellStyle name="Normalny 2 3" xfId="66"/>
    <cellStyle name="Normalny 3" xfId="67"/>
    <cellStyle name="Normalny 3 2" xfId="68"/>
    <cellStyle name="Normalny 4" xfId="69"/>
    <cellStyle name="Normalny 5" xfId="70"/>
    <cellStyle name="Normalny 5 2" xfId="71"/>
    <cellStyle name="Normalny 7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Walutowy 2" xfId="83"/>
    <cellStyle name="Walutowy 2 2" xfId="84"/>
    <cellStyle name="Walutowy 2 3" xfId="85"/>
    <cellStyle name="Walutowy 3" xfId="86"/>
    <cellStyle name="Walutowy 3 2" xfId="87"/>
    <cellStyle name="Walutowy 3 3" xfId="88"/>
    <cellStyle name="Walutowy 4" xfId="89"/>
    <cellStyle name="Walutowy 4 2" xfId="90"/>
    <cellStyle name="Walutowy 5" xfId="91"/>
    <cellStyle name="Walutowy 5 2" xfId="92"/>
    <cellStyle name="Walutowy 6" xfId="93"/>
    <cellStyle name="Zły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showGridLines="0" view="pageBreakPreview" zoomScale="93" zoomScaleNormal="93" zoomScaleSheetLayoutView="93" zoomScalePageLayoutView="115" workbookViewId="0" topLeftCell="A25">
      <selection activeCell="C26" sqref="C26"/>
    </sheetView>
  </sheetViews>
  <sheetFormatPr defaultColWidth="9.00390625" defaultRowHeight="12.75"/>
  <cols>
    <col min="1" max="1" width="6.125" style="34" customWidth="1"/>
    <col min="2" max="3" width="30.00390625" style="34" customWidth="1"/>
    <col min="4" max="4" width="43.875" style="33" customWidth="1"/>
    <col min="5" max="8" width="9.125" style="34" customWidth="1"/>
    <col min="9" max="9" width="51.75390625" style="34" customWidth="1"/>
    <col min="10" max="11" width="16.125" style="34" customWidth="1"/>
    <col min="12" max="16384" width="9.125" style="34" customWidth="1"/>
  </cols>
  <sheetData>
    <row r="1" ht="15">
      <c r="D1" s="51" t="s">
        <v>49</v>
      </c>
    </row>
    <row r="2" spans="2:4" ht="15">
      <c r="B2" s="52"/>
      <c r="C2" s="52" t="s">
        <v>46</v>
      </c>
      <c r="D2" s="52"/>
    </row>
    <row r="4" spans="2:3" ht="15">
      <c r="B4" s="34" t="s">
        <v>37</v>
      </c>
      <c r="C4" s="53" t="s">
        <v>69</v>
      </c>
    </row>
    <row r="6" spans="2:4" ht="37.5" customHeight="1">
      <c r="B6" s="34" t="s">
        <v>36</v>
      </c>
      <c r="C6" s="78" t="s">
        <v>62</v>
      </c>
      <c r="D6" s="78"/>
    </row>
    <row r="7" ht="26.25" customHeight="1"/>
    <row r="8" spans="2:4" ht="15">
      <c r="B8" s="22" t="s">
        <v>34</v>
      </c>
      <c r="C8" s="90"/>
      <c r="D8" s="79"/>
    </row>
    <row r="9" spans="2:4" ht="15">
      <c r="B9" s="22" t="s">
        <v>38</v>
      </c>
      <c r="C9" s="88"/>
      <c r="D9" s="89"/>
    </row>
    <row r="10" spans="2:4" ht="15">
      <c r="B10" s="22" t="s">
        <v>33</v>
      </c>
      <c r="C10" s="73"/>
      <c r="D10" s="74"/>
    </row>
    <row r="11" spans="2:4" ht="15">
      <c r="B11" s="22" t="s">
        <v>40</v>
      </c>
      <c r="C11" s="73"/>
      <c r="D11" s="74"/>
    </row>
    <row r="12" spans="2:4" ht="15">
      <c r="B12" s="22" t="s">
        <v>41</v>
      </c>
      <c r="C12" s="73"/>
      <c r="D12" s="74"/>
    </row>
    <row r="13" spans="2:4" ht="15">
      <c r="B13" s="22" t="s">
        <v>42</v>
      </c>
      <c r="C13" s="73"/>
      <c r="D13" s="74"/>
    </row>
    <row r="14" spans="2:4" ht="15">
      <c r="B14" s="22" t="s">
        <v>43</v>
      </c>
      <c r="C14" s="73"/>
      <c r="D14" s="74"/>
    </row>
    <row r="15" spans="2:4" ht="15">
      <c r="B15" s="22" t="s">
        <v>44</v>
      </c>
      <c r="C15" s="73"/>
      <c r="D15" s="74"/>
    </row>
    <row r="16" spans="2:4" ht="15">
      <c r="B16" s="22" t="s">
        <v>45</v>
      </c>
      <c r="C16" s="73"/>
      <c r="D16" s="74"/>
    </row>
    <row r="17" spans="3:4" ht="15">
      <c r="C17" s="32"/>
      <c r="D17" s="55"/>
    </row>
    <row r="18" spans="2:4" ht="15">
      <c r="B18" s="86" t="s">
        <v>39</v>
      </c>
      <c r="C18" s="87"/>
      <c r="D18" s="28"/>
    </row>
    <row r="19" spans="3:4" ht="15">
      <c r="C19" s="26"/>
      <c r="D19" s="28"/>
    </row>
    <row r="20" spans="2:4" ht="21" customHeight="1">
      <c r="B20" s="19" t="s">
        <v>17</v>
      </c>
      <c r="C20" s="56" t="s">
        <v>0</v>
      </c>
      <c r="D20" s="32"/>
    </row>
    <row r="21" spans="2:4" ht="15">
      <c r="B21" s="22" t="s">
        <v>23</v>
      </c>
      <c r="C21" s="57">
        <f>'część (1)'!H$5</f>
        <v>0</v>
      </c>
      <c r="D21" s="58"/>
    </row>
    <row r="22" spans="2:4" ht="15">
      <c r="B22" s="22" t="s">
        <v>24</v>
      </c>
      <c r="C22" s="57">
        <f>'część (2)'!H$5</f>
        <v>0</v>
      </c>
      <c r="D22" s="58"/>
    </row>
    <row r="23" spans="2:4" ht="15">
      <c r="B23" s="22" t="s">
        <v>25</v>
      </c>
      <c r="C23" s="57">
        <f>'część (3)'!H$6</f>
        <v>0</v>
      </c>
      <c r="D23" s="58"/>
    </row>
    <row r="24" spans="2:4" ht="15">
      <c r="B24" s="22" t="s">
        <v>26</v>
      </c>
      <c r="C24" s="57">
        <f>'część (4)'!H$6</f>
        <v>0</v>
      </c>
      <c r="D24" s="58"/>
    </row>
    <row r="25" spans="2:4" ht="15">
      <c r="B25" s="22" t="s">
        <v>70</v>
      </c>
      <c r="C25" s="57">
        <f>'część (5)'!H$6</f>
        <v>0</v>
      </c>
      <c r="D25" s="58"/>
    </row>
    <row r="26" spans="2:4" ht="15">
      <c r="B26" s="22" t="s">
        <v>71</v>
      </c>
      <c r="C26" s="57">
        <f>'część (6)'!H$6</f>
        <v>0</v>
      </c>
      <c r="D26" s="58"/>
    </row>
    <row r="27" spans="3:4" ht="14.25" customHeight="1">
      <c r="C27" s="59"/>
      <c r="D27" s="58"/>
    </row>
    <row r="28" spans="1:4" ht="21" customHeight="1">
      <c r="A28" s="34" t="s">
        <v>1</v>
      </c>
      <c r="B28" s="82" t="s">
        <v>59</v>
      </c>
      <c r="C28" s="82"/>
      <c r="D28" s="82"/>
    </row>
    <row r="29" spans="1:4" ht="87.75" customHeight="1">
      <c r="A29" s="34" t="s">
        <v>2</v>
      </c>
      <c r="B29" s="82" t="s">
        <v>65</v>
      </c>
      <c r="C29" s="82"/>
      <c r="D29" s="82"/>
    </row>
    <row r="30" spans="1:4" ht="41.25" customHeight="1">
      <c r="A30" s="34" t="s">
        <v>3</v>
      </c>
      <c r="B30" s="84" t="s">
        <v>72</v>
      </c>
      <c r="C30" s="84"/>
      <c r="D30" s="84"/>
    </row>
    <row r="31" spans="1:4" s="60" customFormat="1" ht="51.75" customHeight="1">
      <c r="A31" s="60" t="s">
        <v>4</v>
      </c>
      <c r="B31" s="78" t="s">
        <v>63</v>
      </c>
      <c r="C31" s="78"/>
      <c r="D31" s="78"/>
    </row>
    <row r="32" spans="1:4" ht="36" customHeight="1">
      <c r="A32" s="60" t="s">
        <v>30</v>
      </c>
      <c r="B32" s="78" t="s">
        <v>21</v>
      </c>
      <c r="C32" s="78"/>
      <c r="D32" s="78"/>
    </row>
    <row r="33" spans="1:4" ht="32.25" customHeight="1">
      <c r="A33" s="60" t="s">
        <v>60</v>
      </c>
      <c r="B33" s="85" t="s">
        <v>31</v>
      </c>
      <c r="C33" s="85"/>
      <c r="D33" s="85"/>
    </row>
    <row r="34" spans="1:4" ht="39" customHeight="1">
      <c r="A34" s="60" t="s">
        <v>5</v>
      </c>
      <c r="B34" s="78" t="s">
        <v>32</v>
      </c>
      <c r="C34" s="78"/>
      <c r="D34" s="78"/>
    </row>
    <row r="35" spans="1:4" ht="33.75" customHeight="1">
      <c r="A35" s="60" t="s">
        <v>6</v>
      </c>
      <c r="B35" s="78" t="s">
        <v>55</v>
      </c>
      <c r="C35" s="78"/>
      <c r="D35" s="78"/>
    </row>
    <row r="36" spans="2:4" ht="33.75" customHeight="1">
      <c r="B36" s="78" t="s">
        <v>53</v>
      </c>
      <c r="C36" s="78"/>
      <c r="D36" s="78"/>
    </row>
    <row r="37" spans="2:4" ht="30" customHeight="1">
      <c r="B37" s="83" t="s">
        <v>54</v>
      </c>
      <c r="C37" s="83"/>
      <c r="D37" s="83"/>
    </row>
    <row r="38" spans="1:4" ht="18" customHeight="1">
      <c r="A38" s="34" t="s">
        <v>61</v>
      </c>
      <c r="B38" s="31" t="s">
        <v>7</v>
      </c>
      <c r="C38" s="26"/>
      <c r="D38" s="34"/>
    </row>
    <row r="39" spans="1:4" ht="18" customHeight="1">
      <c r="A39" s="61"/>
      <c r="B39" s="75" t="s">
        <v>19</v>
      </c>
      <c r="C39" s="76"/>
      <c r="D39" s="77"/>
    </row>
    <row r="40" spans="2:4" ht="18" customHeight="1">
      <c r="B40" s="75" t="s">
        <v>8</v>
      </c>
      <c r="C40" s="77"/>
      <c r="D40" s="22"/>
    </row>
    <row r="41" spans="2:4" ht="18" customHeight="1">
      <c r="B41" s="80"/>
      <c r="C41" s="81"/>
      <c r="D41" s="22"/>
    </row>
    <row r="42" spans="2:4" ht="18" customHeight="1">
      <c r="B42" s="80"/>
      <c r="C42" s="81"/>
      <c r="D42" s="22"/>
    </row>
    <row r="43" spans="2:4" ht="18" customHeight="1">
      <c r="B43" s="80"/>
      <c r="C43" s="81"/>
      <c r="D43" s="22"/>
    </row>
    <row r="44" spans="2:4" ht="18" customHeight="1">
      <c r="B44" s="63" t="s">
        <v>10</v>
      </c>
      <c r="C44" s="63"/>
      <c r="D44" s="51"/>
    </row>
    <row r="45" spans="2:4" ht="18" customHeight="1">
      <c r="B45" s="75" t="s">
        <v>20</v>
      </c>
      <c r="C45" s="76"/>
      <c r="D45" s="77"/>
    </row>
    <row r="46" spans="2:4" ht="18" customHeight="1">
      <c r="B46" s="64" t="s">
        <v>8</v>
      </c>
      <c r="C46" s="62" t="s">
        <v>9</v>
      </c>
      <c r="D46" s="65" t="s">
        <v>11</v>
      </c>
    </row>
    <row r="47" spans="2:4" ht="18" customHeight="1">
      <c r="B47" s="66"/>
      <c r="C47" s="62"/>
      <c r="D47" s="67"/>
    </row>
    <row r="48" spans="2:4" ht="18" customHeight="1">
      <c r="B48" s="66"/>
      <c r="C48" s="62"/>
      <c r="D48" s="67"/>
    </row>
    <row r="49" spans="2:4" ht="18" customHeight="1">
      <c r="B49" s="63"/>
      <c r="C49" s="63"/>
      <c r="D49" s="51"/>
    </row>
    <row r="50" spans="2:4" ht="18" customHeight="1">
      <c r="B50" s="75" t="s">
        <v>22</v>
      </c>
      <c r="C50" s="76"/>
      <c r="D50" s="77"/>
    </row>
    <row r="51" spans="2:4" ht="18" customHeight="1">
      <c r="B51" s="75" t="s">
        <v>12</v>
      </c>
      <c r="C51" s="77"/>
      <c r="D51" s="22"/>
    </row>
    <row r="52" spans="2:4" ht="18" customHeight="1">
      <c r="B52" s="79"/>
      <c r="C52" s="79"/>
      <c r="D52" s="22"/>
    </row>
    <row r="53" spans="2:4" ht="13.5" customHeight="1">
      <c r="B53" s="54"/>
      <c r="C53" s="68"/>
      <c r="D53" s="68"/>
    </row>
  </sheetData>
  <sheetProtection/>
  <mergeCells count="30">
    <mergeCell ref="C6:D6"/>
    <mergeCell ref="C13:D13"/>
    <mergeCell ref="B18:C18"/>
    <mergeCell ref="C11:D11"/>
    <mergeCell ref="C14:D14"/>
    <mergeCell ref="C16:D16"/>
    <mergeCell ref="C9:D9"/>
    <mergeCell ref="C12:D12"/>
    <mergeCell ref="C8:D8"/>
    <mergeCell ref="C15:D15"/>
    <mergeCell ref="B29:D29"/>
    <mergeCell ref="B37:D37"/>
    <mergeCell ref="B30:D30"/>
    <mergeCell ref="B28:D28"/>
    <mergeCell ref="B31:D31"/>
    <mergeCell ref="B51:C51"/>
    <mergeCell ref="B33:D33"/>
    <mergeCell ref="B32:D32"/>
    <mergeCell ref="B35:D35"/>
    <mergeCell ref="B36:D36"/>
    <mergeCell ref="C10:D10"/>
    <mergeCell ref="B39:D39"/>
    <mergeCell ref="B34:D34"/>
    <mergeCell ref="B52:C52"/>
    <mergeCell ref="B41:C41"/>
    <mergeCell ref="B42:C42"/>
    <mergeCell ref="B43:C43"/>
    <mergeCell ref="B45:D45"/>
    <mergeCell ref="B50:D50"/>
    <mergeCell ref="B40:C4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1"/>
  <sheetViews>
    <sheetView showGridLines="0" view="pageBreakPreview" zoomScaleNormal="80" zoomScaleSheetLayoutView="100" zoomScalePageLayoutView="85" workbookViewId="0" topLeftCell="A1">
      <selection activeCell="F12" sqref="F12"/>
    </sheetView>
  </sheetViews>
  <sheetFormatPr defaultColWidth="9.00390625" defaultRowHeight="12.75"/>
  <cols>
    <col min="1" max="1" width="5.125" style="6" customWidth="1"/>
    <col min="2" max="2" width="20.875" style="6" customWidth="1"/>
    <col min="3" max="3" width="17.375" style="6" customWidth="1"/>
    <col min="4" max="4" width="21.875" style="6" customWidth="1"/>
    <col min="5" max="5" width="10.625" style="7" customWidth="1"/>
    <col min="6" max="6" width="12.875" style="6" customWidth="1"/>
    <col min="7" max="7" width="27.25390625" style="6" customWidth="1"/>
    <col min="8" max="8" width="17.625" style="6" customWidth="1"/>
    <col min="9" max="9" width="15.125" style="6" customWidth="1"/>
    <col min="10" max="10" width="20.375" style="6" customWidth="1"/>
    <col min="11" max="12" width="18.375" style="6" customWidth="1"/>
    <col min="13" max="13" width="20.75390625" style="6" customWidth="1"/>
    <col min="14" max="14" width="21.875" style="6" customWidth="1"/>
    <col min="15" max="15" width="8.00390625" style="6" customWidth="1"/>
    <col min="16" max="16" width="15.875" style="6" customWidth="1"/>
    <col min="17" max="17" width="15.875" style="11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2.75">
      <c r="B1" s="9" t="str">
        <f>'formularz oferty'!C4</f>
        <v>DFP.271.40.2019.AJ</v>
      </c>
      <c r="N1" s="10" t="s">
        <v>50</v>
      </c>
      <c r="S1" s="9"/>
      <c r="T1" s="9"/>
    </row>
    <row r="2" ht="12.75">
      <c r="N2" s="10" t="s">
        <v>57</v>
      </c>
    </row>
    <row r="3" spans="2:17" ht="12.75">
      <c r="B3" s="8" t="s">
        <v>13</v>
      </c>
      <c r="C3" s="2">
        <v>1</v>
      </c>
      <c r="D3" s="5"/>
      <c r="E3" s="3"/>
      <c r="F3" s="1"/>
      <c r="G3" s="12" t="s">
        <v>18</v>
      </c>
      <c r="H3" s="1"/>
      <c r="I3" s="5"/>
      <c r="J3" s="1"/>
      <c r="K3" s="1"/>
      <c r="L3" s="1"/>
      <c r="M3" s="1"/>
      <c r="N3" s="1"/>
      <c r="Q3" s="6"/>
    </row>
    <row r="4" spans="2:17" ht="12.75">
      <c r="B4" s="8"/>
      <c r="C4" s="5"/>
      <c r="D4" s="5"/>
      <c r="E4" s="3"/>
      <c r="F4" s="1"/>
      <c r="G4" s="12"/>
      <c r="H4" s="1"/>
      <c r="I4" s="5"/>
      <c r="J4" s="1"/>
      <c r="K4" s="1"/>
      <c r="L4" s="1"/>
      <c r="M4" s="1"/>
      <c r="N4" s="1"/>
      <c r="Q4" s="6"/>
    </row>
    <row r="5" spans="1:17" ht="12.75">
      <c r="A5" s="8"/>
      <c r="B5" s="8"/>
      <c r="C5" s="13"/>
      <c r="D5" s="13"/>
      <c r="E5" s="3"/>
      <c r="F5" s="1"/>
      <c r="G5" s="4" t="s">
        <v>0</v>
      </c>
      <c r="H5" s="91">
        <f>SUM(N11:N12)</f>
        <v>0</v>
      </c>
      <c r="I5" s="92"/>
      <c r="Q5" s="6"/>
    </row>
    <row r="6" spans="1:17" ht="12.75">
      <c r="A6" s="8"/>
      <c r="C6" s="1"/>
      <c r="D6" s="1"/>
      <c r="E6" s="3"/>
      <c r="F6" s="1"/>
      <c r="G6" s="1"/>
      <c r="H6" s="1"/>
      <c r="I6" s="1"/>
      <c r="J6" s="1"/>
      <c r="K6" s="1"/>
      <c r="L6" s="1"/>
      <c r="Q6" s="6"/>
    </row>
    <row r="7" spans="1:17" ht="12.75">
      <c r="A7" s="8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Q7" s="6"/>
    </row>
    <row r="8" spans="2:17" ht="12.75">
      <c r="B8" s="8"/>
      <c r="Q8" s="6"/>
    </row>
    <row r="9" spans="1:14" s="1" customFormat="1" ht="24.75" customHeight="1">
      <c r="A9"/>
      <c r="B9"/>
      <c r="C9"/>
      <c r="D9"/>
      <c r="E9"/>
      <c r="F9"/>
      <c r="G9"/>
      <c r="H9" s="16"/>
      <c r="I9" s="16"/>
      <c r="J9" s="17"/>
      <c r="K9" s="16"/>
      <c r="L9" s="16"/>
      <c r="M9" s="16"/>
      <c r="N9" s="18"/>
    </row>
    <row r="10" spans="1:14" s="1" customFormat="1" ht="58.5" customHeight="1">
      <c r="A10" s="19" t="s">
        <v>35</v>
      </c>
      <c r="B10" s="19" t="s">
        <v>14</v>
      </c>
      <c r="C10" s="19" t="s">
        <v>15</v>
      </c>
      <c r="D10" s="19" t="s">
        <v>47</v>
      </c>
      <c r="E10" s="20" t="s">
        <v>56</v>
      </c>
      <c r="F10" s="21"/>
      <c r="G10" s="19" t="str">
        <f>"Nazwa handlowa /
"&amp;C10&amp;" / 
"&amp;D10</f>
        <v>Nazwa handlowa /
Dawka / 
Postać /Opakowanie</v>
      </c>
      <c r="H10" s="19" t="s">
        <v>51</v>
      </c>
      <c r="I10" s="19" t="str">
        <f>B10</f>
        <v>Skład</v>
      </c>
      <c r="J10" s="19" t="s">
        <v>52</v>
      </c>
      <c r="K10" s="19" t="s">
        <v>27</v>
      </c>
      <c r="L10" s="19" t="s">
        <v>28</v>
      </c>
      <c r="M10" s="19" t="s">
        <v>29</v>
      </c>
      <c r="N10" s="19" t="s">
        <v>16</v>
      </c>
    </row>
    <row r="11" spans="1:17" ht="142.5" customHeight="1">
      <c r="A11" s="22" t="s">
        <v>1</v>
      </c>
      <c r="B11" s="23" t="s">
        <v>73</v>
      </c>
      <c r="C11" s="23" t="s">
        <v>74</v>
      </c>
      <c r="D11" s="23" t="s">
        <v>75</v>
      </c>
      <c r="E11" s="97">
        <v>360</v>
      </c>
      <c r="F11" s="43" t="s">
        <v>68</v>
      </c>
      <c r="G11" s="24" t="s">
        <v>77</v>
      </c>
      <c r="H11" s="24"/>
      <c r="I11" s="24"/>
      <c r="J11" s="24"/>
      <c r="K11" s="24"/>
      <c r="L11" s="24"/>
      <c r="M11" s="24"/>
      <c r="N11" s="25">
        <f>ROUND(L11*ROUND(M11,2),2)</f>
        <v>0</v>
      </c>
      <c r="Q11" s="6"/>
    </row>
    <row r="12" spans="1:17" ht="144" customHeight="1">
      <c r="A12" s="100" t="s">
        <v>2</v>
      </c>
      <c r="B12" s="99" t="s">
        <v>76</v>
      </c>
      <c r="C12" s="70" t="s">
        <v>79</v>
      </c>
      <c r="D12" s="70" t="s">
        <v>75</v>
      </c>
      <c r="E12" s="69">
        <v>1800</v>
      </c>
      <c r="F12" s="98" t="s">
        <v>68</v>
      </c>
      <c r="G12" s="99" t="s">
        <v>78</v>
      </c>
      <c r="H12" s="22"/>
      <c r="I12" s="22"/>
      <c r="J12" s="22"/>
      <c r="K12" s="22"/>
      <c r="L12" s="22"/>
      <c r="M12" s="22"/>
      <c r="N12" s="25">
        <f>ROUND(L12*ROUND(M12,2),2)</f>
        <v>0</v>
      </c>
      <c r="Q12" s="6"/>
    </row>
    <row r="13" spans="1:17" ht="62.25" customHeight="1">
      <c r="A13"/>
      <c r="B13" s="93"/>
      <c r="C13" s="93"/>
      <c r="D13" s="93"/>
      <c r="E13"/>
      <c r="F13"/>
      <c r="G13"/>
      <c r="Q13" s="6"/>
    </row>
    <row r="14" spans="1:17" ht="12.75">
      <c r="A14"/>
      <c r="B14"/>
      <c r="C14"/>
      <c r="D14"/>
      <c r="E14"/>
      <c r="F14"/>
      <c r="G14"/>
      <c r="Q14" s="6"/>
    </row>
    <row r="15" spans="1:17" ht="12.75">
      <c r="A15"/>
      <c r="B15"/>
      <c r="C15"/>
      <c r="D15"/>
      <c r="E15"/>
      <c r="F15"/>
      <c r="G15"/>
      <c r="Q15" s="6"/>
    </row>
    <row r="16" spans="1:17" ht="12.75">
      <c r="A16"/>
      <c r="B16"/>
      <c r="C16"/>
      <c r="D16"/>
      <c r="E16"/>
      <c r="F16"/>
      <c r="G16"/>
      <c r="Q16" s="6"/>
    </row>
    <row r="17" spans="1:17" ht="12.75">
      <c r="A17"/>
      <c r="B17"/>
      <c r="C17"/>
      <c r="D17"/>
      <c r="E17"/>
      <c r="F17"/>
      <c r="G17"/>
      <c r="Q17" s="6"/>
    </row>
    <row r="18" spans="1:17" ht="12.75">
      <c r="A18"/>
      <c r="B18"/>
      <c r="C18"/>
      <c r="D18"/>
      <c r="E18"/>
      <c r="F18"/>
      <c r="G18"/>
      <c r="Q18" s="6"/>
    </row>
    <row r="19" spans="1:17" ht="12.75">
      <c r="A19"/>
      <c r="B19"/>
      <c r="C19"/>
      <c r="D19"/>
      <c r="E19"/>
      <c r="F19"/>
      <c r="G19"/>
      <c r="Q19" s="6"/>
    </row>
    <row r="20" spans="1:17" ht="12.75">
      <c r="A20"/>
      <c r="B20"/>
      <c r="C20"/>
      <c r="D20"/>
      <c r="E20"/>
      <c r="F20"/>
      <c r="G20"/>
      <c r="Q20" s="6"/>
    </row>
    <row r="21" spans="1:17" ht="12.75">
      <c r="A21"/>
      <c r="B21"/>
      <c r="C21"/>
      <c r="D21"/>
      <c r="E21"/>
      <c r="F21"/>
      <c r="G21"/>
      <c r="Q21" s="6"/>
    </row>
    <row r="22" spans="1:17" ht="12.75">
      <c r="A22"/>
      <c r="B22"/>
      <c r="C22"/>
      <c r="D22"/>
      <c r="E22"/>
      <c r="F22"/>
      <c r="G22"/>
      <c r="Q22" s="6"/>
    </row>
    <row r="23" spans="1:17" ht="12.75">
      <c r="A23"/>
      <c r="B23"/>
      <c r="C23"/>
      <c r="D23"/>
      <c r="E23"/>
      <c r="F23"/>
      <c r="G23"/>
      <c r="Q23" s="6"/>
    </row>
    <row r="24" spans="1:17" ht="12.75">
      <c r="A24"/>
      <c r="B24"/>
      <c r="C24"/>
      <c r="D24"/>
      <c r="E24"/>
      <c r="F24"/>
      <c r="G24"/>
      <c r="Q24" s="6"/>
    </row>
    <row r="25" spans="1:17" ht="12.75">
      <c r="A25"/>
      <c r="B25"/>
      <c r="C25"/>
      <c r="D25"/>
      <c r="E25"/>
      <c r="F25"/>
      <c r="G25"/>
      <c r="Q25" s="6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  <row r="42" ht="12.75">
      <c r="Q42" s="6"/>
    </row>
    <row r="43" ht="12.75">
      <c r="Q43" s="6"/>
    </row>
    <row r="44" ht="12.75">
      <c r="Q44" s="6"/>
    </row>
    <row r="45" ht="12.75">
      <c r="Q45" s="6"/>
    </row>
    <row r="46" ht="12.75">
      <c r="Q46" s="6"/>
    </row>
    <row r="47" ht="12.75">
      <c r="Q47" s="6"/>
    </row>
    <row r="48" ht="12.75">
      <c r="Q48" s="6"/>
    </row>
    <row r="49" ht="12.75">
      <c r="Q49" s="6"/>
    </row>
    <row r="50" ht="12.75">
      <c r="Q50" s="6"/>
    </row>
    <row r="51" ht="12.75">
      <c r="Q51" s="6"/>
    </row>
    <row r="52" ht="12.75">
      <c r="Q52" s="6"/>
    </row>
    <row r="53" ht="12.75">
      <c r="Q53" s="6"/>
    </row>
    <row r="54" ht="12.75">
      <c r="Q54" s="6"/>
    </row>
    <row r="55" ht="12.75">
      <c r="Q55" s="6"/>
    </row>
    <row r="56" ht="12.75">
      <c r="Q56" s="6"/>
    </row>
    <row r="57" ht="12.75">
      <c r="Q57" s="6"/>
    </row>
    <row r="58" ht="12.75">
      <c r="Q58" s="6"/>
    </row>
    <row r="59" ht="12.75">
      <c r="Q59" s="6"/>
    </row>
    <row r="60" ht="12.75">
      <c r="Q60" s="6"/>
    </row>
    <row r="61" ht="12.75">
      <c r="Q61" s="6"/>
    </row>
  </sheetData>
  <sheetProtection/>
  <mergeCells count="2">
    <mergeCell ref="H5:I5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zoomScale="85" zoomScaleNormal="85" zoomScaleSheetLayoutView="100" zoomScalePageLayoutView="85" workbookViewId="0" topLeftCell="A1">
      <selection activeCell="F10" sqref="F10"/>
    </sheetView>
  </sheetViews>
  <sheetFormatPr defaultColWidth="9.00390625" defaultRowHeight="12.75"/>
  <cols>
    <col min="1" max="1" width="5.125" style="26" customWidth="1"/>
    <col min="2" max="2" width="25.375" style="26" customWidth="1"/>
    <col min="3" max="3" width="16.00390625" style="26" customWidth="1"/>
    <col min="4" max="4" width="20.875" style="26" customWidth="1"/>
    <col min="5" max="5" width="10.625" style="28" customWidth="1"/>
    <col min="6" max="6" width="12.875" style="26" customWidth="1"/>
    <col min="7" max="7" width="27.25390625" style="26" customWidth="1"/>
    <col min="8" max="8" width="17.625" style="26" customWidth="1"/>
    <col min="9" max="9" width="15.125" style="26" customWidth="1"/>
    <col min="10" max="10" width="20.375" style="26" customWidth="1"/>
    <col min="11" max="11" width="20.125" style="26" customWidth="1"/>
    <col min="12" max="12" width="18.875" style="26" customWidth="1"/>
    <col min="13" max="13" width="21.125" style="26" customWidth="1"/>
    <col min="14" max="14" width="23.375" style="26" customWidth="1"/>
    <col min="15" max="15" width="15.875" style="26" customWidth="1"/>
    <col min="16" max="16" width="15.875" style="30" customWidth="1"/>
    <col min="17" max="17" width="15.875" style="26" customWidth="1"/>
    <col min="18" max="19" width="14.25390625" style="26" customWidth="1"/>
    <col min="20" max="20" width="15.25390625" style="26" customWidth="1"/>
    <col min="21" max="16384" width="9.125" style="26" customWidth="1"/>
  </cols>
  <sheetData>
    <row r="1" spans="2:19" ht="15">
      <c r="B1" s="27" t="str">
        <f>'formularz oferty'!C4</f>
        <v>DFP.271.40.2019.AJ</v>
      </c>
      <c r="M1" s="29" t="s">
        <v>50</v>
      </c>
      <c r="R1" s="27"/>
      <c r="S1" s="27"/>
    </row>
    <row r="2" ht="15">
      <c r="M2" s="29" t="s">
        <v>57</v>
      </c>
    </row>
    <row r="3" spans="2:16" ht="15">
      <c r="B3" s="31" t="s">
        <v>13</v>
      </c>
      <c r="C3" s="19">
        <v>2</v>
      </c>
      <c r="D3" s="32"/>
      <c r="E3" s="33"/>
      <c r="F3" s="34"/>
      <c r="G3" s="35" t="s">
        <v>18</v>
      </c>
      <c r="H3" s="34"/>
      <c r="I3" s="32"/>
      <c r="J3" s="34"/>
      <c r="K3" s="34"/>
      <c r="L3" s="34"/>
      <c r="M3" s="34"/>
      <c r="P3" s="26"/>
    </row>
    <row r="4" spans="2:16" ht="15">
      <c r="B4" s="31"/>
      <c r="C4" s="32"/>
      <c r="D4" s="32"/>
      <c r="E4" s="33"/>
      <c r="F4" s="34"/>
      <c r="G4" s="35"/>
      <c r="H4" s="34"/>
      <c r="I4" s="32"/>
      <c r="J4" s="34"/>
      <c r="K4" s="34"/>
      <c r="L4" s="34"/>
      <c r="M4" s="34"/>
      <c r="P4" s="26"/>
    </row>
    <row r="5" spans="1:16" ht="15">
      <c r="A5" s="31"/>
      <c r="B5" s="31"/>
      <c r="C5" s="36"/>
      <c r="D5" s="36"/>
      <c r="E5" s="33"/>
      <c r="F5" s="34"/>
      <c r="G5" s="37" t="s">
        <v>0</v>
      </c>
      <c r="H5" s="94">
        <f>SUM(N10:N10)</f>
        <v>0</v>
      </c>
      <c r="I5" s="95"/>
      <c r="P5" s="26"/>
    </row>
    <row r="6" spans="1:16" ht="15">
      <c r="A6" s="31"/>
      <c r="C6" s="34"/>
      <c r="D6" s="34"/>
      <c r="E6" s="33"/>
      <c r="F6" s="34"/>
      <c r="G6" s="34"/>
      <c r="H6" s="34"/>
      <c r="I6" s="34"/>
      <c r="J6" s="34"/>
      <c r="K6" s="34"/>
      <c r="L6" s="34"/>
      <c r="M6" s="34"/>
      <c r="N6" s="34"/>
      <c r="P6" s="26"/>
    </row>
    <row r="7" spans="1:16" ht="15">
      <c r="A7" s="31"/>
      <c r="B7" s="38"/>
      <c r="C7" s="39"/>
      <c r="D7" s="39"/>
      <c r="E7" s="39"/>
      <c r="F7" s="39"/>
      <c r="G7" s="39"/>
      <c r="H7" s="39"/>
      <c r="I7" s="39"/>
      <c r="J7" s="39"/>
      <c r="K7" s="40"/>
      <c r="L7" s="40"/>
      <c r="M7" s="40"/>
      <c r="N7" s="40"/>
      <c r="P7" s="26"/>
    </row>
    <row r="8" spans="2:16" ht="15">
      <c r="B8" s="31"/>
      <c r="P8" s="26"/>
    </row>
    <row r="9" spans="1:14" s="31" customFormat="1" ht="64.5" customHeight="1">
      <c r="A9" s="41" t="s">
        <v>35</v>
      </c>
      <c r="B9" s="41" t="s">
        <v>14</v>
      </c>
      <c r="C9" s="41" t="s">
        <v>15</v>
      </c>
      <c r="D9" s="41" t="s">
        <v>58</v>
      </c>
      <c r="E9" s="42" t="s">
        <v>64</v>
      </c>
      <c r="F9" s="43"/>
      <c r="G9" s="41" t="str">
        <f>"Nazwa handlowa /
"&amp;C9&amp;" / 
"&amp;D9</f>
        <v>Nazwa handlowa /
Dawka / 
Postać/ Opakowanie</v>
      </c>
      <c r="H9" s="41" t="s">
        <v>51</v>
      </c>
      <c r="I9" s="41" t="str">
        <f>B9</f>
        <v>Skład</v>
      </c>
      <c r="J9" s="41" t="s">
        <v>52</v>
      </c>
      <c r="K9" s="41" t="s">
        <v>27</v>
      </c>
      <c r="L9" s="41" t="s">
        <v>28</v>
      </c>
      <c r="M9" s="41" t="s">
        <v>29</v>
      </c>
      <c r="N9" s="41" t="s">
        <v>16</v>
      </c>
    </row>
    <row r="10" spans="1:14" s="31" customFormat="1" ht="156" customHeight="1">
      <c r="A10" s="44" t="s">
        <v>1</v>
      </c>
      <c r="B10" s="101" t="s">
        <v>80</v>
      </c>
      <c r="C10" s="70" t="s">
        <v>81</v>
      </c>
      <c r="D10" s="70" t="s">
        <v>82</v>
      </c>
      <c r="E10" s="69">
        <v>1800</v>
      </c>
      <c r="F10" s="46" t="s">
        <v>68</v>
      </c>
      <c r="G10" s="47" t="s">
        <v>48</v>
      </c>
      <c r="H10" s="47"/>
      <c r="I10" s="45"/>
      <c r="J10" s="48"/>
      <c r="K10" s="49"/>
      <c r="L10" s="49"/>
      <c r="M10" s="49"/>
      <c r="N10" s="50">
        <f>ROUND(L10*ROUND(M10,2),2)</f>
        <v>0</v>
      </c>
    </row>
    <row r="11" spans="2:16" ht="15">
      <c r="B11" s="27"/>
      <c r="P11" s="26"/>
    </row>
    <row r="12" spans="2:16" ht="15">
      <c r="B12" s="27"/>
      <c r="P12" s="26"/>
    </row>
    <row r="13" ht="15">
      <c r="P13" s="26"/>
    </row>
    <row r="14" ht="15">
      <c r="P14" s="26"/>
    </row>
    <row r="15" ht="15">
      <c r="P15" s="26"/>
    </row>
    <row r="16" ht="15">
      <c r="P16" s="26"/>
    </row>
    <row r="17" ht="15">
      <c r="P17" s="26"/>
    </row>
    <row r="18" ht="15">
      <c r="P18" s="26"/>
    </row>
    <row r="19" ht="15">
      <c r="P19" s="26"/>
    </row>
    <row r="20" ht="15">
      <c r="P20" s="26"/>
    </row>
    <row r="21" ht="15">
      <c r="P21" s="26"/>
    </row>
    <row r="22" ht="15">
      <c r="P22" s="26"/>
    </row>
    <row r="23" ht="15">
      <c r="P23" s="26"/>
    </row>
    <row r="24" ht="15">
      <c r="P24" s="26"/>
    </row>
    <row r="25" ht="15">
      <c r="P25" s="26"/>
    </row>
    <row r="26" ht="15">
      <c r="P26" s="26"/>
    </row>
    <row r="27" ht="15">
      <c r="P27" s="26"/>
    </row>
    <row r="28" ht="15">
      <c r="P28" s="26"/>
    </row>
    <row r="29" ht="15">
      <c r="P29" s="26"/>
    </row>
    <row r="30" ht="15">
      <c r="P30" s="26"/>
    </row>
    <row r="31" ht="15">
      <c r="P31" s="26"/>
    </row>
    <row r="32" ht="15">
      <c r="P32" s="26"/>
    </row>
  </sheetData>
  <sheetProtection/>
  <mergeCells count="1">
    <mergeCell ref="H5:I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GridLines="0" zoomScalePageLayoutView="80" workbookViewId="0" topLeftCell="A1">
      <selection activeCell="B11" sqref="B11"/>
    </sheetView>
  </sheetViews>
  <sheetFormatPr defaultColWidth="9.00390625" defaultRowHeight="12.75"/>
  <cols>
    <col min="1" max="1" width="5.125" style="6" customWidth="1"/>
    <col min="2" max="2" width="22.00390625" style="6" customWidth="1"/>
    <col min="3" max="3" width="31.25390625" style="6" customWidth="1"/>
    <col min="4" max="4" width="32.375" style="6" customWidth="1"/>
    <col min="5" max="5" width="10.625" style="7" customWidth="1"/>
    <col min="6" max="6" width="12.875" style="6" customWidth="1"/>
    <col min="7" max="7" width="27.25390625" style="6" customWidth="1"/>
    <col min="8" max="8" width="17.625" style="6" customWidth="1"/>
    <col min="9" max="9" width="15.125" style="6" customWidth="1"/>
    <col min="10" max="10" width="20.375" style="6" customWidth="1"/>
    <col min="11" max="14" width="15.25390625" style="6" customWidth="1"/>
    <col min="15" max="15" width="8.00390625" style="6" customWidth="1"/>
    <col min="16" max="16" width="15.875" style="6" customWidth="1"/>
    <col min="17" max="17" width="15.875" style="11" customWidth="1"/>
    <col min="18" max="18" width="15.875" style="6" customWidth="1"/>
    <col min="19" max="20" width="14.25390625" style="6" customWidth="1"/>
    <col min="21" max="16384" width="9.125" style="6" customWidth="1"/>
  </cols>
  <sheetData>
    <row r="1" spans="2:20" ht="12.75">
      <c r="B1" s="9" t="str">
        <f>'formularz oferty'!C4</f>
        <v>DFP.271.40.2019.AJ</v>
      </c>
      <c r="N1" s="10" t="s">
        <v>50</v>
      </c>
      <c r="S1" s="9"/>
      <c r="T1" s="9"/>
    </row>
    <row r="2" spans="7:9" ht="12.75">
      <c r="G2" s="96"/>
      <c r="H2" s="96"/>
      <c r="I2" s="96"/>
    </row>
    <row r="3" ht="12.75">
      <c r="N3" s="10" t="s">
        <v>57</v>
      </c>
    </row>
    <row r="4" spans="2:17" ht="12.75">
      <c r="B4" s="8" t="s">
        <v>13</v>
      </c>
      <c r="C4" s="2">
        <v>3</v>
      </c>
      <c r="D4" s="5"/>
      <c r="E4" s="3"/>
      <c r="F4" s="1"/>
      <c r="G4" s="12" t="s">
        <v>18</v>
      </c>
      <c r="H4" s="1"/>
      <c r="I4" s="5"/>
      <c r="J4" s="1"/>
      <c r="K4" s="1"/>
      <c r="L4" s="1"/>
      <c r="M4" s="1"/>
      <c r="N4" s="1"/>
      <c r="Q4" s="6"/>
    </row>
    <row r="5" spans="2:17" ht="12.75">
      <c r="B5" s="8"/>
      <c r="C5" s="5"/>
      <c r="D5" s="5"/>
      <c r="E5" s="3"/>
      <c r="F5" s="1"/>
      <c r="G5" s="12"/>
      <c r="H5" s="1"/>
      <c r="I5" s="5"/>
      <c r="J5" s="1"/>
      <c r="K5" s="1"/>
      <c r="L5" s="1"/>
      <c r="M5" s="1"/>
      <c r="N5" s="1"/>
      <c r="Q5" s="6"/>
    </row>
    <row r="6" spans="1:17" ht="12.75">
      <c r="A6" s="8"/>
      <c r="B6" s="8"/>
      <c r="C6" s="13"/>
      <c r="D6" s="13"/>
      <c r="E6" s="3"/>
      <c r="F6" s="1"/>
      <c r="G6" s="4" t="s">
        <v>0</v>
      </c>
      <c r="H6" s="91">
        <f>SUM(N11:N11)</f>
        <v>0</v>
      </c>
      <c r="I6" s="92"/>
      <c r="Q6" s="6"/>
    </row>
    <row r="7" spans="1:17" ht="12.75">
      <c r="A7" s="8"/>
      <c r="C7" s="1"/>
      <c r="D7" s="1"/>
      <c r="E7" s="3"/>
      <c r="F7" s="1"/>
      <c r="G7" s="1"/>
      <c r="H7" s="1"/>
      <c r="I7" s="1"/>
      <c r="J7" s="1"/>
      <c r="K7" s="1"/>
      <c r="L7" s="1"/>
      <c r="Q7" s="6"/>
    </row>
    <row r="8" spans="1:17" ht="12.75">
      <c r="A8" s="8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Q8" s="6"/>
    </row>
    <row r="9" spans="2:17" ht="12.75">
      <c r="B9" s="8"/>
      <c r="Q9" s="6"/>
    </row>
    <row r="10" spans="1:14" s="8" customFormat="1" ht="73.5" customHeight="1">
      <c r="A10" s="19" t="s">
        <v>35</v>
      </c>
      <c r="B10" s="19" t="s">
        <v>14</v>
      </c>
      <c r="C10" s="19" t="s">
        <v>15</v>
      </c>
      <c r="D10" s="19" t="s">
        <v>47</v>
      </c>
      <c r="E10" s="20" t="s">
        <v>56</v>
      </c>
      <c r="F10" s="21"/>
      <c r="G10" s="19" t="str">
        <f>"Nazwa handlowa /
"&amp;C10&amp;" / 
"&amp;D10</f>
        <v>Nazwa handlowa /
Dawka / 
Postać /Opakowanie</v>
      </c>
      <c r="H10" s="19" t="s">
        <v>66</v>
      </c>
      <c r="I10" s="19" t="str">
        <f>B10</f>
        <v>Skład</v>
      </c>
      <c r="J10" s="19" t="s">
        <v>67</v>
      </c>
      <c r="K10" s="19" t="s">
        <v>27</v>
      </c>
      <c r="L10" s="19" t="s">
        <v>28</v>
      </c>
      <c r="M10" s="19" t="s">
        <v>29</v>
      </c>
      <c r="N10" s="19" t="s">
        <v>16</v>
      </c>
    </row>
    <row r="11" spans="1:14" s="8" customFormat="1" ht="174.75" customHeight="1">
      <c r="A11" s="22" t="s">
        <v>1</v>
      </c>
      <c r="B11" s="70" t="s">
        <v>83</v>
      </c>
      <c r="C11" s="70" t="s">
        <v>85</v>
      </c>
      <c r="D11" s="70" t="s">
        <v>84</v>
      </c>
      <c r="E11" s="71">
        <v>360</v>
      </c>
      <c r="F11" s="43" t="s">
        <v>68</v>
      </c>
      <c r="G11" s="24" t="s">
        <v>48</v>
      </c>
      <c r="H11" s="24"/>
      <c r="I11" s="24"/>
      <c r="J11" s="72"/>
      <c r="K11" s="24"/>
      <c r="L11" s="24" t="str">
        <f>IF(K11=0,"0,00",IF(K11&gt;0,ROUND(E11/K11,2)))</f>
        <v>0,00</v>
      </c>
      <c r="M11" s="24"/>
      <c r="N11" s="25">
        <f>ROUND(L11*ROUND(M11,2),2)</f>
        <v>0</v>
      </c>
    </row>
    <row r="12" spans="1:17" ht="15">
      <c r="A12" s="26"/>
      <c r="B12" s="26"/>
      <c r="C12" s="26"/>
      <c r="D12" s="26"/>
      <c r="E12" s="28"/>
      <c r="F12" s="26"/>
      <c r="G12" s="26"/>
      <c r="H12" s="26"/>
      <c r="I12" s="26"/>
      <c r="J12" s="26"/>
      <c r="K12" s="26"/>
      <c r="L12" s="26"/>
      <c r="M12" s="26"/>
      <c r="N12" s="26"/>
      <c r="Q12" s="6"/>
    </row>
    <row r="13" spans="1:17" ht="35.25" customHeight="1">
      <c r="A13" s="26"/>
      <c r="B13" s="27"/>
      <c r="C13" s="26"/>
      <c r="D13" s="26"/>
      <c r="E13" s="28"/>
      <c r="F13" s="26"/>
      <c r="G13" s="26"/>
      <c r="H13" s="26"/>
      <c r="I13" s="26"/>
      <c r="J13" s="26"/>
      <c r="K13" s="26"/>
      <c r="L13" s="26"/>
      <c r="M13" s="26"/>
      <c r="N13" s="26"/>
      <c r="Q13" s="6"/>
    </row>
    <row r="14" ht="12.75">
      <c r="Q14" s="6"/>
    </row>
    <row r="15" ht="12.75">
      <c r="Q15" s="6"/>
    </row>
    <row r="16" ht="12.75">
      <c r="Q16" s="6"/>
    </row>
    <row r="17" ht="12.75">
      <c r="Q17" s="6"/>
    </row>
    <row r="18" ht="12.75">
      <c r="Q18" s="6"/>
    </row>
    <row r="19" ht="12.75">
      <c r="Q19" s="6"/>
    </row>
    <row r="20" ht="12.75">
      <c r="Q20" s="6"/>
    </row>
    <row r="21" ht="12.75">
      <c r="Q21" s="6"/>
    </row>
    <row r="22" ht="12.75">
      <c r="Q22" s="6"/>
    </row>
    <row r="23" ht="12.75">
      <c r="Q23" s="6"/>
    </row>
    <row r="24" ht="12.75">
      <c r="Q24" s="6"/>
    </row>
    <row r="25" ht="12.75">
      <c r="Q25" s="6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GridLines="0" zoomScalePageLayoutView="80" workbookViewId="0" topLeftCell="A1">
      <selection activeCell="I13" sqref="I13"/>
    </sheetView>
  </sheetViews>
  <sheetFormatPr defaultColWidth="9.00390625" defaultRowHeight="12.75"/>
  <cols>
    <col min="1" max="1" width="5.125" style="6" customWidth="1"/>
    <col min="2" max="2" width="22.00390625" style="6" customWidth="1"/>
    <col min="3" max="3" width="31.25390625" style="6" customWidth="1"/>
    <col min="4" max="4" width="32.375" style="6" customWidth="1"/>
    <col min="5" max="5" width="10.625" style="7" customWidth="1"/>
    <col min="6" max="6" width="12.875" style="6" customWidth="1"/>
    <col min="7" max="7" width="27.25390625" style="6" customWidth="1"/>
    <col min="8" max="8" width="17.625" style="6" customWidth="1"/>
    <col min="9" max="9" width="15.125" style="6" customWidth="1"/>
    <col min="10" max="10" width="20.375" style="6" customWidth="1"/>
    <col min="11" max="14" width="15.25390625" style="6" customWidth="1"/>
    <col min="15" max="15" width="8.00390625" style="6" customWidth="1"/>
    <col min="16" max="16" width="15.875" style="6" customWidth="1"/>
    <col min="17" max="17" width="15.875" style="11" customWidth="1"/>
    <col min="18" max="18" width="15.875" style="6" customWidth="1"/>
    <col min="19" max="20" width="14.25390625" style="6" customWidth="1"/>
    <col min="21" max="16384" width="9.125" style="6" customWidth="1"/>
  </cols>
  <sheetData>
    <row r="1" spans="2:20" ht="12.75">
      <c r="B1" s="9" t="str">
        <f>'formularz oferty'!C4</f>
        <v>DFP.271.40.2019.AJ</v>
      </c>
      <c r="N1" s="10" t="s">
        <v>50</v>
      </c>
      <c r="S1" s="9"/>
      <c r="T1" s="9"/>
    </row>
    <row r="2" spans="7:9" ht="12.75">
      <c r="G2" s="96"/>
      <c r="H2" s="96"/>
      <c r="I2" s="96"/>
    </row>
    <row r="3" ht="12.75">
      <c r="N3" s="10" t="s">
        <v>57</v>
      </c>
    </row>
    <row r="4" spans="2:17" ht="12.75">
      <c r="B4" s="8" t="s">
        <v>13</v>
      </c>
      <c r="C4" s="2">
        <v>4</v>
      </c>
      <c r="D4" s="5"/>
      <c r="E4" s="3"/>
      <c r="F4" s="1"/>
      <c r="G4" s="12" t="s">
        <v>18</v>
      </c>
      <c r="H4" s="1"/>
      <c r="I4" s="5"/>
      <c r="J4" s="1"/>
      <c r="K4" s="1"/>
      <c r="L4" s="1"/>
      <c r="M4" s="1"/>
      <c r="N4" s="1"/>
      <c r="Q4" s="6"/>
    </row>
    <row r="5" spans="2:17" ht="12.75">
      <c r="B5" s="8"/>
      <c r="C5" s="5"/>
      <c r="D5" s="5"/>
      <c r="E5" s="3"/>
      <c r="F5" s="1"/>
      <c r="G5" s="12"/>
      <c r="H5" s="1"/>
      <c r="I5" s="5"/>
      <c r="J5" s="1"/>
      <c r="K5" s="1"/>
      <c r="L5" s="1"/>
      <c r="M5" s="1"/>
      <c r="N5" s="1"/>
      <c r="Q5" s="6"/>
    </row>
    <row r="6" spans="1:17" ht="12.75">
      <c r="A6" s="8"/>
      <c r="B6" s="8"/>
      <c r="C6" s="13"/>
      <c r="D6" s="13"/>
      <c r="E6" s="3"/>
      <c r="F6" s="1"/>
      <c r="G6" s="4" t="s">
        <v>0</v>
      </c>
      <c r="H6" s="91">
        <f>SUM(N11:N13)</f>
        <v>0</v>
      </c>
      <c r="I6" s="92"/>
      <c r="Q6" s="6"/>
    </row>
    <row r="7" spans="1:17" ht="12.75">
      <c r="A7" s="8"/>
      <c r="C7" s="1"/>
      <c r="D7" s="1"/>
      <c r="E7" s="3"/>
      <c r="F7" s="1"/>
      <c r="G7" s="1"/>
      <c r="H7" s="1"/>
      <c r="I7" s="1"/>
      <c r="J7" s="1"/>
      <c r="K7" s="1"/>
      <c r="L7" s="1"/>
      <c r="Q7" s="6"/>
    </row>
    <row r="8" spans="1:17" ht="12.75">
      <c r="A8" s="8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Q8" s="6"/>
    </row>
    <row r="9" spans="2:17" ht="12.75">
      <c r="B9" s="8"/>
      <c r="Q9" s="6"/>
    </row>
    <row r="10" spans="1:14" s="8" customFormat="1" ht="73.5" customHeight="1">
      <c r="A10" s="19" t="s">
        <v>35</v>
      </c>
      <c r="B10" s="19" t="s">
        <v>14</v>
      </c>
      <c r="C10" s="19" t="s">
        <v>15</v>
      </c>
      <c r="D10" s="19" t="s">
        <v>47</v>
      </c>
      <c r="E10" s="20" t="s">
        <v>56</v>
      </c>
      <c r="F10" s="21"/>
      <c r="G10" s="19" t="str">
        <f>"Nazwa handlowa /
"&amp;C10&amp;" / 
"&amp;D10</f>
        <v>Nazwa handlowa /
Dawka / 
Postać /Opakowanie</v>
      </c>
      <c r="H10" s="19" t="s">
        <v>66</v>
      </c>
      <c r="I10" s="19" t="str">
        <f>B10</f>
        <v>Skład</v>
      </c>
      <c r="J10" s="19" t="s">
        <v>67</v>
      </c>
      <c r="K10" s="19" t="s">
        <v>27</v>
      </c>
      <c r="L10" s="19" t="s">
        <v>28</v>
      </c>
      <c r="M10" s="19" t="s">
        <v>29</v>
      </c>
      <c r="N10" s="19" t="s">
        <v>16</v>
      </c>
    </row>
    <row r="11" spans="1:14" s="8" customFormat="1" ht="174.75" customHeight="1">
      <c r="A11" s="22" t="s">
        <v>1</v>
      </c>
      <c r="B11" s="70" t="s">
        <v>86</v>
      </c>
      <c r="C11" s="70" t="s">
        <v>87</v>
      </c>
      <c r="D11" s="70" t="s">
        <v>88</v>
      </c>
      <c r="E11" s="103">
        <v>1200</v>
      </c>
      <c r="F11" s="102" t="s">
        <v>68</v>
      </c>
      <c r="G11" s="24" t="s">
        <v>48</v>
      </c>
      <c r="H11" s="24"/>
      <c r="I11" s="24"/>
      <c r="J11" s="72"/>
      <c r="K11" s="24"/>
      <c r="L11" s="24" t="str">
        <f>IF(K11=0,"0,00",IF(K11&gt;0,ROUND(E11/K11,2)))</f>
        <v>0,00</v>
      </c>
      <c r="M11" s="24"/>
      <c r="N11" s="25">
        <f>ROUND(L11*ROUND(M11,2),2)</f>
        <v>0</v>
      </c>
    </row>
    <row r="12" spans="1:17" ht="126.75" customHeight="1">
      <c r="A12" s="22" t="s">
        <v>2</v>
      </c>
      <c r="B12" s="70" t="s">
        <v>89</v>
      </c>
      <c r="C12" s="70" t="s">
        <v>90</v>
      </c>
      <c r="D12" s="70" t="s">
        <v>91</v>
      </c>
      <c r="E12" s="103">
        <v>2500</v>
      </c>
      <c r="F12" s="102" t="s">
        <v>68</v>
      </c>
      <c r="G12" s="22" t="s">
        <v>48</v>
      </c>
      <c r="H12" s="22"/>
      <c r="I12" s="22"/>
      <c r="J12" s="22"/>
      <c r="K12" s="22"/>
      <c r="L12" s="24" t="str">
        <f>IF(K12=0,"0,00",IF(K12&gt;0,ROUND(E12/K12,2)))</f>
        <v>0,00</v>
      </c>
      <c r="M12" s="22"/>
      <c r="N12" s="25">
        <f>ROUND(L12*ROUND(M12,2),2)</f>
        <v>0</v>
      </c>
      <c r="Q12" s="6"/>
    </row>
    <row r="13" spans="1:17" ht="169.5" customHeight="1">
      <c r="A13" s="22" t="s">
        <v>3</v>
      </c>
      <c r="B13" s="70" t="s">
        <v>92</v>
      </c>
      <c r="C13" s="70" t="s">
        <v>93</v>
      </c>
      <c r="D13" s="70" t="s">
        <v>94</v>
      </c>
      <c r="E13" s="104">
        <v>100</v>
      </c>
      <c r="F13" s="102" t="s">
        <v>68</v>
      </c>
      <c r="G13" s="22" t="s">
        <v>48</v>
      </c>
      <c r="H13" s="22"/>
      <c r="I13" s="22"/>
      <c r="J13" s="22"/>
      <c r="K13" s="22"/>
      <c r="L13" s="24" t="str">
        <f>IF(K13=0,"0,00",IF(K13&gt;0,ROUND(E13/K13,2)))</f>
        <v>0,00</v>
      </c>
      <c r="M13" s="22"/>
      <c r="N13" s="25">
        <f>ROUND(L13*ROUND(M13,2),2)</f>
        <v>0</v>
      </c>
      <c r="Q13" s="6"/>
    </row>
    <row r="14" ht="12.75">
      <c r="Q14" s="6"/>
    </row>
    <row r="15" ht="12.75">
      <c r="Q15" s="6"/>
    </row>
    <row r="16" ht="12.75">
      <c r="Q16" s="6"/>
    </row>
    <row r="17" ht="12.75">
      <c r="Q17" s="6"/>
    </row>
    <row r="18" ht="12.75">
      <c r="Q18" s="6"/>
    </row>
    <row r="19" ht="12.75">
      <c r="Q19" s="6"/>
    </row>
    <row r="20" ht="12.75">
      <c r="Q20" s="6"/>
    </row>
    <row r="21" ht="12.75">
      <c r="Q21" s="6"/>
    </row>
    <row r="22" ht="12.75">
      <c r="Q22" s="6"/>
    </row>
    <row r="23" ht="12.75">
      <c r="Q23" s="6"/>
    </row>
    <row r="24" ht="12.75">
      <c r="Q24" s="6"/>
    </row>
    <row r="25" ht="12.75">
      <c r="Q25" s="6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GridLines="0" zoomScalePageLayoutView="80" workbookViewId="0" topLeftCell="A1">
      <selection activeCell="K21" sqref="K21"/>
    </sheetView>
  </sheetViews>
  <sheetFormatPr defaultColWidth="9.00390625" defaultRowHeight="12.75"/>
  <cols>
    <col min="1" max="1" width="5.125" style="6" customWidth="1"/>
    <col min="2" max="2" width="22.00390625" style="6" customWidth="1"/>
    <col min="3" max="3" width="31.25390625" style="6" customWidth="1"/>
    <col min="4" max="4" width="32.375" style="6" customWidth="1"/>
    <col min="5" max="5" width="10.625" style="7" customWidth="1"/>
    <col min="6" max="6" width="12.875" style="6" customWidth="1"/>
    <col min="7" max="7" width="27.25390625" style="6" customWidth="1"/>
    <col min="8" max="8" width="17.625" style="6" customWidth="1"/>
    <col min="9" max="9" width="15.125" style="6" customWidth="1"/>
    <col min="10" max="10" width="20.375" style="6" customWidth="1"/>
    <col min="11" max="14" width="15.25390625" style="6" customWidth="1"/>
    <col min="15" max="15" width="8.00390625" style="6" customWidth="1"/>
    <col min="16" max="16" width="15.875" style="6" customWidth="1"/>
    <col min="17" max="17" width="15.875" style="11" customWidth="1"/>
    <col min="18" max="18" width="15.875" style="6" customWidth="1"/>
    <col min="19" max="20" width="14.25390625" style="6" customWidth="1"/>
    <col min="21" max="16384" width="9.125" style="6" customWidth="1"/>
  </cols>
  <sheetData>
    <row r="1" spans="2:20" ht="12.75">
      <c r="B1" s="9" t="str">
        <f>'formularz oferty'!C4</f>
        <v>DFP.271.40.2019.AJ</v>
      </c>
      <c r="N1" s="10" t="s">
        <v>50</v>
      </c>
      <c r="S1" s="9"/>
      <c r="T1" s="9"/>
    </row>
    <row r="2" spans="7:9" ht="12.75">
      <c r="G2" s="96"/>
      <c r="H2" s="96"/>
      <c r="I2" s="96"/>
    </row>
    <row r="3" ht="12.75">
      <c r="N3" s="10" t="s">
        <v>57</v>
      </c>
    </row>
    <row r="4" spans="2:17" ht="12.75">
      <c r="B4" s="8" t="s">
        <v>13</v>
      </c>
      <c r="C4" s="2">
        <v>5</v>
      </c>
      <c r="D4" s="5"/>
      <c r="E4" s="3"/>
      <c r="F4" s="1"/>
      <c r="G4" s="12" t="s">
        <v>18</v>
      </c>
      <c r="H4" s="1"/>
      <c r="I4" s="5"/>
      <c r="J4" s="1"/>
      <c r="K4" s="1"/>
      <c r="L4" s="1"/>
      <c r="M4" s="1"/>
      <c r="N4" s="1"/>
      <c r="Q4" s="6"/>
    </row>
    <row r="5" spans="2:17" ht="12.75">
      <c r="B5" s="8"/>
      <c r="C5" s="5"/>
      <c r="D5" s="5"/>
      <c r="E5" s="3"/>
      <c r="F5" s="1"/>
      <c r="G5" s="12"/>
      <c r="H5" s="1"/>
      <c r="I5" s="5"/>
      <c r="J5" s="1"/>
      <c r="K5" s="1"/>
      <c r="L5" s="1"/>
      <c r="M5" s="1"/>
      <c r="N5" s="1"/>
      <c r="Q5" s="6"/>
    </row>
    <row r="6" spans="1:17" ht="12.75">
      <c r="A6" s="8"/>
      <c r="B6" s="8"/>
      <c r="C6" s="13"/>
      <c r="D6" s="13"/>
      <c r="E6" s="3"/>
      <c r="F6" s="1"/>
      <c r="G6" s="4" t="s">
        <v>0</v>
      </c>
      <c r="H6" s="91">
        <f>SUM(N11:N11)</f>
        <v>0</v>
      </c>
      <c r="I6" s="92"/>
      <c r="Q6" s="6"/>
    </row>
    <row r="7" spans="1:17" ht="12.75">
      <c r="A7" s="8"/>
      <c r="C7" s="1"/>
      <c r="D7" s="1"/>
      <c r="E7" s="3"/>
      <c r="F7" s="1"/>
      <c r="G7" s="1"/>
      <c r="H7" s="1"/>
      <c r="I7" s="1"/>
      <c r="J7" s="1"/>
      <c r="K7" s="1"/>
      <c r="L7" s="1"/>
      <c r="Q7" s="6"/>
    </row>
    <row r="8" spans="1:17" ht="12.75">
      <c r="A8" s="8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Q8" s="6"/>
    </row>
    <row r="9" spans="2:17" ht="12.75">
      <c r="B9" s="8"/>
      <c r="Q9" s="6"/>
    </row>
    <row r="10" spans="1:14" s="8" customFormat="1" ht="73.5" customHeight="1">
      <c r="A10" s="19" t="s">
        <v>35</v>
      </c>
      <c r="B10" s="19" t="s">
        <v>14</v>
      </c>
      <c r="C10" s="19" t="s">
        <v>15</v>
      </c>
      <c r="D10" s="19" t="s">
        <v>47</v>
      </c>
      <c r="E10" s="20" t="s">
        <v>56</v>
      </c>
      <c r="F10" s="21"/>
      <c r="G10" s="19" t="str">
        <f>"Nazwa handlowa /
"&amp;C10&amp;" / 
"&amp;D10</f>
        <v>Nazwa handlowa /
Dawka / 
Postać /Opakowanie</v>
      </c>
      <c r="H10" s="19" t="s">
        <v>66</v>
      </c>
      <c r="I10" s="19" t="str">
        <f>B10</f>
        <v>Skład</v>
      </c>
      <c r="J10" s="19" t="s">
        <v>67</v>
      </c>
      <c r="K10" s="19" t="s">
        <v>27</v>
      </c>
      <c r="L10" s="19" t="s">
        <v>28</v>
      </c>
      <c r="M10" s="19" t="s">
        <v>29</v>
      </c>
      <c r="N10" s="19" t="s">
        <v>16</v>
      </c>
    </row>
    <row r="11" spans="1:14" s="8" customFormat="1" ht="174.75" customHeight="1">
      <c r="A11" s="22" t="s">
        <v>1</v>
      </c>
      <c r="B11" s="70" t="s">
        <v>95</v>
      </c>
      <c r="C11" s="70" t="s">
        <v>96</v>
      </c>
      <c r="D11" s="70" t="s">
        <v>97</v>
      </c>
      <c r="E11" s="103">
        <v>200</v>
      </c>
      <c r="F11" s="43" t="s">
        <v>68</v>
      </c>
      <c r="G11" s="24" t="s">
        <v>48</v>
      </c>
      <c r="H11" s="24"/>
      <c r="I11" s="24"/>
      <c r="J11" s="72"/>
      <c r="K11" s="24"/>
      <c r="L11" s="24" t="str">
        <f>IF(K11=0,"0,00",IF(K11&gt;0,ROUND(E11/K11,2)))</f>
        <v>0,00</v>
      </c>
      <c r="M11" s="24"/>
      <c r="N11" s="25">
        <f>ROUND(L11*ROUND(M11,2),2)</f>
        <v>0</v>
      </c>
    </row>
    <row r="12" spans="1:17" ht="15">
      <c r="A12" s="26"/>
      <c r="B12" s="26"/>
      <c r="C12" s="26"/>
      <c r="D12" s="26"/>
      <c r="E12" s="28"/>
      <c r="F12" s="26"/>
      <c r="G12" s="26"/>
      <c r="H12" s="26"/>
      <c r="I12" s="26"/>
      <c r="J12" s="26"/>
      <c r="K12" s="26"/>
      <c r="L12" s="26"/>
      <c r="M12" s="26"/>
      <c r="N12" s="26"/>
      <c r="Q12" s="6"/>
    </row>
    <row r="13" spans="1:17" ht="35.25" customHeight="1">
      <c r="A13" s="26"/>
      <c r="B13" s="27"/>
      <c r="C13" s="26"/>
      <c r="D13" s="26"/>
      <c r="E13" s="28"/>
      <c r="F13" s="26"/>
      <c r="G13" s="26"/>
      <c r="H13" s="26"/>
      <c r="I13" s="26"/>
      <c r="J13" s="26"/>
      <c r="K13" s="26"/>
      <c r="L13" s="26"/>
      <c r="M13" s="26"/>
      <c r="N13" s="26"/>
      <c r="Q13" s="6"/>
    </row>
    <row r="14" ht="12.75">
      <c r="Q14" s="6"/>
    </row>
    <row r="15" ht="12.75">
      <c r="Q15" s="6"/>
    </row>
    <row r="16" ht="12.75">
      <c r="Q16" s="6"/>
    </row>
    <row r="17" ht="12.75">
      <c r="Q17" s="6"/>
    </row>
    <row r="18" ht="12.75">
      <c r="Q18" s="6"/>
    </row>
    <row r="19" ht="12.75">
      <c r="Q19" s="6"/>
    </row>
    <row r="20" ht="12.75">
      <c r="Q20" s="6"/>
    </row>
    <row r="21" ht="12.75">
      <c r="Q21" s="6"/>
    </row>
    <row r="22" ht="12.75">
      <c r="Q22" s="6"/>
    </row>
    <row r="23" ht="12.75">
      <c r="Q23" s="6"/>
    </row>
    <row r="24" ht="12.75">
      <c r="Q24" s="6"/>
    </row>
    <row r="25" ht="12.75">
      <c r="Q25" s="6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GridLines="0" tabSelected="1" zoomScalePageLayoutView="80" workbookViewId="0" topLeftCell="A1">
      <selection activeCell="M16" sqref="M16"/>
    </sheetView>
  </sheetViews>
  <sheetFormatPr defaultColWidth="9.00390625" defaultRowHeight="12.75"/>
  <cols>
    <col min="1" max="1" width="5.125" style="6" customWidth="1"/>
    <col min="2" max="2" width="22.00390625" style="6" customWidth="1"/>
    <col min="3" max="3" width="31.25390625" style="6" customWidth="1"/>
    <col min="4" max="4" width="32.375" style="6" customWidth="1"/>
    <col min="5" max="5" width="10.625" style="7" customWidth="1"/>
    <col min="6" max="6" width="12.875" style="6" customWidth="1"/>
    <col min="7" max="7" width="27.25390625" style="6" customWidth="1"/>
    <col min="8" max="8" width="17.625" style="6" customWidth="1"/>
    <col min="9" max="9" width="15.125" style="6" customWidth="1"/>
    <col min="10" max="10" width="20.375" style="6" customWidth="1"/>
    <col min="11" max="14" width="15.25390625" style="6" customWidth="1"/>
    <col min="15" max="15" width="8.00390625" style="6" customWidth="1"/>
    <col min="16" max="16" width="15.875" style="6" customWidth="1"/>
    <col min="17" max="17" width="15.875" style="11" customWidth="1"/>
    <col min="18" max="18" width="15.875" style="6" customWidth="1"/>
    <col min="19" max="20" width="14.25390625" style="6" customWidth="1"/>
    <col min="21" max="16384" width="9.125" style="6" customWidth="1"/>
  </cols>
  <sheetData>
    <row r="1" spans="2:20" ht="12.75">
      <c r="B1" s="9" t="str">
        <f>'formularz oferty'!C4</f>
        <v>DFP.271.40.2019.AJ</v>
      </c>
      <c r="N1" s="10" t="s">
        <v>50</v>
      </c>
      <c r="S1" s="9"/>
      <c r="T1" s="9"/>
    </row>
    <row r="2" spans="7:9" ht="12.75">
      <c r="G2" s="96"/>
      <c r="H2" s="96"/>
      <c r="I2" s="96"/>
    </row>
    <row r="3" ht="12.75">
      <c r="N3" s="10" t="s">
        <v>57</v>
      </c>
    </row>
    <row r="4" spans="2:17" ht="12.75">
      <c r="B4" s="8" t="s">
        <v>13</v>
      </c>
      <c r="C4" s="2">
        <v>6</v>
      </c>
      <c r="D4" s="5"/>
      <c r="E4" s="3"/>
      <c r="F4" s="1"/>
      <c r="G4" s="12" t="s">
        <v>18</v>
      </c>
      <c r="H4" s="1"/>
      <c r="I4" s="5"/>
      <c r="J4" s="1"/>
      <c r="K4" s="1"/>
      <c r="L4" s="1"/>
      <c r="M4" s="1"/>
      <c r="N4" s="1"/>
      <c r="Q4" s="6"/>
    </row>
    <row r="5" spans="2:17" ht="12.75">
      <c r="B5" s="8"/>
      <c r="C5" s="5"/>
      <c r="D5" s="5"/>
      <c r="E5" s="3"/>
      <c r="F5" s="1"/>
      <c r="G5" s="12"/>
      <c r="H5" s="1"/>
      <c r="I5" s="5"/>
      <c r="J5" s="1"/>
      <c r="K5" s="1"/>
      <c r="L5" s="1"/>
      <c r="M5" s="1"/>
      <c r="N5" s="1"/>
      <c r="Q5" s="6"/>
    </row>
    <row r="6" spans="1:17" ht="12.75">
      <c r="A6" s="8"/>
      <c r="B6" s="8"/>
      <c r="C6" s="13"/>
      <c r="D6" s="13"/>
      <c r="E6" s="3"/>
      <c r="F6" s="1"/>
      <c r="G6" s="4" t="s">
        <v>0</v>
      </c>
      <c r="H6" s="91">
        <f>SUM(N11:N11)</f>
        <v>0</v>
      </c>
      <c r="I6" s="92"/>
      <c r="Q6" s="6"/>
    </row>
    <row r="7" spans="1:17" ht="12.75">
      <c r="A7" s="8"/>
      <c r="C7" s="1"/>
      <c r="D7" s="1"/>
      <c r="E7" s="3"/>
      <c r="F7" s="1"/>
      <c r="G7" s="1"/>
      <c r="H7" s="1"/>
      <c r="I7" s="1"/>
      <c r="J7" s="1"/>
      <c r="K7" s="1"/>
      <c r="L7" s="1"/>
      <c r="Q7" s="6"/>
    </row>
    <row r="8" spans="1:17" ht="12.75">
      <c r="A8" s="8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Q8" s="6"/>
    </row>
    <row r="9" spans="2:17" ht="12.75">
      <c r="B9" s="8"/>
      <c r="Q9" s="6"/>
    </row>
    <row r="10" spans="1:14" s="8" customFormat="1" ht="73.5" customHeight="1">
      <c r="A10" s="19" t="s">
        <v>35</v>
      </c>
      <c r="B10" s="19" t="s">
        <v>14</v>
      </c>
      <c r="C10" s="19" t="s">
        <v>15</v>
      </c>
      <c r="D10" s="19" t="s">
        <v>47</v>
      </c>
      <c r="E10" s="20" t="s">
        <v>56</v>
      </c>
      <c r="F10" s="21"/>
      <c r="G10" s="19" t="str">
        <f>"Nazwa handlowa /
"&amp;C10&amp;" / 
"&amp;D10</f>
        <v>Nazwa handlowa /
Dawka / 
Postać /Opakowanie</v>
      </c>
      <c r="H10" s="19" t="s">
        <v>66</v>
      </c>
      <c r="I10" s="19" t="str">
        <f>B10</f>
        <v>Skład</v>
      </c>
      <c r="J10" s="19" t="s">
        <v>67</v>
      </c>
      <c r="K10" s="19" t="s">
        <v>27</v>
      </c>
      <c r="L10" s="19" t="s">
        <v>28</v>
      </c>
      <c r="M10" s="19" t="s">
        <v>29</v>
      </c>
      <c r="N10" s="19" t="s">
        <v>16</v>
      </c>
    </row>
    <row r="11" spans="1:14" s="8" customFormat="1" ht="174.75" customHeight="1">
      <c r="A11" s="22" t="s">
        <v>1</v>
      </c>
      <c r="B11" s="70" t="s">
        <v>98</v>
      </c>
      <c r="C11" s="70" t="s">
        <v>99</v>
      </c>
      <c r="D11" s="70" t="s">
        <v>100</v>
      </c>
      <c r="E11" s="71">
        <v>1100</v>
      </c>
      <c r="F11" s="43" t="s">
        <v>68</v>
      </c>
      <c r="G11" s="24" t="s">
        <v>48</v>
      </c>
      <c r="H11" s="24"/>
      <c r="I11" s="24"/>
      <c r="J11" s="72"/>
      <c r="K11" s="24"/>
      <c r="L11" s="24"/>
      <c r="M11" s="24"/>
      <c r="N11" s="25">
        <f>ROUND(L11*ROUND(M11,2),2)</f>
        <v>0</v>
      </c>
    </row>
    <row r="12" spans="1:17" ht="15">
      <c r="A12" s="26"/>
      <c r="B12" s="26"/>
      <c r="C12" s="26"/>
      <c r="D12" s="26"/>
      <c r="E12" s="28"/>
      <c r="F12" s="26"/>
      <c r="G12" s="26"/>
      <c r="H12" s="26"/>
      <c r="I12" s="26"/>
      <c r="J12" s="26"/>
      <c r="K12" s="26"/>
      <c r="L12" s="26"/>
      <c r="M12" s="26"/>
      <c r="N12" s="26"/>
      <c r="Q12" s="6"/>
    </row>
    <row r="13" spans="1:17" ht="35.25" customHeight="1">
      <c r="A13" s="26"/>
      <c r="B13" s="27"/>
      <c r="C13" s="26"/>
      <c r="D13" s="26"/>
      <c r="E13" s="28"/>
      <c r="F13" s="26"/>
      <c r="G13" s="26"/>
      <c r="H13" s="26"/>
      <c r="I13" s="26"/>
      <c r="J13" s="26"/>
      <c r="K13" s="26"/>
      <c r="L13" s="26"/>
      <c r="M13" s="26"/>
      <c r="N13" s="26"/>
      <c r="Q13" s="6"/>
    </row>
    <row r="14" ht="12.75">
      <c r="Q14" s="6"/>
    </row>
    <row r="15" ht="12.75">
      <c r="Q15" s="6"/>
    </row>
    <row r="16" ht="12.75">
      <c r="Q16" s="6"/>
    </row>
    <row r="17" ht="12.75">
      <c r="Q17" s="6"/>
    </row>
    <row r="18" ht="12.75">
      <c r="Q18" s="6"/>
    </row>
    <row r="19" ht="12.75">
      <c r="Q19" s="6"/>
    </row>
    <row r="20" ht="12.75">
      <c r="Q20" s="6"/>
    </row>
    <row r="21" ht="12.75">
      <c r="Q21" s="6"/>
    </row>
    <row r="22" ht="12.75">
      <c r="Q22" s="6"/>
    </row>
    <row r="23" ht="12.75">
      <c r="Q23" s="6"/>
    </row>
    <row r="24" ht="12.75">
      <c r="Q24" s="6"/>
    </row>
    <row r="25" ht="12.75">
      <c r="Q25" s="6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2019-03-21T11:28:51Z</cp:lastPrinted>
  <dcterms:created xsi:type="dcterms:W3CDTF">2003-05-16T10:10:29Z</dcterms:created>
  <dcterms:modified xsi:type="dcterms:W3CDTF">2019-04-24T06:52:01Z</dcterms:modified>
  <cp:category/>
  <cp:version/>
  <cp:contentType/>
  <cp:contentStatus/>
</cp:coreProperties>
</file>