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ularz_oferty" sheetId="1" r:id="rId1"/>
    <sheet name="część_(1)" sheetId="2" r:id="rId2"/>
    <sheet name="część_(2)" sheetId="3" r:id="rId3"/>
    <sheet name="część_(3)" sheetId="4" r:id="rId4"/>
    <sheet name="część_(4)" sheetId="5" r:id="rId5"/>
    <sheet name="część_(5)" sheetId="6" r:id="rId6"/>
    <sheet name="część_(6)" sheetId="7" r:id="rId7"/>
    <sheet name="część_(7)" sheetId="8" r:id="rId8"/>
    <sheet name="część_(8)" sheetId="9" r:id="rId9"/>
    <sheet name="część_(9)" sheetId="10" r:id="rId10"/>
    <sheet name="część_(10)" sheetId="11" r:id="rId11"/>
    <sheet name="część_(11)" sheetId="12" r:id="rId12"/>
    <sheet name="część_(12)" sheetId="13" r:id="rId13"/>
    <sheet name="część_(13)" sheetId="14" r:id="rId14"/>
    <sheet name="część_(14)" sheetId="15" r:id="rId15"/>
    <sheet name="część_(15)" sheetId="16" r:id="rId16"/>
    <sheet name="część_(16)" sheetId="17" r:id="rId17"/>
    <sheet name="część_(17)" sheetId="18" r:id="rId18"/>
    <sheet name="część_(18)" sheetId="19" r:id="rId19"/>
    <sheet name="część_(19)" sheetId="20" r:id="rId20"/>
    <sheet name="część_(20)" sheetId="21" r:id="rId21"/>
    <sheet name="część_(21)" sheetId="22" r:id="rId22"/>
    <sheet name="część_(22)" sheetId="23" r:id="rId23"/>
    <sheet name="część_(23)" sheetId="24" r:id="rId24"/>
    <sheet name="część_(24)" sheetId="25" r:id="rId25"/>
    <sheet name="część_(25)" sheetId="26" r:id="rId26"/>
    <sheet name="część_(26)" sheetId="27" r:id="rId27"/>
    <sheet name="część_(27)" sheetId="28" r:id="rId28"/>
    <sheet name="część_(28)" sheetId="29" r:id="rId29"/>
    <sheet name="część_(29)" sheetId="30" r:id="rId30"/>
    <sheet name="część_(30)" sheetId="31" r:id="rId31"/>
  </sheets>
  <definedNames>
    <definedName name="_xlnm.Print_Area" localSheetId="1">'część_(1)'!$A$1:$H$11</definedName>
    <definedName name="_xlnm.Print_Area" localSheetId="10">'część_(10)'!$A$1:$H$14</definedName>
    <definedName name="_xlnm.Print_Area" localSheetId="13">'część_(13)'!$A$1:$H$11</definedName>
    <definedName name="_xlnm.Print_Area" localSheetId="14">'część_(14)'!$A$1:$H$10</definedName>
    <definedName name="_xlnm.Print_Area" localSheetId="15">'część_(15)'!$A$1:$H$10</definedName>
    <definedName name="_xlnm.Print_Area" localSheetId="17">'część_(17)'!$A$1:$H$17</definedName>
    <definedName name="_xlnm.Print_Area" localSheetId="18">'część_(18)'!$A$1:$H$12</definedName>
    <definedName name="_xlnm.Print_Area" localSheetId="2">'część_(2)'!$A$1:$H$13</definedName>
    <definedName name="_xlnm.Print_Area" localSheetId="20">'część_(20)'!$A$1:$H$10</definedName>
    <definedName name="_xlnm.Print_Area" localSheetId="29">'część_(29)'!$A$1:$H$15</definedName>
    <definedName name="_xlnm.Print_Area" localSheetId="30">'część_(30)'!$A$1:$H$12</definedName>
    <definedName name="_xlnm.Print_Area" localSheetId="7">'część_(7)'!$A$1:$H$9</definedName>
    <definedName name="_xlnm.Print_Area" localSheetId="8">'część_(8)'!$A$1:$H$14</definedName>
    <definedName name="_xlnm.Print_Area" localSheetId="9">'część_(9)'!$A$1:$H$10</definedName>
    <definedName name="_xlnm.Print_Area" localSheetId="0">'formularz_oferty'!$A$1:$D$80</definedName>
  </definedNames>
  <calcPr fullCalcOnLoad="1"/>
</workbook>
</file>

<file path=xl/sharedStrings.xml><?xml version="1.0" encoding="utf-8"?>
<sst xmlns="http://schemas.openxmlformats.org/spreadsheetml/2006/main" count="695" uniqueCount="217">
  <si>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</si>
  <si>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</si>
  <si>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</si>
  <si>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</si>
  <si>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</si>
  <si>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</si>
  <si>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</si>
  <si>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</si>
  <si>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</si>
  <si>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</si>
  <si>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</si>
  <si>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</si>
  <si>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</si>
  <si>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</si>
  <si>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</si>
  <si>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</si>
  <si>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Cena brutto:</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</si>
  <si>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</si>
  <si>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</si>
  <si>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</si>
  <si>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</si>
  <si>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</si>
  <si>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</si>
  <si>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</si>
  <si>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</si>
  <si>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</si>
  <si>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</si>
  <si>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</si>
  <si>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</si>
  <si>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</si>
  <si>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</si>
  <si>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</si>
  <si>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</si>
  <si>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</si>
  <si>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</si>
  <si>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</si>
  <si>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</si>
  <si>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</si>
  <si>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</si>
  <si>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2.</t>
  </si>
  <si>
    <r>
      <t xml:space="preserve">Oświadczam, że wybór niniejszej oferty będzie prowadził do powstania u Zamawiającego obowiązku podatkowego zgodnie z przepisami o podatku od towarów i usług w zakresie*: …………………….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</si>
  <si>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</si>
  <si>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</si>
  <si>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</si>
  <si>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</si>
  <si>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</si>
  <si>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</si>
  <si>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</si>
  <si>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</si>
  <si>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</si>
  <si>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</si>
  <si>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</si>
  <si>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</si>
  <si>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</si>
  <si>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</si>
  <si>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</si>
  <si>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</si>
  <si>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</si>
  <si>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</si>
  <si>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</si>
  <si>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</si>
  <si>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</si>
  <si>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</si>
  <si>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</si>
  <si>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</si>
  <si>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</si>
  <si>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</si>
  <si>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</si>
  <si>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</si>
  <si>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</si>
  <si>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</si>
  <si>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</si>
  <si>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</si>
  <si>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</si>
  <si>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</si>
  <si>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</si>
  <si>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Cena jednostkowa brutto </t>
  </si>
  <si>
    <t>Wartość brutto pozycji</t>
  </si>
  <si>
    <t xml:space="preserve">1. </t>
  </si>
  <si>
    <t>szt.</t>
  </si>
  <si>
    <t xml:space="preserve">Załącznik nr 1a do SWZ 
Załącznik nr … do umowy </t>
  </si>
  <si>
    <t xml:space="preserve"> Ilość  </t>
  </si>
  <si>
    <t xml:space="preserve">2. </t>
  </si>
  <si>
    <t xml:space="preserve">3. </t>
  </si>
  <si>
    <t xml:space="preserve">4. </t>
  </si>
  <si>
    <t xml:space="preserve">5. </t>
  </si>
  <si>
    <t>Ilość</t>
  </si>
  <si>
    <t>13.</t>
  </si>
  <si>
    <t>14.</t>
  </si>
  <si>
    <t>Numer katalogowy 
(jeżeli istnieje)</t>
  </si>
  <si>
    <t>Cena jednostkowa brutto</t>
  </si>
  <si>
    <t>szt</t>
  </si>
  <si>
    <t>sztuk</t>
  </si>
  <si>
    <t>DFP.271.30.2021.ADB</t>
  </si>
  <si>
    <t>Dostawa materiałów okulistycznych.</t>
  </si>
  <si>
    <t>Oświadczamy, że termin płatności wynosi do 60 dni.</t>
  </si>
  <si>
    <t xml:space="preserve">Oświadczamy, że zamówienie będziemy wykonywać do czasu wyczerpania kwoty wynagrodzenia umownego jednak nie dłużej niż przez: 
- 12 miesięcy (dot. części 5, 6, 7, 8, 10, 17, 30) od daty zawarcia umowy, 
- 24 miesiące (dot. części 4) od daty zawarcia umowy, 
- 36 miesięcy (dot. części 1, 2, 3, 9, 11, 12, 13, 14, 15, 16, 18, 19, 20, 21, 22, 23, 24, 25, 26, 27, 28, 29) od daty zawarcia umowy.
</t>
  </si>
  <si>
    <t>Oświadczamy, że oferowane przez nas materiały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</si>
  <si>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Sonda do cyklofotokoagulacji transscleralnej, typu G-Probe, sterylna, kompatybilna z posiadanym endofotokoagulatorem okulistycznym OcuLight IRIS Medical typ SL.</t>
  </si>
  <si>
    <t>Układ oddechowy okrężny noworodkowy jednorazowy, pakowany pojedynczo w skład, którego wchodzą: 3 rury karbowane o średnicy 10 mm w tym 2 rury o dł.1,6 metra   i 1 rura o dł.0,8m,  zagięty łącznik Y z portem luer, worek oddechowy bezlateksowy o pojemności 0,5L.</t>
  </si>
  <si>
    <t>zest</t>
  </si>
  <si>
    <t>Układ oddechowy  pediatryczny jednorazowy, pakowany pojedynczo w skład, którego wchodzą: 3 rury  rozciągliwe o średnicy 15 mm w tym 2 rury o dł. 0,4-2 metra  i 1 rura o dł.0,4m- 1,5m,  łącznik Y, łącznik kolankowy z portem luer i koreczkiem, worek oddechowy bezlateksowy o pojemności 1L, złączka do worka 22m/22m,  zakończenia  rur 22 mm</t>
  </si>
  <si>
    <t xml:space="preserve">Filtr oddechowy  z HMEF pediatryczny ciezar 20 g , przestrzen martwa  28 ml , skutecznosc filtracji 99,99 %  zwrot wilgoci 30 mgH2O/l,opór przy 30l/min 2,1 cm H2O,łaczniki 22F/15M-22M/15 F, min. Objęt. Oddech. 75 ml </t>
  </si>
  <si>
    <t xml:space="preserve">Fltr oddechowy  z HMEFnoworodkowy  cięzar 19 g , przestrzen martwa 17 ml , skutecznosc filtracji 99,99 %, zwrot wilgoci 27 mg H2O/l, opor przy 11l/min 1,2cm H2O,łaczniki 15 F-22M/15 F, min. Objęt.oddech. 25 ml </t>
  </si>
  <si>
    <t xml:space="preserve">System mocowania rur oddechowych składajacy się z dwóch samoprzylepnych klipsów oraz pojedynczej i podwójnej klamerki </t>
  </si>
  <si>
    <t>Soczewka wewnątrzgałkowa asferyczna akrylowa jednoczęściowa zwijalna, hydrofobowa z kartridżem jednorazowego użytku lub fabrycznie zapakowana w jednorazowy system do implantacji.
1. stopień uwodnienia poniżej 0,5%,
2. indeks refrakcji 1,5 – 1,6,
3. średnica optyczna od 5,5mm do 6,0mm,
4. średnica całkowita od 12 do 13mm,
5. angulacja 0 stopni 
6. z filtrem UV 
7.filtr światła niebieskiego
8. aberracja (-0,1)-(-0,2)mcm
9.moc od 6D do +30D, (od 6,0D do 30,0D co 0,5 D,)                                                                                                                     Zamawiający dopuszcza soczewkę o angulacji 5 st z haptenami posiadającymi zakończenia z PMMA, pozostałe parametry zgodne ze specyfikacją - do wyboru przez zamawiającego.</t>
  </si>
  <si>
    <t>Aplikator rutenowy oftalmiczny RU-106 typu CCB o aktywności 21,0 MBq.                                                              Tolerancja aktywności: -10/+60%</t>
  </si>
  <si>
    <t>Aplikator rutenowy oftalmiczny RU-106 typu COB o aktywności nie mniej niż 15 MBq.                                                        Tolerancja aktywności: -10/+60%</t>
  </si>
  <si>
    <t>15.</t>
  </si>
  <si>
    <t>16.</t>
  </si>
  <si>
    <t>17.</t>
  </si>
  <si>
    <t>18.</t>
  </si>
  <si>
    <t>19.</t>
  </si>
  <si>
    <t>20.</t>
  </si>
  <si>
    <t>21.</t>
  </si>
  <si>
    <t>22.</t>
  </si>
  <si>
    <t>23.</t>
  </si>
  <si>
    <t>Zestaw akcesoriów zużywalnych do przeprowadzenia zabiegów witrektomii tylnej w technice 27G [pusty] zawierający:
1. Kaseta do zabiegu kombinowanego wraz z systemem trokarów drenów, witrektomem 7500cięć/min, 27G - 1 szt.
2. Gazik 8x8 - 5 szt.
3. Przylepce 2,5 x13 cm - 1 szt.
4. Opatrunek oczny - 1 szt.
5. Osłona plastikowa na oko - 1 szt.
6. Fartuch jednorazowy rozmiar L - 2 szt.
7. Fartuch jednorazowy rozmiar M - 1 szt.
8. Ręczniki do rąk papierowe, jałowe - 1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- 1 szt.
14. Strzykawki 20 ml - 1 szt.
15. Mikrogąbki do osuszania pola operacyjnego - 5 szt.
16. Kaniula 20 G x 22 mm zakrzywiona - 1 szt.
17. Pojemnik plastikowy okrągły, pojemność około 120 ml, średnica około 10 cm-1 szt.
18. Worek na panel przedni - 1 szt.
19. Igła soft tip needle tip 27G - 1 szt.
20. Igła fletowa soft tip  27G - 1 szt.;   
21. Igły do iniekcji 18G - 3 szt.
22. Końcówka do endolasera 27G z oświetlaczem  27G - 1 szt.
23. Pęseta do ILM 27G - 1 szt.
24. Pakułka - 2 szt.
25. Tupfery -3 szt.</t>
  </si>
  <si>
    <r>
      <t>Zestaw akcesoriów zużywalnych do przeprowadzenia procedury</t>
    </r>
    <r>
      <rPr>
        <b/>
        <sz val="9"/>
        <rFont val="Garamond"/>
        <family val="1"/>
      </rPr>
      <t xml:space="preserve"> kombinowanej (fako + witrektomia tylna w technice 25G)</t>
    </r>
    <r>
      <rPr>
        <sz val="9"/>
        <rFont val="Garamond"/>
        <family val="1"/>
      </rPr>
      <t xml:space="preserve"> zawierający:
1. Kaseta do zabiegu kombinowanego wraz z systemem trokarów  z zaworami, drenów, witrektomem 7500 lub 10 000 cięć/min, 25G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 G x 22 mm zakrzywiona - 1 szt.
17. Pojemnik plastikowy okrągły, pojemność około 120 ml, średnica około 10 cm - 1 szt.
18. Worek na panel przedni - 1 szt.;    
19. Peseta do ILM 25G - 1 szt.
</t>
    </r>
    <r>
      <rPr>
        <sz val="9"/>
        <rFont val="Garamond"/>
        <family val="1"/>
      </rPr>
      <t>20. Końcówka do endolasera, podgięta 25G - 1 szt.</t>
    </r>
    <r>
      <rPr>
        <sz val="9"/>
        <rFont val="Garamond"/>
        <family val="1"/>
      </rPr>
      <t xml:space="preserve">
21. Igła soft tip needle 25G - 1 szt.;   
22. Igły do iniekcji 18G - 4 szt.
23. Kaniula do hydrodysekcji 27G - 3 szt.
25. Cystotom - 1 szt.
25. Osłonki irygacyjne + komora testowa - 1 zestaw;    
26. Tip kelman - 1 szt.                                                                                                                            
27. Nóż sideport 1,2 mm - 1 szt.;
28. Zestaw kaniul I/A bimanualnych UltraFlow - 1 komplet
29. Igła fletowa 25G soft tip - 1szt
30. Pakułka - 2szt.
31. Tupfery - 3 szt.                                                                                                                      
32. Nóż slit  2,4 - 2,75 mm - 1 szt.</t>
    </r>
  </si>
  <si>
    <r>
      <t xml:space="preserve">Zestaw akcesoriów zużywalnych do przeprowadzenia zabiegów witrektomii tylnej </t>
    </r>
    <r>
      <rPr>
        <b/>
        <sz val="9"/>
        <rFont val="Garamond"/>
        <family val="1"/>
      </rPr>
      <t xml:space="preserve">w technice 25G [pusty] </t>
    </r>
    <r>
      <rPr>
        <sz val="9"/>
        <rFont val="Garamond"/>
        <family val="1"/>
      </rPr>
      <t>zawierający:
1. Kaseta do zabiegu kombinowanego wraz z systemem trokarów z zaworami, drenów, witrektomem 7500 lub 10 000cięć/min, 25G - 1 szt.
2. Trokary bez  zaworów 25G - 3 szt.
3. Gaziki 8x8 - 5 szt.
4. Pakułka - 2 szt.
5. Tupfery - 3 szt.
6. Przylepce 2,5x13 cm - 1 szt.
7. Opatrunek oczny - 1 szt.
8. Osłona plastikowa na oko - 1 szt.
9. Fartuch jednorazowy rozmiar L - 2 szt.
10. Fartuch jednorazowy rozmiar M - 1 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Peseta do ILM 25G - 1 szt.
23. Igła fletowa 25G soft tip - 1szt
24. Igła soft tip needle 25G - 1 szt.
25. Igły do iniekcji 18G - 3 szt.  
26. Końcówka do lasera podgięta z oświetlaczem  25G</t>
    </r>
  </si>
  <si>
    <r>
      <t>Zestaw akcesoriów zużywalnych do przeprowadzenia procedury kombinowanej</t>
    </r>
    <r>
      <rPr>
        <sz val="9"/>
        <rFont val="Garamond"/>
        <family val="1"/>
      </rPr>
      <t xml:space="preserve"> </t>
    </r>
    <r>
      <rPr>
        <b/>
        <sz val="9"/>
        <rFont val="Garamond"/>
        <family val="1"/>
      </rPr>
      <t>(fako + witrektomia tylna w technice 23G)</t>
    </r>
    <r>
      <rPr>
        <sz val="9"/>
        <rFont val="Garamond"/>
        <family val="1"/>
      </rPr>
      <t xml:space="preserve"> </t>
    </r>
    <r>
      <rPr>
        <sz val="9"/>
        <rFont val="Garamond"/>
        <family val="1"/>
      </rPr>
      <t>zawierający:
1. Kaseta do zabiegu kombinowanego wraz z systemem trokarów z zaworami, drenów, witrektomem 7500 lub 10 000 cięć/min, 23G - 1 szt.; 
2. Gaziki 7,5 -8cmx7,5 -8cm- 5 szt.; 3. Przylepce 2x13- 15 cm (2 sztuki) - 1 zestaw. 
4. Opatrunek oczny - 1 szt.;  5. Osłona plastikowa na oko - 1 szt.
6. Fartuch jednorazowy rozmiar L - 2 szt.;  7. Fartuch jednorazowy rozmiar M - 1 szt.
8 Ręczniki do rąk papierowe, jałowe - 3 szt.9.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Worek na panel przedni - 1 szt.
18. Pojemnik plastikowy okrągły, pojemność około 120 ml, średnica około 10 cm - 1 szt.
19. Końcówka do endolasera z oświetlaczem, podgięta 23G - 1 szt 
20. Igła soft tip needle 23G - 1 szt.;    
21. Igły do iniekcji 18G - 4 szt.
22. Kaniula do hydrodysekcji 27G - 3 szt.;    
23. Cystotom - 1 szt.. 
24. Osłonki irygacyjne + komora testowa - 1 zestaw;    
25. Tip kelman - 1 szt.
26. Nóż sideport 1,2 mm - 1 szt.;                                                                                                         
27. Nóż slit  2,4 mm - 1 szt.                                                                                                                                                                                  28. Zestaw kaniul bimanualnych
29. Pakułka - 2 szt
30. Tupfery - 3 szt.</t>
    </r>
  </si>
  <si>
    <t>Zestaw akcesoriów zużywalnych do przeprowadzenia zabiegów witrektomii tylnej w technice 23G [pusty] zawierający:
1. kaseta do zabiegu kombinowanego wraz z systemem trokarów z zaworami, drenów, witrektomem 7500 lub 10 000 cięć/min, 23G - 1 szt.
2. Trokary baz zaworów 23G - 3 szt.
3. Gaziki 8cm x8cm - 5 szt.
4. Pakułka - 2 szt.
5. Tupfery - 3 szt.
6. Przylepce 2,5x 13 cm - 1 szt.
7. Opatrunek oczny - 1 szt.
8. Osłona plastikowa na oko - 1 szt.
9. Fartuch jednorazowy rozmiar L - 2 szt.
10. Fartuch jednorazowy rozmiar M - 1szt.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Igła soft tip needle 23G - 1 szt.
23. Igła fletowa 23G soft tip - 1szt
24. Igły do iniekcji 18G - 3 szt. 
25. Pęseta ILM 25G - 1 szt.
26.Zestaw do podaży i odsysania oleju w technice  23G</t>
  </si>
  <si>
    <t xml:space="preserve">Zestaw do podaży i odsysania oleju w technice  23G i 25 G (rozmiar  do dyspozycji zamawiającego). </t>
  </si>
  <si>
    <t>sztuki</t>
  </si>
  <si>
    <t>Końcówka do endolasera, 23G i 25G  zakrzywiona (rozmiar i rodzaj do dyspozycji zamawiającego).</t>
  </si>
  <si>
    <t xml:space="preserve">Końcówka do endolasera, 23G i 25G  zakrzywiona z oświetlaczem (rozmiar i rodzaj do dyspozycji zamawiającego). </t>
  </si>
  <si>
    <t>Oświetlacz szerokokątny 23G i 25G kompatybilny z posiadanym aparatem Constallation  (rozmiar i rodzaj do dyspozycji zamawiającego).</t>
  </si>
  <si>
    <t>Oświetlacz żyrandolowy.</t>
  </si>
  <si>
    <t xml:space="preserve">Końcówka do endodiatermii 25G </t>
  </si>
  <si>
    <t>Pik jednorazowy do manipulacji w technice 23 i 25G z oświetlaczem (rozmiar do dyspozycji zamawiającego).</t>
  </si>
  <si>
    <t>Nagałkowa soczewka płaska asferyczna do operacji witrektomijnych plamki, jednorazowa, sterylna o polu widzenia 30 - 35 stopni, - 59D DO -60D o powierzchni kontaktu z rogówką min. 180mm.</t>
  </si>
  <si>
    <t xml:space="preserve">Igła fletowa soft tip w technice  23G i 25G (rozmiar do dyspozycji zamawiającego).  </t>
  </si>
  <si>
    <t>Trokar z zaworem lub bez zaworu 23G z kaniulą o długości 6mm jednorazowy, pakowany po 1 szt.</t>
  </si>
  <si>
    <r>
      <t xml:space="preserve">Trokar z kaniulą 4 mm z zaworem 23G, 25G, jednorazowy </t>
    </r>
  </si>
  <si>
    <t>Szpatuła jednorazowa do delaminacji w technice 23 i 25 G (rozmiar do dyspozycji zamawiającego).</t>
  </si>
  <si>
    <t>Kaniula IGŁA z końcówką silikonową 23G lub 25G (rozmiar do dyspozycji zamawiającego).</t>
  </si>
  <si>
    <t>Pęseta ząbkowana, jednorazowa do operacji szklistkowo-siatkówkowych z systemem aktywacji 360 st. w technice 23G, 25G (rozmiar do dyspozycji zamawiającego).</t>
  </si>
  <si>
    <t>Pęseta jednorazowa do ILM z systemem aktywacji 360 st. w technice 23G, 25G (rozmiar do dyspozycji zamawiającego).</t>
  </si>
  <si>
    <t>Nożyczki jednorazowe do operacji szklistkowo-siatkówkowych z systemem aktywacji 360 st. w technice 23G, 25G (rozmiar do dyspozycji zamawiającego).</t>
  </si>
  <si>
    <t>Nożyczki jednorazowe do cięcia w  pionie  do operacji szklistkowo-siatkówkowych  z systemem aktywacji 360 st.  w technice 23G.</t>
  </si>
  <si>
    <t>Zestaw akcesoriów zużywalnych do przeprowadzenia procedury kombinowanej (fako + witrektomia tylna w technice 27G) zawierający:
1. Kaseta do zabiegu kombinowanego wraz z systemem trokarów, drenów, witrektomem 7500cięć/min, 27G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Pojemnik plastikowy okrągły, pojemność około 120 ml, średnica około 10 cm - 1 szt.
18. Worek na panel przedni - 1 szt.
19. Peseta do ILM 27G - 1 szt.
20. Laser z oświetlaczem, podgięty 27G - 1 szt.
21. Igła soft tip needle 27G - 1 szt.
22. Igła fletowa soft tip 27G - 1 szt.;   
23. Igły do iniekcji 18G - 4 szt.
24. Pakułki - 2 szt.
25. Kaniula do hydrodysekcji 27G - 3 szt.
26. Cystotom - 1 szt.
27. Osłonki irygacyjne + komora testowa - 1 zestaw
28. Tip kelman - 1 szt.
29. Nóż sideport 1,2 mm - 1 szt.
30. Nóż slit  2,4 mm - 1 szt.
31. Tupfery - 3 szt.</t>
  </si>
  <si>
    <t>Materiał wiskoelastyczny z hialuronianem sodu, uzyskany metodą biofermentacji bakteryjnej, kohezyjny:
- stężenie: 14mg/ml (1,4%) hialuronianu sodu;
- objętość ampułkostrzykawki 1,0 ml; 
- masa cząsteczkowa: 3,2-3,5 mln Da;
- lepkość: 120 000 mPa.s (0,1 s-1);
- osmolarność: 280-330 mOsmol/kg;
- pH: 6,8-7,6;</t>
  </si>
  <si>
    <t xml:space="preserve">Materiał wiskoelastyczny zawierający mieszaninę hialuronianu sodu i siarczanu chondroidyny, sterylny, o właściwościach dyspresyjno-kohezyjnych:
- stężenie hialuronianu sodu powyżej 1% (max stężenie - 1,7%), stężenie siarczanu chondroidyny 4%,
- objętość ampułkostrzykawki 0,5 - 1,0 ml,
- masa cząsteczkowa hialuronianu sodu 1,7 x 〖10〗^6 daltona,
- masa cząsteczkowa siarczanu chondroidyny: 22 500 - 23 000 [daltona],
- lepkość powyzej 40 000 ± 110 000 mPas,
- osmolarność 260 ± 370 mosml/kg,
- pH 7,2 ± 0,4 </t>
  </si>
  <si>
    <t>Zestaw akcesoriów zużywalnych do przeprowadzenia zabiegów fakoemulsyfikacji zawierający:
1. Kaseta jednorazowa z workiem odpływowym i membraną elastomerową, z systemem drenów i osłonami irygacyjnymi - 1 szt.
2. Gaziki 8x8cm - 5 szt.
3. Przylepce 2,5x13 cm - 1 szt.
4. Tupfery - 3 szt.
5. Opatrunek oczny - 1 szt.
6. Osłona plastikowa na oko - 1 szt.
7. Fartuch jednorazowy rozmiar L - 2 szt. 
8. Fartuch jednorazowy rozmiar M - 1 szt. 
9. Ręczniki do rąk papierowe, jałowe - 3 szt.
10. Obłożenie jednorazowe na stolik 140x140 cm - 1 szt.
11. Obłożenie jednorazowe okulistyczne dla pacjenta 100x120 cm z otworem wypełnionym folią operacyjną oraz ze zbiornikiem na płyny - 1 szt.
12. Podłokietniki jałowe do obłożenia fotela operatora (2 sztuki) - 1 zestaw       13.Strzykawka insulinówka 1ml - 2 szt.
14. Strzykawki 3 ml - 2 szt.
15. Strzykawki 5 ml - 1 szt.
16. Strzykawki 20 ml - 1 szt.
17.  Igły do iniekcji 18G - 4 szt.
18. Kaniula 20Gx22mm zakrzywiona - 1 szt.
19. Kaniula do hydrodysekcji 27G - 4 szt.
20. Cystotom - 1 szt.
21.  Pojemnik plastikowy kieliszek - 1 szt.
22.Osłonki irygacyjne + komora testowa - 1 zestaw
23. Tip kelman - 1 szt.
24. Nóż sideport 1,2 mm - 1 szt.
25. Nóż slit 2,4 mm - 1 szt.
26. Worek na panel przedni - 1 szt.</t>
  </si>
  <si>
    <t xml:space="preserve">Nóż do przedniej witrektomii 20G min 800 cięć lub 23G min 2500 cięć </t>
  </si>
  <si>
    <t>Końcówki do posiadanej głowicy Kelman (z systemem ABS).</t>
  </si>
  <si>
    <t>Osłonka irygacyjna z komorą testową, do tipu 0,9mm do cięcia 2,2mm i 2,4mm - 1 zestaw  kompatybilny z głowicą Ozil do posiadanego aparatu  INFINITI</t>
  </si>
  <si>
    <t>Komplet bimanualnych rękojeści składający się z: 1.Rękojeść irygacyjna metalowa lub metalowo-gumowa 21G z nasypem diamentowym, średnica zewnętrzna 0.8 mm, 2 otwory irygacyjne o średnicy 0,5 mmm. 2.Rękojeść aspiracyjna metalowo-gumowa 21G z nasypem diamentowym, średnica zewnętrzna 0.8 mm, 1 otwór aspiracyjny o średnicy 0,3 mmm.</t>
  </si>
  <si>
    <t>Kompletów</t>
  </si>
  <si>
    <t xml:space="preserve">Retraktor tęczówkowy, do chwilowego rozciągnięcia i przytrzymania tęczówki podczas operacji, giętkie, niebieskie, polipropylenowe haki dla lepszej widzialności, płaski silikonowy stoper, sterylny.  W opakowaniu 5 retraktorów. </t>
  </si>
  <si>
    <t>Jednorazowa igła dwutorowa do podawania dekaliny 23G (0,6mm), konektor luer-lock</t>
  </si>
  <si>
    <t>Jednorazowa, wysuwana igła podsiatkówkowa, 41G, pracująca w systemie 23G (0,6mm)</t>
  </si>
  <si>
    <t xml:space="preserve">Sterylny, roztwór o stężeniu 0,15%błękitu trypanu ,o stężeniu 0,025% błękitu brilantowego  G  i  o stężeniu 4%polietylenoglikolu  rozcieńczonych w fizjologicznym  lub zbuforowanym roztworze chlorku sodowego stosowany do barwienia błon epiretinalnych i błony granicznej wewnętrznej, pakowany w szklane ampułkostrzykawki lub ampułki zawierające 0,5 ml płynu. </t>
  </si>
  <si>
    <t>Błękit trypanu - sterylny, apyrogenny płyn do barwienia tkanek zapewniający widoczność włókien tkankowych, stosowany jest w chirurgii przedniego odcinka oka podczas usuwania zaćmy. Stężenie 0,06%. Opakowanie = 5 szt. fiolek po 1ml lub opakowanie = 1 szt fiolka 1 ml lub opakowanie= 10 szt. fiolek 1 ml</t>
  </si>
  <si>
    <t xml:space="preserve">Metyloceluloza o stężeniu 2,0% o pojemności 2 ml, lepkość  (2600-7000) mpas, osmolarność  (300-390) mosm/l </t>
  </si>
  <si>
    <t>Implant przeciwjaskrowy: fabrycznie załadowany, gotowy do użycia mikroimplant do chirurgicznego leczenia jaskry wykonany ze stali nierdzewnej osadzony na sterylnym jednorazowym injectorze. Parametry: długość 2,64mm, średnica światła 200µm, posiadający kanały pomocnicze, kształt gwarantujący stabilizację implantu po wszczepieniu - 1 sztuka</t>
  </si>
  <si>
    <t>Implant kolagenowy sterylny, stosowany do operacji jaskry do zmniejszenia bliznowacenia w miejscu przeprowadzanego zabiegu - zbudowany z porowatego materiału składającego się z usieciowanego atelokolagenu (&gt;90%) i glikozaminoglikanów (&lt;10%). Średnica porów od 10-30 0mikrometrów. Wielkość implantu: średnica 6mm, wysokość 2mm.</t>
  </si>
  <si>
    <t>Implant nadtwardówkowy do wgłębiania ściany gałki ocznej  wykonany z 100% elastomeru silikonu, nie zawierający lateksu, o długości ok. 125mm, mankiet okrągły lub owalny, z taśmą wg poniższych rozmiarów:                                                                                             
1. Wysokość taśmy 0,75mm, szer. 2mm, mankiet okrągły dł. 15mm lub 30mm, średnica wew. 1mm, średnica zewnętrzna  2,1mm                                                                                                                                                    2. Wysokość taśmy 0,75mm, szer. 2mm, mankiet owalny dł. 5mm. szerokości 2,5mm, wysokości 1,6mm,
3.  Wysokość taśmy 0,6mm, szer. 2,5mm, mankiet owalny dł. 5mm. szerokości 3,75mm, wysokości 1,8mm</t>
  </si>
  <si>
    <t xml:space="preserve">Gąbki silikonowe do implantacji wg poniższych rozmiarów:
Okrągła dł. 80mm, średnicy 3; 4; 5 mm
Typ Scholda, szer. 5 i 7 mm,
 Owalna o długości 80-100mm, szerokości 5; 7; 7,5mm; wys. 3; 3,25; 5,5mm,
Okrągła z tunelem dł. 80mm szer. 5mm,
Owalna z rowkiem dł. 80mm, szer. 5: 7,5mm
Półokrągła (częściowo płaska) dł 80mm i szer 5 X3,33 mm; 7,5x2,75 mm.                                                        </t>
  </si>
  <si>
    <t>Implant Oczodołowy 
Konstrukcja Implantu oczodołowego:
100% syntetyczny  Hydroksyapatyt (HA), klasa medyczna  - materiał ceramiczny
odpowiednik naturalnych minerałów budujących kości,
 porowatość hydroksyapatytu (80%&gt;) zapewniająca wrastanie do jego wnętrza tkanki łącznej. 
2. Dostępne średnice implantów:
18/20/22 mm (rozmiar do dyspozycji Zamawiającego)..</t>
  </si>
  <si>
    <t>Zestaw do iniekcji doszklistkowej, sterylny. W skład zestawu wchodzą: 
1.Serweta na stół instrumentalny wykonana z dwuwarstwowego, laminowanego nieprzemakalnego materiału FS2 o wymiarach 75x100 cm, gramatura 48 g/m2 (+/- 10%),  która służy jako owinięcie zestawu - 1 sztuka, Zamawiający dopuszcza serwetę na stół instrumentalny wykonaną z dwuwarstwowego, laminowanego nieprzemakalnego materiału o wymiarach 75x100 cm, gramatura min.48 g/m2 (+/- 10%),  która służy jako owinięcie zestawu - 1 sztuka. Pozostałe wymagania zgodne ze SIWZ.
2.Serweta okulistyczna wykonana z hydrofobowej włókniny polipropylenowej o trójwarstwowej strukturze  SMS o wymiarach 60x60 cm, o gramaturze 50 g/m2 (+/- 10 %), nieprzemakalności min 600 mm H20 oraz wytrzymałością na rozerwanie 210 kPa; posiadająca otwór owalny o średnicy 7cm (+/_10%)  , wypełniony przylepną folią chirurgiczną o wysokiej przepuszczalności dla pary wodnej, antystatyczna, niepalna, nie powodująca refleksów, wykonana z folii poliuretanowej o paroprzepuszczalności &gt;700 g/sqm/24h,  o grubości 0,025 mm, folia z nacięciem - 1 sztuka,                                                                                                       
3. drewniany patyczek o długości 15 cm zakończony z jednej strony wacikiem- 3 sztuki,                                                                                                                                                              4. kompres z gazy 17-nitkowe , 12-warstwowe o wymiarach 7,5 x 7,5 cm- 3 sztuki,                                                                                                                                                                   5.  tupfery gazowe 17- lub 20-nitkowe zwinięte z gazików o wymiarach 20x20 cm- 3 sztuki,                                                                                                                                       6.rozwórka metalowa jednorazowa pełne blaszki  -    1 szt.
7.cyrkiel- plastikowy dwustronny 3,5 i 4mm     -     1 szt</t>
  </si>
  <si>
    <t>Plastikowa tacka  do sterylizacji narzędzi z pokrywą, z silikonową matą silikonową, jednopoziomowa.Wymiary: 254 mm x 152mmx19 mm (+/-10%)</t>
  </si>
  <si>
    <t>Plastikowa tacka  do sterylizacji narzędzi z pokrywą, z silikonową matą silikonową, jednopoziomowa.Wymiary: 190 mm x 101mmx19 mm (+/-10%)</t>
  </si>
  <si>
    <t>Plastikowa tacka  do sterylizacji narzędzi z pokrywą, ze specjalnym wkładem  silikonowym przeznaczonym do zabezpieczenia przed przesuwaniem  4 szt.  narzędzi witreoretinalnych  jednopoziomowa.Wymiary:165 mm x 101mmx19 mm (+/-10%)</t>
  </si>
  <si>
    <r>
      <t xml:space="preserve">Zestaw akcesoriów zużywalnych do przeprowadzenia zabiegów fakoemulsyfikacji zawierający: 1. Gaziki 7,5x7,5 - 5 szt.
2.  Opatrunek oczny z klejem lub bez - 1 szt.
3. Osłona plastikowa na oko - 1 szt.
4. Fartuch jednorazowy rozmiar L - 2 szt.
5.  Fartuch jednorazowy rozmiar M - 1 szt.
6.  Ręczniki do rąk papierowe, jałowe - 3 szt.
7.  Obłożenie jednorazowe na stolik 150x200 cm - 1 szt.
8. Obłożenie jednorazowe  okulistyczne dla pacjenta 140x140 cm z otworem wypełnionym folią operacyjną oraz ze zbiornikiem na płyny - 1 szt.
9.  Podłokietniki jałowe do obłożenia fotela operatora (2 sztuki) - 1 zestaw
10. Strzykawki 2- 2,5 ml - 2 szt.
11. Strzykawki 5 ml - 1 szt.
13. Mikrogąbki - 5 szt. (jedno opakowanie)
14. Igły do iniekcji 18G - 4 szt.
15. Kaniula do hydrodysekcji 27G - 2 szt.
16. Cystotom - 1 szt.
17.Nóż slit 2,4 mm - 1 szt.
18.  Kaniula do polewania pola operacyjnego 20G - 1 szt.
19. Rękaw irygacyjny, sterylny, do tipu przeznaczonego do cięcia 2,2mm -1  szt.                                                                                        Zamawiający dopuszcza zaoferowanie rękawa irygacyjnego, sterylnego, do tipu przeznaczonego do cięcia 2,2mm poza zestawem akcesoriów zużywalnych.
Do każdego zestawu powyżej ma być dołączony zestaw akcesoriów zużywalnych, który zawiera: kasetę VFM, dreny do I/A, komorę testową, 2 rękawy irygacyjne, zatyczkę, pokrowiec na ekran, pokrowiec zapasowy, pokrowiec na pilota, klucz do igieł.                                                                                                                                     Do każdego zestawu powyżej ma być dołączony poza zestawem akcesoriów zużywalnych:                                                                                                                                1.  rękaw irygacyjny,  sterylny, do tipu przeznaczonego do cięcia 2,2mm -1  szt.   2. nóż grotowy 20G - 1 szt.                </t>
    </r>
  </si>
  <si>
    <t>Zestaw akcesoriów zużywalnych zawierający:
kasetę VFM, dreny do I/A, komorę testową, 2 rękawy irygacyjne, zatyczkę, pokrowiec na ekran, pokrowiec zapasowy, pokrowiec na pilota, klucz do igieł</t>
  </si>
  <si>
    <t>Tip do głowicy fakoemulsyfikacji, sterylny, jednorazowy, przeznaczony do cięcia 2,2mm , rodzaj  tipu do wyboru zamawiajacego</t>
  </si>
  <si>
    <t xml:space="preserve">Tip do głowicy fakoemulsyfikacji, przewidziany na 10 zabiegów, niesterylny, prosty, ścięty pod kątem 30 stopni, przeznaczony do cięcia 2,2 mm. </t>
  </si>
  <si>
    <t>Rękaw irygacyjny, sterylny, do tipu przeznaczonego do cięcia 2,2mm</t>
  </si>
  <si>
    <t xml:space="preserve">Jednorazowy witrektom przedni pneumatyczny, bimanualny. Sterylnie zapakowany gotowy do użycia. Kompatybilny z posiadanym aparatem Stellaris </t>
  </si>
  <si>
    <t>Diatermia bipolarna, pęseta</t>
  </si>
  <si>
    <t>Kabel do diatermii</t>
  </si>
  <si>
    <t xml:space="preserve">Kaniula do hydrodysekcji 27G x 22mm, zagięta ze spłaszczonym końcem ułatwiającym manewrowanie pomiędzy torbą a soczewką, odległość do miejsca zagięcia 8 -11 mm, spłaszczona końcówka 0,25-30mm                                                                                           </t>
  </si>
  <si>
    <t>Cystotom 25G, 0,5x16mm zagięty pod kątem 45° lub 12°  wygięty anatomicznie</t>
  </si>
  <si>
    <r>
      <t xml:space="preserve">Kaniula irygacyjna 20G/21G, 0,6x22 - 25mm zagięta pod kątem 30°- 45°, 7,0- 9 mm od końca                                                                                                                                              </t>
    </r>
    <r>
      <rPr>
        <i/>
        <sz val="11"/>
        <rFont val="Garamond"/>
        <family val="1"/>
      </rPr>
      <t xml:space="preserve">                                                                                                                          </t>
    </r>
  </si>
  <si>
    <t xml:space="preserve">Kompres oczny jałowy wykonany z chłonnej waty opatrunkowej (100% bawełny) z otuliną z 24-nitkowej lub 28-nitkowej gazy (100% bawełny), charakteryzujący się szczególną miękkością i chłonnością, o dobrych i długo utrzymujących się właściwościach wyściełających: w rozmiarze  56mmx70mm  </t>
  </si>
  <si>
    <t xml:space="preserve">Jednorazowa pęseta bez  systemu aktywacji 360 st.typu `endgriping`, delikatnie zakończona, powierzchnia antyodblaskowa, przeznaczona do usuwania błony epitheluim oraz ILM, do operacji szklistkowo-siatkówkowych z w technice  23G, 25G (rozmiar do dyspozycji zamawiającego). </t>
  </si>
  <si>
    <t xml:space="preserve">Jednorazowa pęseta do ILM typu Eckardt - długa 37 mm przeznaczona dla pacjentów krótkowzrocznych, z systemem aktywacji 360 st.,do operacji szklistkowo-siatkówkowych w technice  23G, 25G (rozmiar do dyspozycji zamawiającego). </t>
  </si>
  <si>
    <t>Jednorazowy magnes do usuwania ciał obcych 18G, długość części roboczej 32mm z systemem aktywacji 360mm.</t>
  </si>
  <si>
    <t>Scraper do siatkówki  w tech. 23G, 25G,  (rozmiar do wyboru zamawiającego)</t>
  </si>
  <si>
    <t xml:space="preserve">Zestaw do podania gazu SF6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</si>
  <si>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 xml:space="preserve">Zestaw do podania gazu C3F8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</si>
  <si>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 xml:space="preserve">Nóż grotowy jednorazowego typu Slit użytku sterylny,ze znacznikiem, zakrzywiony do otwarcia komory przedniej oka o kalibracji poprzecznej 2,2; 2,4; 2,75;  mm o wyoblonych lub niewyoblonych obustronnie ostrzonych krawędziach tnących, przechodzących poza najszerszą część ostrza z 2mm znacznikiem  lub bez znaczników głębokości. (rozmiar do wyboru przez Zamawiającego na etapie zamawiania). </t>
  </si>
  <si>
    <t xml:space="preserve">Nóż grotowy do sklerotomii sterylny, o kalibracji 20G, jednorazowego użytku. </t>
  </si>
  <si>
    <t xml:space="preserve">Nóż grotowy zakrzywiony do paracentezy sterylny o poprzecznej kalibracji;  1,1 mm; 1,2 mm obustronnie zaostrzonych krawędziach tnących, wykończony matowo, jednorazowego użytku (rozmiar do wyboru przez Zamawiającego na etapie zamawiania). </t>
  </si>
  <si>
    <t xml:space="preserve">Nóż dyskowy zakrzywiony sterylny o kalibracji poprzecznej 2,2-2,25mm, jednorazowego użytku. </t>
  </si>
  <si>
    <t>Nóż skośny do paracentezy sterylny, o ukątowaniu 15;  stopni, jednorazowego użytku.</t>
  </si>
  <si>
    <t>Nóż typu Crescent do tworzenia tunelu twardówkowego: pokryty matową warstwą, zapobiegającą odblaskom z mikroskopu operacyjnego o poprzecznej kalibracji 2;0 lub 2,3mm, ostrze noża zagięte pod kątem 60 st., długości ostrza 6,5 mm, sterylny, jednorazowego użytku.   Rozmiar kalibracji do wyboru zamawiającego.</t>
  </si>
  <si>
    <t>Osłony na podłokietniki 76x35 +/-1 cm z miękkiej, dobrze układającej się, „oddychającej”, bawełnopodobnej włókniny poliestrowo-celulozowej o gramaturze 70g/m², wyposażone w taśmy do mocowania.  Zestaw zapakowany sterylnie zawierający 2 szt . podłokietników , posiada dokładny i czytelny opis zawartości zestawu, w szczególności informacje o nazwie zestawu, producencie, dacie ważności i nr serii w postaci minimum 3 naklejek do umieszczenia w dokumentacji medycznej. Zamawiający dopuszcza zaoferowanie osłony wykonanej z dwuwarstwowego laminatu (włóknina polipropylenowa 28g/m2 + folia PE 28g/m2). Pozostałe parametry są zgodne z SIWZ.</t>
  </si>
  <si>
    <t>zestawów</t>
  </si>
  <si>
    <t>Zestaw do zabiegów okulistycznych, sterylny, w skład zestawu wchodzą: 
1. Osłona na stół narzędziowy 150x190cm, obszar chłonny min.65x190cm - 1 szt
2. Fartuch chirurgicznyw romiar: M - 1 szt , 3.  Fartuch chirurgicznyw L - 1 szt.  Fartych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4. Serweta operacyjna dwuwarstwowa 150x150cm z otworem 8cm wypełniony folią operacyjną, podfoliowana, o gramaturze 56 g/m2. Po dwóch stronach otworu przyklejone kieszenie foliowe 40x30cm z kształtką  Odporność na przenikanie płynów nie mniej niż &gt;250 cm H2O. Wytrzymałość na rozciąganie na  sucho nie mniej niż 75N i na mokro nie mniej niż 80 N- 1 szt; 5. Rękawice nitrylowe L                                                                                                                                  6. Kompres gazowy 5x5cm, gaza 17-nitkowa, 16-warstwowy, - 10 szt.                                                                                           7. Kompres gazowy 7,5x7,5cm, gaza 17-nitkowa, 12-warstwowy,   -2 szt.                                                                                         8. Pojemnik plastikowy okrągły  60ml, transparentny -1 szt.                                                                             9. Strzykawka 3ml   1 szt                                                                                                                                10. Tupfer kula 20x20cm, gaza 17-nitkowa   - 3 szt.                                                                                      11. Igła tępa do pobrania leku 1,2x40mm - 1szt                                                                                   Wszystkie składowe ułożone w kolejności umożliwiającej sprawną aplikację zgodnie z zasadami aseptyki, zawinięte w serwetę na stolik instrumentariuszki. Zestaw powinien być wyposażony w cztery samoprzylepne etykiety,z nr katalogowym, datą ważności i numerem serii, informacją o producencie,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Sterylizowany tlenkiem etylenu. Wymaga się dołączenia dokumentacji technicznej zawierającej  powierdzenie spełniania wymagań zawartych w opisie przedmiotu zamówienia,  zgodne z wymogami normy PN EN 13795 lub równoważną. Zestaw zapakowany w podwójne opakowanie -  dyspemnser z klapką do wilokrotnego otwierania i zamykania posiadający etykietę produktową oraz karton zewnętrzny.</t>
  </si>
  <si>
    <t>Marker (znacznik) tantalowy sterylny, okrągły o średnicy 2,5mm do przyszycia na twardówkę w celu oznaczenia granic guza wewnątrzgałkowego przed terapią protonową, pakowany w saszetki po 4 szt.</t>
  </si>
  <si>
    <t>Zatyczka hydrożelowa do kanalików łzowych
Zbudowana z przezroczystego materiału hydrożelowego aplikowanego do punktu łzowego 
CHARAKTERYSTYKA PRODUKTU
-Uwadnia się w ciągu 10 minut
-Rozszerza się, miękko dopasowując do indywidualnych wymiarów jamy punktu łzowego pacjenta
-Eliminuje potrzebę nasadki dla zatyczki silikonowej
-jest długotrwałą zatyczką, która może być łatwo usunięta poprzez irygację kanaliku łzowego
-jest biokompatybilny
-nie występuje odczucie ciała obcego
-dostarczana w wygodnym, przygotowanym do użycia, aplikatorze
-eliminuje konieczność pomiaru punktu łzowego</t>
  </si>
  <si>
    <t xml:space="preserve">Sterylny dotorebkowy pierścień napinający do stabilizacji soczewki wewnątrzgałkowej wykonany z materiału PMMA o średnicy 11mm, załadowany fabrycznie w injektor jednorazowego użytku; kształt elipsowaty, na obu końcach otwory. </t>
  </si>
  <si>
    <t xml:space="preserve">Osłona silikonowa wielorazowego użytku do sterylizacji parą wodną na EIBOS 2 </t>
  </si>
  <si>
    <t>Pokrętło na  EIBOS 2</t>
  </si>
  <si>
    <t>Skrzydełko na  EIBOS 2</t>
  </si>
  <si>
    <t>Osłonka silikonowa wielorazowego użytku na uchwyty do mikroskopu operacyjnego</t>
  </si>
  <si>
    <t xml:space="preserve">Konformery do wyprofilowania załamków spojówkowych, zakładane do worka spojówkowego po zabiegu usunięcia gałki ocznej. Sterylne, jednorazowego użytku, wykonane z Polyamidu, z otworami umożliwiającymi drenaż wydzieliny i leków, w rozmiarze 20, 23 i 26 mm – wielkość do wyboru zamawiającego. </t>
  </si>
  <si>
    <t>Soczewka zwijalna jednoczęściowa bezaberracyjna akrylowa hydrofilna do mikrocięcia poniżej 2,2mm z injectorem i cartridgem. Budowa soczewki jednoczęściowa o 3 stopniowej stabilizacji haptyków. Funkcja anti-glare redukująca odblaski. Budowa soczewki asferyczna dwuwypukła o stałym dioptrażu na części optycznej soczewki. Budowa części haptycznych jednoczęściowa Konstrukcja 4 haptyków narożnych. Ostre krawędzie na częściach optycznych i haptycznych, dodatkowo bariera 360 stopni na części optycznej soczewki,
1. o angulacji 10 stopni, 
2. z filtrem UV 
3. kompatybilne z laserem YAG
4. średnica części optycznej 5,5 mm do 6,5 mm, 
5. średnica całkowita 10,5 do 11,0mm, 
6. poziom uwodnienia soczewki od 26 do 28%,
7. niski współczynnik refrakcji 1,4 – 1,5, 
8. funkcja anti-glare redukująca odblaski. 
Soczewka dostępna w dioptrażach od 0÷30D, w tym od 0÷9 co 1D, natomiast od 10÷30D co 0,5D. Implantacja za pomocą injectora z cardrigem dołączonego do każdej soczewki przez cięcie poniżej 2,2mm.</t>
  </si>
  <si>
    <t>Soczewka opatrunkowa nagałkowa, bez mocy optycznej do 30-dniowego użytku, asferyczna o powierzchni pozwalającej na korektę abberacji sferycznej, zapobiegającej odkładaniu się złogów białka i lipidów. 
Materiał: Balafilcon A 
1. 36 - 37% uwodniena,
2. Średnica 13,5 -14,0 mm
3. Promień krzywizny 8,6-8,7 mm
4. wartość refrakcji- 0,00</t>
  </si>
  <si>
    <t>część 23</t>
  </si>
  <si>
    <t>część 24</t>
  </si>
  <si>
    <t>część 25</t>
  </si>
  <si>
    <t>część 26</t>
  </si>
  <si>
    <t>część 27</t>
  </si>
  <si>
    <t>część 28</t>
  </si>
  <si>
    <t>część 29</t>
  </si>
  <si>
    <t>część 30</t>
  </si>
  <si>
    <t>UWAGA: Część 5 poz. 1-23 muszą być kompatybilne z posiadanym aparatem Constallation firmy Alcon</t>
  </si>
  <si>
    <t>UWAGA: Część 8 poz. 1, 2, 3, 4 ,5 - kompatybile z posiadanym aparatem do fakoemulsyfikacji INFINITI firmy Alcon</t>
  </si>
  <si>
    <t>UWAGA: Część 17 poz. 1 do 8 - kompatybilne z posiadanym aparatem do fakoemulsyfikacji STELLARIS firmy Baush &amp; Lomb</t>
  </si>
  <si>
    <t xml:space="preserve">UWAGI: pozycja 1-6 muszą być kompatybilne z mikroskopem Hi -R NEO 900
</t>
  </si>
  <si>
    <t xml:space="preserve">Soczewka wewnątrzgałkowa akrylowa jednoczęściowa zwijalna hydrofobowa  fabrycznie zapakowana w jednorazowy system do implantacji, (preoldowana). 
1. stopień uwodnienia poniżej 0,5%,
2. indeks refrakcji 1,5 – 1,6,
3. średnica optyczna od 5,5 mm do 6,0mm,
4. średnica całkowita od 12 do 13mm,
5. angulacja 0  stopni 
6. z filtrem UV
7.  aberracja (-0,1)-(-0,2)mcm    , 
8. moc od 6,0D do +30,0D,    (od 6,0D do 30,0D co 0,5 D,)                              Zamawiający dopuszcza soczewkę o angulacji 5 st,  z haptenami posiadającymi zakończenia z PMMA, pozostałe parametry zgodne ze specyfikacją - do wyboru przez zamawiającego.                                                                                                                                
</t>
  </si>
  <si>
    <t>Serweta do zabiegów  okulistycznych 122x157 cm  (+/- 2 cm) z otworem  8x11 cm (+/- 1cm) całkowicie wypełnionym folią operacyjną, ze zintegrowaną  z serwetą torbą   48cm x 28cm +/- 2 cm 360˚,     z dwoma sztywnikami  20 cm +/- 1cm po obu stronach torby , wyposażona w dodatkowy   plastyczny pasek  o długości 40 cm+/- 1cm  do formowania serwety na pacjencie i  w jeden podwójny uchwyt na przewody.  Serweta wykonana z repelentnej, lekkiej , paroprzepuszczalnej  włókniny polipropylenowej  SMMMS o gramtaurze 43g/m² dobrze układającej się na pacjencie.  Serweta   zgodna z normą  EN 13795 lub równoważną, pakowana podwójnie - we włókninę i sterylnie w przezroczystą, foliową torbę z portami do sterylizacji, posiada 4 etykiety samoprzylepne etykiety do dokumentacji medycznej zawierające: numer katalogowy, numer lot, datę ważności oraz nazwę producenta. Sterylizacja tlenkiem etylenu. Serweta  pakowana zbiorczo w worek foliowy, następnie karton. Producent spełnia wymogi normy środowiskowej ISO 14001 lub równoważnej, potwierdzonej certyfikatem.</t>
  </si>
  <si>
    <t xml:space="preserve"> Soczewka SPXL, sterylna, jednorazowa do posiadnaego urządzenia EIBOS 2 </t>
  </si>
  <si>
    <r>
      <t>Oświadczamy, że jesteśmy</t>
    </r>
    <r>
      <rPr>
        <sz val="11"/>
        <color indexed="10"/>
        <rFont val="Garamond"/>
        <family val="1"/>
      </rPr>
      <t xml:space="preserve"> </t>
    </r>
    <r>
      <rPr>
        <sz val="11"/>
        <color indexed="30"/>
        <rFont val="Garamond"/>
        <family val="1"/>
      </rPr>
      <t>(podkreślić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</si>
</sst>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s>
  <fonts count="89">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0"/>
      <color indexed="10"/>
      <name val="Garamond"/>
      <family val="1"/>
    </font>
    <font>
      <sz val="11"/>
      <name val="Garamond"/>
      <family val="1"/>
    </font>
    <font>
      <sz val="11"/>
      <color indexed="30"/>
      <name val="Garamond"/>
      <family val="1"/>
    </font>
    <font>
      <b/>
      <sz val="11"/>
      <name val="Garamond"/>
      <family val="1"/>
    </font>
    <font>
      <sz val="9"/>
      <name val="Garamond"/>
      <family val="1"/>
    </font>
    <font>
      <b/>
      <sz val="9"/>
      <name val="Garamond"/>
      <family val="1"/>
    </font>
    <font>
      <strike/>
      <sz val="9"/>
      <name val="Garamond"/>
      <family val="1"/>
    </font>
    <font>
      <b/>
      <i/>
      <sz val="9"/>
      <name val="Garamond"/>
      <family val="1"/>
    </font>
    <font>
      <sz val="10"/>
      <name val="Garamond"/>
      <family val="1"/>
    </font>
    <font>
      <b/>
      <i/>
      <sz val="11"/>
      <name val="Garamond"/>
      <family val="1"/>
    </font>
    <font>
      <i/>
      <sz val="11"/>
      <name val="Garamond"/>
      <family val="1"/>
    </font>
    <font>
      <sz val="10"/>
      <name val="Arial CE"/>
      <family val="0"/>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b/>
      <sz val="11"/>
      <color indexed="8"/>
      <name val="Garamond"/>
      <family val="1"/>
    </font>
    <font>
      <sz val="10"/>
      <color indexed="8"/>
      <name val="Garamond"/>
      <family val="1"/>
    </font>
    <font>
      <sz val="10"/>
      <color indexed="8"/>
      <name val="Calibri"/>
      <family val="2"/>
    </font>
    <font>
      <sz val="9"/>
      <color indexed="8"/>
      <name val="Calibri"/>
      <family val="2"/>
    </font>
    <font>
      <b/>
      <sz val="10"/>
      <color indexed="8"/>
      <name val="Calibri"/>
      <family val="2"/>
    </font>
    <font>
      <b/>
      <sz val="10"/>
      <color indexed="8"/>
      <name val="Garamond"/>
      <family val="1"/>
    </font>
    <font>
      <b/>
      <sz val="10"/>
      <color indexed="10"/>
      <name val="Garamond"/>
      <family val="1"/>
    </font>
    <font>
      <b/>
      <sz val="9"/>
      <color indexed="8"/>
      <name val="Calibri"/>
      <family val="2"/>
    </font>
    <font>
      <sz val="9"/>
      <color indexed="10"/>
      <name val="Calibri"/>
      <family val="2"/>
    </font>
    <font>
      <sz val="12"/>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10"/>
      <color rgb="FF000000"/>
      <name val="Garamond"/>
      <family val="1"/>
    </font>
    <font>
      <sz val="10"/>
      <color rgb="FF000000"/>
      <name val="Calibri"/>
      <family val="2"/>
    </font>
    <font>
      <sz val="9"/>
      <color rgb="FF000000"/>
      <name val="Calibri"/>
      <family val="2"/>
    </font>
    <font>
      <b/>
      <sz val="10"/>
      <color rgb="FF000000"/>
      <name val="Calibri"/>
      <family val="2"/>
    </font>
    <font>
      <b/>
      <sz val="10"/>
      <color rgb="FF000000"/>
      <name val="Garamond"/>
      <family val="1"/>
    </font>
    <font>
      <b/>
      <sz val="10"/>
      <color rgb="FFFF0000"/>
      <name val="Garamond"/>
      <family val="1"/>
    </font>
    <font>
      <b/>
      <sz val="9"/>
      <color rgb="FF000000"/>
      <name val="Calibri"/>
      <family val="2"/>
    </font>
    <font>
      <sz val="10"/>
      <color rgb="FFFF0000"/>
      <name val="Garamond"/>
      <family val="1"/>
    </font>
    <font>
      <sz val="9"/>
      <color rgb="FFFF0000"/>
      <name val="Calibri"/>
      <family val="2"/>
    </font>
    <font>
      <b/>
      <sz val="11"/>
      <color theme="1"/>
      <name val="Garamond"/>
      <family val="1"/>
    </font>
    <font>
      <sz val="11"/>
      <color theme="1"/>
      <name val="Garamond"/>
      <family val="1"/>
    </font>
    <font>
      <sz val="12"/>
      <color rgb="FF000000"/>
      <name val="Garamond"/>
      <family val="1"/>
    </font>
    <font>
      <i/>
      <sz val="9"/>
      <color rgb="FF00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border>
    <border>
      <left/>
      <right/>
      <top style="thin"/>
      <bottom style="thin"/>
    </border>
  </borders>
  <cellStyleXfs count="87">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9" fontId="0" fillId="0" borderId="0" applyFont="0" applyFill="0" applyBorder="0" applyAlignment="0" applyProtection="0"/>
    <xf numFmtId="41" fontId="5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55" fillId="0" borderId="0" applyNumberFormat="0" applyBorder="0" applyProtection="0">
      <alignment/>
    </xf>
    <xf numFmtId="0" fontId="56" fillId="0" borderId="0" applyNumberFormat="0" applyBorder="0" applyProtection="0">
      <alignment horizontal="center"/>
    </xf>
    <xf numFmtId="0" fontId="56" fillId="0" borderId="0" applyNumberFormat="0" applyBorder="0" applyProtection="0">
      <alignment horizontal="center" textRotation="90"/>
    </xf>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Border="0" applyProtection="0">
      <alignment/>
    </xf>
    <xf numFmtId="0" fontId="63" fillId="0" borderId="0" applyNumberFormat="0" applyBorder="0" applyProtection="0">
      <alignment/>
    </xf>
    <xf numFmtId="0" fontId="16" fillId="0" borderId="0">
      <alignment/>
      <protection/>
    </xf>
    <xf numFmtId="0" fontId="64" fillId="0" borderId="0" applyNumberFormat="0" applyBorder="0" applyProtection="0">
      <alignment/>
    </xf>
    <xf numFmtId="0" fontId="55" fillId="0" borderId="0" applyNumberFormat="0" applyBorder="0" applyProtection="0">
      <alignment/>
    </xf>
    <xf numFmtId="0" fontId="63" fillId="0" borderId="0" applyNumberFormat="0" applyBorder="0" applyProtection="0">
      <alignment/>
    </xf>
    <xf numFmtId="0" fontId="63" fillId="0" borderId="0" applyNumberFormat="0" applyBorder="0" applyProtection="0">
      <alignment/>
    </xf>
    <xf numFmtId="0" fontId="63" fillId="0" borderId="0" applyNumberFormat="0" applyBorder="0" applyProtection="0">
      <alignment/>
    </xf>
    <xf numFmtId="0" fontId="63" fillId="0" borderId="0" applyNumberFormat="0" applyBorder="0" applyProtection="0">
      <alignment/>
    </xf>
    <xf numFmtId="0" fontId="55" fillId="0" borderId="0" applyNumberFormat="0" applyBorder="0" applyProtection="0">
      <alignment/>
    </xf>
    <xf numFmtId="0" fontId="63" fillId="0" borderId="0" applyNumberFormat="0" applyBorder="0" applyProtection="0">
      <alignment/>
    </xf>
    <xf numFmtId="0" fontId="65" fillId="0" borderId="0" applyNumberFormat="0" applyBorder="0" applyProtection="0">
      <alignment/>
    </xf>
    <xf numFmtId="0" fontId="66" fillId="27" borderId="1" applyNumberFormat="0" applyAlignment="0" applyProtection="0"/>
    <xf numFmtId="9" fontId="50" fillId="0" borderId="0" applyFont="0" applyFill="0" applyBorder="0" applyAlignment="0" applyProtection="0"/>
    <xf numFmtId="0" fontId="67" fillId="0" borderId="0" applyNumberFormat="0" applyBorder="0" applyProtection="0">
      <alignment/>
    </xf>
    <xf numFmtId="171" fontId="67" fillId="0" borderId="0" applyBorder="0" applyProtection="0">
      <alignment/>
    </xf>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50" fillId="31" borderId="9" applyNumberFormat="0" applyFont="0" applyAlignment="0" applyProtection="0"/>
    <xf numFmtId="44" fontId="50" fillId="0" borderId="0" applyFont="0" applyFill="0" applyBorder="0" applyAlignment="0" applyProtection="0"/>
    <xf numFmtId="42" fontId="50" fillId="0" borderId="0" applyFont="0" applyFill="0" applyBorder="0" applyAlignment="0" applyProtection="0"/>
    <xf numFmtId="165" fontId="0" fillId="0" borderId="0" applyFont="0" applyFill="0" applyBorder="0" applyAlignment="0" applyProtection="0"/>
    <xf numFmtId="0" fontId="72" fillId="32" borderId="0" applyNumberFormat="0" applyBorder="0" applyAlignment="0" applyProtection="0"/>
  </cellStyleXfs>
  <cellXfs count="300">
    <xf numFmtId="0" fontId="0" fillId="0" borderId="0" xfId="0" applyAlignment="1">
      <alignment/>
    </xf>
    <xf numFmtId="0" fontId="73" fillId="0" borderId="0" xfId="66" applyFont="1" applyFill="1" applyAlignment="1" applyProtection="1">
      <alignment horizontal="left" vertical="top" wrapText="1"/>
      <protection locked="0"/>
    </xf>
    <xf numFmtId="3" fontId="73" fillId="0" borderId="0" xfId="66" applyNumberFormat="1" applyFont="1" applyFill="1" applyAlignment="1" applyProtection="1">
      <alignment horizontal="right" vertical="top" wrapText="1"/>
      <protection locked="0"/>
    </xf>
    <xf numFmtId="0" fontId="74" fillId="0" borderId="0" xfId="66" applyFont="1" applyFill="1" applyAlignment="1" applyProtection="1">
      <alignment horizontal="left" vertical="top" wrapText="1"/>
      <protection locked="0"/>
    </xf>
    <xf numFmtId="0" fontId="75" fillId="0" borderId="0" xfId="66" applyFont="1" applyFill="1" applyAlignment="1" applyProtection="1">
      <alignment horizontal="center" vertical="top"/>
      <protection locked="0"/>
    </xf>
    <xf numFmtId="3" fontId="73" fillId="0" borderId="0" xfId="66" applyNumberFormat="1" applyFont="1" applyFill="1" applyAlignment="1" applyProtection="1">
      <alignment horizontal="left" vertical="top" wrapText="1"/>
      <protection locked="0"/>
    </xf>
    <xf numFmtId="0" fontId="73" fillId="0" borderId="10" xfId="66" applyFont="1" applyFill="1" applyBorder="1" applyAlignment="1" applyProtection="1">
      <alignment horizontal="left" vertical="top" wrapText="1"/>
      <protection locked="0"/>
    </xf>
    <xf numFmtId="0" fontId="75" fillId="0" borderId="0" xfId="66" applyFont="1" applyFill="1" applyAlignment="1" applyProtection="1">
      <alignment horizontal="left" vertical="top" wrapText="1"/>
      <protection locked="0"/>
    </xf>
    <xf numFmtId="3" fontId="75" fillId="0" borderId="0" xfId="66" applyNumberFormat="1" applyFont="1" applyFill="1" applyAlignment="1" applyProtection="1">
      <alignment horizontal="left" vertical="top" wrapText="1"/>
      <protection locked="0"/>
    </xf>
    <xf numFmtId="0" fontId="75" fillId="33" borderId="10" xfId="66" applyFont="1" applyFill="1" applyBorder="1" applyAlignment="1" applyProtection="1">
      <alignment horizontal="left" vertical="top" wrapText="1"/>
      <protection locked="0"/>
    </xf>
    <xf numFmtId="3" fontId="75" fillId="33" borderId="10" xfId="66" applyNumberFormat="1" applyFont="1" applyFill="1" applyBorder="1" applyAlignment="1" applyProtection="1">
      <alignment horizontal="left" vertical="top" wrapText="1"/>
      <protection locked="0"/>
    </xf>
    <xf numFmtId="165" fontId="73" fillId="0" borderId="10" xfId="85" applyFont="1" applyFill="1" applyBorder="1" applyAlignment="1" applyProtection="1">
      <alignment horizontal="right" vertical="top" wrapText="1"/>
      <protection locked="0"/>
    </xf>
    <xf numFmtId="165" fontId="73" fillId="0" borderId="0" xfId="66" applyNumberFormat="1" applyFont="1" applyFill="1" applyAlignment="1" applyProtection="1">
      <alignment horizontal="right" vertical="top" wrapText="1"/>
      <protection locked="0"/>
    </xf>
    <xf numFmtId="165" fontId="73" fillId="0" borderId="0" xfId="85" applyFont="1" applyFill="1" applyAlignment="1" applyProtection="1">
      <alignment horizontal="left" vertical="top" wrapText="1"/>
      <protection locked="0"/>
    </xf>
    <xf numFmtId="0" fontId="73" fillId="34" borderId="0" xfId="66" applyFont="1" applyFill="1" applyAlignment="1" applyProtection="1">
      <alignment horizontal="left" vertical="top" wrapText="1"/>
      <protection locked="0"/>
    </xf>
    <xf numFmtId="0" fontId="74" fillId="0" borderId="0" xfId="66" applyFont="1" applyFill="1" applyAlignment="1" applyProtection="1">
      <alignment horizontal="left" vertical="top"/>
      <protection locked="0"/>
    </xf>
    <xf numFmtId="49" fontId="73" fillId="0" borderId="0" xfId="66" applyNumberFormat="1" applyFont="1" applyFill="1" applyAlignment="1" applyProtection="1">
      <alignment horizontal="left" vertical="top" wrapText="1"/>
      <protection locked="0"/>
    </xf>
    <xf numFmtId="49" fontId="73" fillId="0" borderId="10" xfId="66" applyNumberFormat="1" applyFont="1" applyFill="1" applyBorder="1" applyAlignment="1" applyProtection="1">
      <alignment horizontal="left" vertical="top" wrapText="1"/>
      <protection locked="0"/>
    </xf>
    <xf numFmtId="49" fontId="73" fillId="0" borderId="11" xfId="66" applyNumberFormat="1" applyFont="1" applyFill="1" applyBorder="1" applyAlignment="1" applyProtection="1">
      <alignment horizontal="left" vertical="top" wrapText="1"/>
      <protection locked="0"/>
    </xf>
    <xf numFmtId="3" fontId="73" fillId="0" borderId="10" xfId="66" applyNumberFormat="1" applyFont="1" applyFill="1" applyBorder="1" applyAlignment="1" applyProtection="1">
      <alignment horizontal="right" vertical="top" wrapText="1"/>
      <protection locked="0"/>
    </xf>
    <xf numFmtId="49" fontId="75" fillId="0" borderId="10" xfId="66" applyNumberFormat="1" applyFont="1" applyFill="1" applyBorder="1" applyAlignment="1" applyProtection="1">
      <alignment horizontal="left" vertical="top" wrapText="1"/>
      <protection locked="0"/>
    </xf>
    <xf numFmtId="3" fontId="75" fillId="0" borderId="10" xfId="66" applyNumberFormat="1" applyFont="1" applyFill="1" applyBorder="1" applyAlignment="1" applyProtection="1">
      <alignment horizontal="right" vertical="top" wrapText="1"/>
      <protection locked="0"/>
    </xf>
    <xf numFmtId="0" fontId="74" fillId="0" borderId="0" xfId="66" applyFont="1" applyFill="1" applyAlignment="1" applyProtection="1">
      <alignment horizontal="justify" vertical="top" wrapText="1"/>
      <protection locked="0"/>
    </xf>
    <xf numFmtId="3" fontId="74" fillId="0" borderId="0" xfId="66" applyNumberFormat="1" applyFont="1" applyFill="1" applyAlignment="1" applyProtection="1">
      <alignment horizontal="left" vertical="top" wrapText="1"/>
      <protection locked="0"/>
    </xf>
    <xf numFmtId="0" fontId="73" fillId="0" borderId="0" xfId="66" applyFont="1" applyFill="1" applyAlignment="1" applyProtection="1">
      <alignment horizontal="left" vertical="top" wrapText="1"/>
      <protection locked="0"/>
    </xf>
    <xf numFmtId="0" fontId="76" fillId="34" borderId="0" xfId="0" applyFont="1" applyFill="1" applyAlignment="1" applyProtection="1">
      <alignment horizontal="left" vertical="center" wrapText="1"/>
      <protection locked="0"/>
    </xf>
    <xf numFmtId="164" fontId="77" fillId="34" borderId="0" xfId="0" applyNumberFormat="1" applyFont="1" applyFill="1" applyAlignment="1" applyProtection="1">
      <alignment horizontal="left" vertical="center" wrapText="1"/>
      <protection locked="0"/>
    </xf>
    <xf numFmtId="0" fontId="77" fillId="34" borderId="0" xfId="0" applyFont="1" applyFill="1" applyAlignment="1" applyProtection="1">
      <alignment horizontal="center" vertical="center" wrapText="1"/>
      <protection locked="0"/>
    </xf>
    <xf numFmtId="0" fontId="78" fillId="34" borderId="0" xfId="0" applyFont="1" applyFill="1" applyAlignment="1" applyProtection="1">
      <alignment horizontal="left" vertical="center" wrapText="1"/>
      <protection locked="0"/>
    </xf>
    <xf numFmtId="0" fontId="79" fillId="34" borderId="0" xfId="0" applyFont="1" applyFill="1" applyAlignment="1" applyProtection="1">
      <alignment horizontal="left" vertical="center" wrapText="1"/>
      <protection locked="0"/>
    </xf>
    <xf numFmtId="164" fontId="79" fillId="34" borderId="10" xfId="0" applyNumberFormat="1" applyFont="1" applyFill="1" applyBorder="1" applyAlignment="1" applyProtection="1">
      <alignment horizontal="right" vertical="center" wrapText="1"/>
      <protection locked="0"/>
    </xf>
    <xf numFmtId="0" fontId="79" fillId="34" borderId="0" xfId="0" applyFont="1" applyFill="1" applyAlignment="1" applyProtection="1">
      <alignment horizontal="center" vertical="center" wrapText="1"/>
      <protection locked="0"/>
    </xf>
    <xf numFmtId="0" fontId="77" fillId="34" borderId="0" xfId="0" applyFont="1" applyFill="1" applyAlignment="1" applyProtection="1">
      <alignment horizontal="left" vertical="center" wrapText="1"/>
      <protection locked="0"/>
    </xf>
    <xf numFmtId="0" fontId="79" fillId="33" borderId="10" xfId="0" applyFont="1" applyFill="1" applyBorder="1" applyAlignment="1" applyProtection="1">
      <alignment horizontal="left" vertical="center" wrapText="1"/>
      <protection locked="0"/>
    </xf>
    <xf numFmtId="165" fontId="79" fillId="34" borderId="12" xfId="0" applyNumberFormat="1" applyFont="1" applyFill="1" applyBorder="1" applyAlignment="1" applyProtection="1">
      <alignment horizontal="right" vertical="center" wrapText="1"/>
      <protection locked="0"/>
    </xf>
    <xf numFmtId="168" fontId="77" fillId="34" borderId="0" xfId="0" applyNumberFormat="1" applyFont="1" applyFill="1" applyAlignment="1" applyProtection="1">
      <alignment horizontal="right" vertical="center" wrapText="1"/>
      <protection locked="0"/>
    </xf>
    <xf numFmtId="0" fontId="80" fillId="33" borderId="10" xfId="0" applyFont="1" applyFill="1" applyBorder="1" applyAlignment="1" applyProtection="1">
      <alignment horizontal="center" vertical="center" wrapText="1"/>
      <protection locked="0"/>
    </xf>
    <xf numFmtId="167" fontId="80" fillId="33" borderId="11" xfId="42" applyNumberFormat="1" applyFont="1" applyFill="1" applyBorder="1" applyAlignment="1" applyProtection="1">
      <alignment horizontal="center" vertical="center" wrapText="1"/>
      <protection locked="0"/>
    </xf>
    <xf numFmtId="0" fontId="80" fillId="33" borderId="10" xfId="0" applyFont="1" applyFill="1" applyBorder="1" applyAlignment="1">
      <alignment horizontal="center" vertical="center" wrapText="1"/>
    </xf>
    <xf numFmtId="0" fontId="76" fillId="0" borderId="10" xfId="0" applyFont="1" applyFill="1" applyBorder="1" applyAlignment="1" applyProtection="1">
      <alignment horizontal="center" vertical="center" wrapText="1"/>
      <protection locked="0"/>
    </xf>
    <xf numFmtId="0" fontId="76" fillId="0" borderId="10" xfId="73" applyFont="1" applyFill="1" applyBorder="1" applyAlignment="1">
      <alignment horizontal="center" vertical="center" wrapText="1"/>
    </xf>
    <xf numFmtId="0" fontId="76" fillId="34" borderId="0" xfId="0" applyFont="1" applyFill="1" applyAlignment="1" applyProtection="1">
      <alignment horizontal="center" vertical="center" wrapText="1"/>
      <protection locked="0"/>
    </xf>
    <xf numFmtId="0" fontId="80" fillId="34" borderId="0" xfId="0" applyFont="1" applyFill="1" applyAlignment="1" applyProtection="1">
      <alignment horizontal="left" vertical="center" wrapText="1"/>
      <protection locked="0"/>
    </xf>
    <xf numFmtId="164" fontId="76" fillId="34" borderId="0" xfId="0" applyNumberFormat="1" applyFont="1" applyFill="1" applyAlignment="1" applyProtection="1">
      <alignment horizontal="left" vertical="center" wrapText="1"/>
      <protection locked="0"/>
    </xf>
    <xf numFmtId="0" fontId="78" fillId="34" borderId="0" xfId="0" applyFont="1" applyFill="1" applyAlignment="1" applyProtection="1">
      <alignment horizontal="center" vertical="center" wrapText="1"/>
      <protection locked="0"/>
    </xf>
    <xf numFmtId="164" fontId="78" fillId="34" borderId="0" xfId="0" applyNumberFormat="1" applyFont="1" applyFill="1" applyAlignment="1" applyProtection="1">
      <alignment horizontal="left" vertical="center" wrapText="1"/>
      <protection locked="0"/>
    </xf>
    <xf numFmtId="0" fontId="76" fillId="34" borderId="0" xfId="0" applyFont="1" applyFill="1" applyAlignment="1" applyProtection="1">
      <alignment horizontal="left" vertical="center" wrapText="1"/>
      <protection locked="0"/>
    </xf>
    <xf numFmtId="0" fontId="76" fillId="0" borderId="0" xfId="0" applyFont="1" applyFill="1" applyAlignment="1" applyProtection="1">
      <alignment horizontal="left" vertical="center" wrapText="1"/>
      <protection locked="0"/>
    </xf>
    <xf numFmtId="164" fontId="76" fillId="0" borderId="0" xfId="0" applyNumberFormat="1" applyFont="1" applyFill="1" applyAlignment="1" applyProtection="1">
      <alignment horizontal="left" vertical="top" wrapText="1"/>
      <protection locked="0"/>
    </xf>
    <xf numFmtId="0" fontId="76" fillId="0" borderId="0" xfId="0" applyFont="1" applyFill="1" applyAlignment="1" applyProtection="1">
      <alignment horizontal="center" vertical="top" wrapText="1"/>
      <protection locked="0"/>
    </xf>
    <xf numFmtId="0" fontId="78" fillId="0" borderId="0" xfId="0" applyFont="1" applyFill="1" applyAlignment="1" applyProtection="1">
      <alignment horizontal="left" vertical="top" wrapText="1"/>
      <protection locked="0"/>
    </xf>
    <xf numFmtId="0" fontId="76" fillId="0" borderId="0" xfId="0" applyFont="1" applyFill="1" applyAlignment="1" applyProtection="1">
      <alignment horizontal="center" vertical="center" wrapText="1"/>
      <protection locked="0"/>
    </xf>
    <xf numFmtId="0" fontId="80" fillId="0" borderId="0" xfId="0" applyFont="1" applyFill="1" applyAlignment="1" applyProtection="1">
      <alignment horizontal="left" vertical="top" wrapText="1"/>
      <protection locked="0"/>
    </xf>
    <xf numFmtId="164" fontId="80" fillId="0" borderId="10" xfId="0" applyNumberFormat="1" applyFont="1" applyFill="1" applyBorder="1" applyAlignment="1" applyProtection="1">
      <alignment horizontal="right" vertical="top" wrapText="1"/>
      <protection locked="0"/>
    </xf>
    <xf numFmtId="0" fontId="80" fillId="0" borderId="0" xfId="0" applyFont="1" applyFill="1" applyAlignment="1" applyProtection="1">
      <alignment horizontal="left" vertical="top"/>
      <protection locked="0"/>
    </xf>
    <xf numFmtId="0" fontId="80" fillId="0" borderId="0" xfId="0" applyFont="1" applyFill="1" applyAlignment="1" applyProtection="1">
      <alignment horizontal="center" vertical="center" wrapText="1"/>
      <protection locked="0"/>
    </xf>
    <xf numFmtId="0" fontId="81" fillId="34" borderId="0" xfId="0" applyFont="1" applyFill="1" applyAlignment="1" applyProtection="1">
      <alignment horizontal="left" vertical="center" wrapText="1"/>
      <protection locked="0"/>
    </xf>
    <xf numFmtId="0" fontId="76" fillId="0" borderId="0" xfId="0" applyFont="1" applyFill="1" applyAlignment="1" applyProtection="1">
      <alignment horizontal="left" vertical="top" wrapText="1"/>
      <protection locked="0"/>
    </xf>
    <xf numFmtId="0" fontId="80" fillId="34" borderId="0" xfId="0" applyFont="1" applyFill="1" applyAlignment="1" applyProtection="1">
      <alignment horizontal="center" vertical="center" wrapText="1"/>
      <protection locked="0"/>
    </xf>
    <xf numFmtId="0" fontId="80" fillId="34" borderId="0" xfId="0" applyFont="1" applyFill="1" applyAlignment="1" applyProtection="1">
      <alignment horizontal="left" vertical="top" wrapText="1"/>
      <protection locked="0"/>
    </xf>
    <xf numFmtId="164" fontId="76" fillId="34" borderId="0" xfId="0" applyNumberFormat="1" applyFont="1" applyFill="1" applyAlignment="1" applyProtection="1">
      <alignment horizontal="left" vertical="top" wrapText="1"/>
      <protection locked="0"/>
    </xf>
    <xf numFmtId="0" fontId="76" fillId="34" borderId="0" xfId="0" applyFont="1" applyFill="1" applyAlignment="1" applyProtection="1">
      <alignment horizontal="center" vertical="top" wrapText="1"/>
      <protection locked="0"/>
    </xf>
    <xf numFmtId="0" fontId="80" fillId="33" borderId="10" xfId="0" applyFont="1" applyFill="1" applyBorder="1" applyAlignment="1" applyProtection="1">
      <alignment horizontal="left" vertical="top" wrapText="1"/>
      <protection locked="0"/>
    </xf>
    <xf numFmtId="165" fontId="80" fillId="34" borderId="12" xfId="0" applyNumberFormat="1" applyFont="1" applyFill="1" applyBorder="1" applyAlignment="1" applyProtection="1">
      <alignment horizontal="right" vertical="top" wrapText="1"/>
      <protection locked="0"/>
    </xf>
    <xf numFmtId="0" fontId="76" fillId="34" borderId="0" xfId="0" applyFont="1" applyFill="1" applyAlignment="1" applyProtection="1">
      <alignment horizontal="left" vertical="top" wrapText="1"/>
      <protection locked="0"/>
    </xf>
    <xf numFmtId="167" fontId="80" fillId="33" borderId="10" xfId="42" applyNumberFormat="1" applyFont="1" applyFill="1" applyBorder="1" applyAlignment="1" applyProtection="1">
      <alignment horizontal="center" vertical="center" wrapText="1"/>
      <protection locked="0"/>
    </xf>
    <xf numFmtId="0" fontId="78" fillId="0" borderId="10" xfId="0" applyFont="1" applyFill="1" applyBorder="1" applyAlignment="1" applyProtection="1">
      <alignment horizontal="center" vertical="center" wrapText="1"/>
      <protection locked="0"/>
    </xf>
    <xf numFmtId="0" fontId="78" fillId="0" borderId="10" xfId="0" applyFont="1" applyFill="1" applyBorder="1" applyAlignment="1" applyProtection="1">
      <alignment horizontal="left" vertical="center" wrapText="1"/>
      <protection locked="0"/>
    </xf>
    <xf numFmtId="0" fontId="77" fillId="0" borderId="0" xfId="0" applyFont="1" applyFill="1" applyAlignment="1" applyProtection="1">
      <alignment horizontal="center" vertical="center" wrapText="1"/>
      <protection locked="0"/>
    </xf>
    <xf numFmtId="0" fontId="77" fillId="0" borderId="0" xfId="0" applyFont="1" applyFill="1" applyAlignment="1" applyProtection="1">
      <alignment horizontal="left" vertical="top" wrapText="1"/>
      <protection locked="0"/>
    </xf>
    <xf numFmtId="164" fontId="77" fillId="0" borderId="0" xfId="0" applyNumberFormat="1" applyFont="1" applyFill="1" applyAlignment="1" applyProtection="1">
      <alignment horizontal="left" vertical="top" wrapText="1"/>
      <protection locked="0"/>
    </xf>
    <xf numFmtId="0" fontId="77" fillId="0" borderId="0" xfId="0" applyFont="1" applyFill="1" applyAlignment="1" applyProtection="1">
      <alignment horizontal="center" vertical="top" wrapText="1"/>
      <protection locked="0"/>
    </xf>
    <xf numFmtId="0" fontId="78" fillId="0" borderId="0" xfId="0" applyFont="1" applyFill="1" applyAlignment="1" applyProtection="1">
      <alignment horizontal="center" vertical="center" wrapText="1"/>
      <protection locked="0"/>
    </xf>
    <xf numFmtId="164" fontId="78" fillId="0" borderId="0" xfId="0" applyNumberFormat="1" applyFont="1" applyFill="1" applyAlignment="1" applyProtection="1">
      <alignment horizontal="left" vertical="top" wrapText="1"/>
      <protection locked="0"/>
    </xf>
    <xf numFmtId="0" fontId="78" fillId="0" borderId="0" xfId="0" applyFont="1" applyFill="1" applyAlignment="1" applyProtection="1">
      <alignment horizontal="center" vertical="top" wrapText="1"/>
      <protection locked="0"/>
    </xf>
    <xf numFmtId="0" fontId="76" fillId="0" borderId="0" xfId="0" applyFont="1" applyFill="1" applyAlignment="1" applyProtection="1">
      <alignment horizontal="left" vertical="center" wrapText="1"/>
      <protection locked="0"/>
    </xf>
    <xf numFmtId="164" fontId="76" fillId="0" borderId="0" xfId="0" applyNumberFormat="1" applyFont="1" applyFill="1" applyAlignment="1" applyProtection="1">
      <alignment horizontal="left" vertical="center" wrapText="1"/>
      <protection locked="0"/>
    </xf>
    <xf numFmtId="0" fontId="78" fillId="0" borderId="0" xfId="0" applyFont="1" applyFill="1" applyAlignment="1" applyProtection="1">
      <alignment horizontal="left" vertical="center" wrapText="1"/>
      <protection locked="0"/>
    </xf>
    <xf numFmtId="0" fontId="78" fillId="0" borderId="0" xfId="0" applyFont="1" applyFill="1" applyAlignment="1" applyProtection="1">
      <alignment vertical="center" wrapText="1"/>
      <protection locked="0"/>
    </xf>
    <xf numFmtId="0" fontId="80" fillId="0" borderId="0" xfId="0" applyFont="1" applyFill="1" applyAlignment="1" applyProtection="1">
      <alignment horizontal="left" vertical="center" wrapText="1"/>
      <protection locked="0"/>
    </xf>
    <xf numFmtId="164" fontId="80" fillId="0" borderId="10" xfId="0" applyNumberFormat="1" applyFont="1" applyFill="1" applyBorder="1" applyAlignment="1" applyProtection="1">
      <alignment horizontal="right" vertical="center" wrapText="1"/>
      <protection locked="0"/>
    </xf>
    <xf numFmtId="0" fontId="80" fillId="33" borderId="10" xfId="0" applyFont="1" applyFill="1" applyBorder="1" applyAlignment="1" applyProtection="1">
      <alignment horizontal="left" vertical="center" wrapText="1"/>
      <protection locked="0"/>
    </xf>
    <xf numFmtId="165" fontId="80" fillId="34" borderId="12" xfId="0" applyNumberFormat="1" applyFont="1" applyFill="1" applyBorder="1" applyAlignment="1" applyProtection="1">
      <alignment horizontal="right" vertical="center" wrapText="1"/>
      <protection locked="0"/>
    </xf>
    <xf numFmtId="164" fontId="80" fillId="33" borderId="10" xfId="73" applyNumberFormat="1" applyFont="1" applyFill="1" applyBorder="1" applyAlignment="1">
      <alignment horizontal="center" vertical="center" wrapText="1"/>
    </xf>
    <xf numFmtId="166" fontId="80" fillId="33" borderId="10" xfId="73" applyNumberFormat="1" applyFont="1" applyFill="1" applyBorder="1" applyAlignment="1">
      <alignment horizontal="center" vertical="center" wrapText="1"/>
    </xf>
    <xf numFmtId="0" fontId="82" fillId="0" borderId="0" xfId="0" applyFont="1" applyFill="1" applyAlignment="1" applyProtection="1">
      <alignment horizontal="center" vertical="center" wrapText="1"/>
      <protection locked="0"/>
    </xf>
    <xf numFmtId="164" fontId="78" fillId="0" borderId="0" xfId="0" applyNumberFormat="1" applyFont="1" applyFill="1" applyAlignment="1" applyProtection="1">
      <alignment horizontal="left" vertical="center" wrapText="1"/>
      <protection locked="0"/>
    </xf>
    <xf numFmtId="0" fontId="82" fillId="0" borderId="0" xfId="0" applyFont="1" applyFill="1" applyAlignment="1" applyProtection="1">
      <alignment horizontal="left" vertical="center" wrapText="1"/>
      <protection locked="0"/>
    </xf>
    <xf numFmtId="0" fontId="78" fillId="0" borderId="13" xfId="0" applyFont="1" applyFill="1" applyBorder="1" applyAlignment="1" applyProtection="1">
      <alignment horizontal="left" vertical="center" wrapText="1"/>
      <protection locked="0"/>
    </xf>
    <xf numFmtId="3" fontId="78" fillId="34" borderId="13" xfId="0" applyNumberFormat="1" applyFont="1" applyFill="1" applyBorder="1" applyAlignment="1" applyProtection="1">
      <alignment horizontal="center" vertical="center" wrapText="1"/>
      <protection locked="0"/>
    </xf>
    <xf numFmtId="0" fontId="78" fillId="0" borderId="13" xfId="0" applyFont="1" applyFill="1" applyBorder="1" applyAlignment="1" applyProtection="1">
      <alignment horizontal="center" vertical="center" wrapText="1"/>
      <protection locked="0"/>
    </xf>
    <xf numFmtId="0" fontId="82" fillId="0" borderId="0" xfId="0" applyFont="1" applyFill="1" applyAlignment="1" applyProtection="1">
      <alignment horizontal="left" vertical="top" wrapText="1"/>
      <protection locked="0"/>
    </xf>
    <xf numFmtId="0" fontId="76" fillId="0" borderId="0" xfId="70" applyFont="1" applyFill="1" applyAlignment="1" applyProtection="1">
      <alignment horizontal="left" vertical="top" wrapText="1"/>
      <protection locked="0"/>
    </xf>
    <xf numFmtId="1" fontId="76" fillId="0" borderId="0" xfId="70" applyNumberFormat="1" applyFont="1" applyFill="1" applyAlignment="1" applyProtection="1">
      <alignment horizontal="left" vertical="top" wrapText="1"/>
      <protection locked="0"/>
    </xf>
    <xf numFmtId="0" fontId="76" fillId="0" borderId="0" xfId="70" applyFont="1" applyFill="1" applyAlignment="1" applyProtection="1">
      <alignment horizontal="right" vertical="top" wrapText="1"/>
      <protection locked="0"/>
    </xf>
    <xf numFmtId="0" fontId="73" fillId="0" borderId="0" xfId="70" applyFont="1" applyFill="1" applyAlignment="1" applyProtection="1">
      <alignment horizontal="left" vertical="top" wrapText="1"/>
      <protection locked="0"/>
    </xf>
    <xf numFmtId="0" fontId="80" fillId="0" borderId="0" xfId="70" applyFont="1" applyFill="1" applyAlignment="1" applyProtection="1">
      <alignment horizontal="left" vertical="top" wrapText="1"/>
      <protection locked="0"/>
    </xf>
    <xf numFmtId="0" fontId="80" fillId="0" borderId="10" xfId="70" applyFont="1" applyFill="1" applyBorder="1" applyAlignment="1" applyProtection="1">
      <alignment horizontal="right" vertical="top" wrapText="1"/>
      <protection locked="0"/>
    </xf>
    <xf numFmtId="0" fontId="80" fillId="0" borderId="0" xfId="70" applyFont="1" applyFill="1" applyAlignment="1" applyProtection="1">
      <alignment horizontal="left" vertical="top"/>
      <protection locked="0"/>
    </xf>
    <xf numFmtId="0" fontId="80" fillId="34" borderId="0" xfId="70" applyFont="1" applyFill="1" applyAlignment="1" applyProtection="1">
      <alignment horizontal="left" vertical="top" wrapText="1"/>
      <protection locked="0"/>
    </xf>
    <xf numFmtId="1" fontId="76" fillId="34" borderId="0" xfId="70" applyNumberFormat="1" applyFont="1" applyFill="1" applyAlignment="1" applyProtection="1">
      <alignment horizontal="left" vertical="top" wrapText="1"/>
      <protection locked="0"/>
    </xf>
    <xf numFmtId="0" fontId="76" fillId="34" borderId="0" xfId="70" applyFont="1" applyFill="1" applyAlignment="1" applyProtection="1">
      <alignment horizontal="center" vertical="top" wrapText="1"/>
      <protection locked="0"/>
    </xf>
    <xf numFmtId="0" fontId="80" fillId="33" borderId="10" xfId="70" applyFont="1" applyFill="1" applyBorder="1" applyAlignment="1" applyProtection="1">
      <alignment horizontal="left" vertical="top" wrapText="1"/>
      <protection locked="0"/>
    </xf>
    <xf numFmtId="165" fontId="80" fillId="34" borderId="12" xfId="70" applyNumberFormat="1" applyFont="1" applyFill="1" applyBorder="1" applyAlignment="1" applyProtection="1">
      <alignment horizontal="right" vertical="top" wrapText="1"/>
      <protection locked="0"/>
    </xf>
    <xf numFmtId="0" fontId="76" fillId="34" borderId="0" xfId="70" applyFont="1" applyFill="1" applyAlignment="1" applyProtection="1">
      <alignment horizontal="left" vertical="top" wrapText="1"/>
      <protection locked="0"/>
    </xf>
    <xf numFmtId="0" fontId="80" fillId="33" borderId="10" xfId="70" applyFont="1" applyFill="1" applyBorder="1" applyAlignment="1" applyProtection="1">
      <alignment horizontal="center" vertical="center" wrapText="1"/>
      <protection locked="0"/>
    </xf>
    <xf numFmtId="167" fontId="80" fillId="33" borderId="11" xfId="44" applyNumberFormat="1" applyFont="1" applyFill="1" applyBorder="1" applyAlignment="1" applyProtection="1">
      <alignment horizontal="center" vertical="center" wrapText="1"/>
      <protection locked="0"/>
    </xf>
    <xf numFmtId="0" fontId="80" fillId="33" borderId="10" xfId="70" applyFont="1" applyFill="1" applyBorder="1" applyAlignment="1">
      <alignment horizontal="center" vertical="center" wrapText="1"/>
    </xf>
    <xf numFmtId="0" fontId="75" fillId="0" borderId="0" xfId="70" applyFont="1" applyFill="1" applyAlignment="1" applyProtection="1">
      <alignment horizontal="center" vertical="center" wrapText="1"/>
      <protection locked="0"/>
    </xf>
    <xf numFmtId="0" fontId="76" fillId="0" borderId="10" xfId="70" applyFont="1" applyFill="1" applyBorder="1" applyAlignment="1" applyProtection="1">
      <alignment horizontal="center" vertical="center" wrapText="1"/>
      <protection locked="0"/>
    </xf>
    <xf numFmtId="0" fontId="80" fillId="0" borderId="10" xfId="70" applyFont="1" applyFill="1" applyBorder="1" applyAlignment="1" applyProtection="1">
      <alignment horizontal="center" vertical="center" wrapText="1"/>
      <protection locked="0"/>
    </xf>
    <xf numFmtId="165" fontId="76" fillId="0" borderId="10" xfId="70" applyNumberFormat="1" applyFont="1" applyFill="1" applyBorder="1" applyAlignment="1" applyProtection="1">
      <alignment horizontal="right" vertical="center" wrapText="1" shrinkToFit="1"/>
      <protection locked="0"/>
    </xf>
    <xf numFmtId="165" fontId="76" fillId="0" borderId="10" xfId="70" applyNumberFormat="1" applyFont="1" applyFill="1" applyBorder="1" applyAlignment="1" applyProtection="1">
      <alignment horizontal="right" vertical="center" wrapText="1"/>
      <protection locked="0"/>
    </xf>
    <xf numFmtId="0" fontId="76" fillId="34" borderId="10" xfId="70" applyFont="1" applyFill="1" applyBorder="1" applyAlignment="1" applyProtection="1">
      <alignment horizontal="center" vertical="center" wrapText="1" shrinkToFit="1"/>
      <protection locked="0"/>
    </xf>
    <xf numFmtId="0" fontId="73" fillId="0" borderId="0" xfId="70" applyFont="1" applyFill="1" applyAlignment="1" applyProtection="1">
      <alignment horizontal="center" vertical="center" wrapText="1"/>
      <protection locked="0"/>
    </xf>
    <xf numFmtId="1" fontId="73" fillId="0" borderId="0" xfId="70" applyNumberFormat="1" applyFont="1" applyFill="1" applyAlignment="1" applyProtection="1">
      <alignment horizontal="left" vertical="top" wrapText="1"/>
      <protection locked="0"/>
    </xf>
    <xf numFmtId="0" fontId="73" fillId="0" borderId="0" xfId="70" applyFont="1" applyFill="1" applyAlignment="1" applyProtection="1">
      <alignment horizontal="right" vertical="top" wrapText="1"/>
      <protection locked="0"/>
    </xf>
    <xf numFmtId="0" fontId="76" fillId="0" borderId="0" xfId="70" applyFont="1" applyFill="1" applyAlignment="1" applyProtection="1">
      <alignment horizontal="left" vertical="top" wrapText="1"/>
      <protection locked="0"/>
    </xf>
    <xf numFmtId="0" fontId="76" fillId="0" borderId="0" xfId="67" applyFont="1" applyFill="1" applyAlignment="1" applyProtection="1">
      <alignment horizontal="left" vertical="top" wrapText="1"/>
      <protection locked="0"/>
    </xf>
    <xf numFmtId="1" fontId="76" fillId="0" borderId="0" xfId="67" applyNumberFormat="1" applyFont="1" applyFill="1" applyAlignment="1" applyProtection="1">
      <alignment horizontal="left" vertical="top" wrapText="1"/>
      <protection locked="0"/>
    </xf>
    <xf numFmtId="0" fontId="76" fillId="0" borderId="0" xfId="67" applyFont="1" applyFill="1" applyAlignment="1" applyProtection="1">
      <alignment horizontal="center" vertical="top" wrapText="1"/>
      <protection locked="0"/>
    </xf>
    <xf numFmtId="0" fontId="73" fillId="0" borderId="0" xfId="67" applyFont="1" applyFill="1" applyAlignment="1" applyProtection="1">
      <alignment horizontal="left" vertical="top" wrapText="1"/>
      <protection locked="0"/>
    </xf>
    <xf numFmtId="0" fontId="80" fillId="0" borderId="0" xfId="67" applyFont="1" applyFill="1" applyAlignment="1" applyProtection="1">
      <alignment horizontal="left" vertical="top" wrapText="1"/>
      <protection locked="0"/>
    </xf>
    <xf numFmtId="0" fontId="80" fillId="0" borderId="10" xfId="67" applyFont="1" applyFill="1" applyBorder="1" applyAlignment="1" applyProtection="1">
      <alignment horizontal="right" vertical="top" wrapText="1"/>
      <protection locked="0"/>
    </xf>
    <xf numFmtId="0" fontId="80" fillId="0" borderId="0" xfId="67" applyFont="1" applyFill="1" applyAlignment="1" applyProtection="1">
      <alignment horizontal="left" vertical="top"/>
      <protection locked="0"/>
    </xf>
    <xf numFmtId="0" fontId="80" fillId="34" borderId="0" xfId="67" applyFont="1" applyFill="1" applyAlignment="1" applyProtection="1">
      <alignment horizontal="left" vertical="top" wrapText="1"/>
      <protection locked="0"/>
    </xf>
    <xf numFmtId="1" fontId="76" fillId="34" borderId="0" xfId="67" applyNumberFormat="1" applyFont="1" applyFill="1" applyAlignment="1" applyProtection="1">
      <alignment horizontal="left" vertical="top" wrapText="1"/>
      <protection locked="0"/>
    </xf>
    <xf numFmtId="0" fontId="76" fillId="34" borderId="0" xfId="67" applyFont="1" applyFill="1" applyAlignment="1" applyProtection="1">
      <alignment horizontal="center" vertical="top" wrapText="1"/>
      <protection locked="0"/>
    </xf>
    <xf numFmtId="0" fontId="80" fillId="33" borderId="10" xfId="67" applyFont="1" applyFill="1" applyBorder="1" applyAlignment="1" applyProtection="1">
      <alignment horizontal="left" vertical="top" wrapText="1"/>
      <protection locked="0"/>
    </xf>
    <xf numFmtId="165" fontId="80" fillId="34" borderId="12" xfId="67" applyNumberFormat="1" applyFont="1" applyFill="1" applyBorder="1" applyAlignment="1" applyProtection="1">
      <alignment horizontal="right" vertical="top" wrapText="1"/>
      <protection locked="0"/>
    </xf>
    <xf numFmtId="0" fontId="76" fillId="34" borderId="0" xfId="67" applyFont="1" applyFill="1" applyAlignment="1" applyProtection="1">
      <alignment horizontal="left" vertical="top" wrapText="1"/>
      <protection locked="0"/>
    </xf>
    <xf numFmtId="0" fontId="80" fillId="33" borderId="10" xfId="67" applyFont="1" applyFill="1" applyBorder="1" applyAlignment="1" applyProtection="1">
      <alignment horizontal="center" vertical="center" wrapText="1"/>
      <protection locked="0"/>
    </xf>
    <xf numFmtId="0" fontId="80" fillId="33" borderId="10" xfId="67" applyFont="1" applyFill="1" applyBorder="1" applyAlignment="1">
      <alignment horizontal="center" vertical="center" wrapText="1"/>
    </xf>
    <xf numFmtId="0" fontId="75" fillId="0" borderId="0" xfId="67" applyFont="1" applyFill="1" applyAlignment="1" applyProtection="1">
      <alignment horizontal="center" vertical="center" wrapText="1"/>
      <protection locked="0"/>
    </xf>
    <xf numFmtId="0" fontId="80" fillId="34" borderId="10" xfId="67" applyFont="1" applyFill="1" applyBorder="1" applyAlignment="1" applyProtection="1">
      <alignment horizontal="center" vertical="center" wrapText="1"/>
      <protection locked="0"/>
    </xf>
    <xf numFmtId="0" fontId="76" fillId="34" borderId="10" xfId="67" applyFont="1" applyFill="1" applyBorder="1" applyAlignment="1" applyProtection="1">
      <alignment horizontal="center" vertical="center" wrapText="1" shrinkToFit="1"/>
      <protection locked="0"/>
    </xf>
    <xf numFmtId="165" fontId="76" fillId="0" borderId="10" xfId="67" applyNumberFormat="1" applyFont="1" applyFill="1" applyBorder="1" applyAlignment="1" applyProtection="1">
      <alignment horizontal="right" vertical="center" wrapText="1" shrinkToFit="1"/>
      <protection locked="0"/>
    </xf>
    <xf numFmtId="165" fontId="76" fillId="0" borderId="10" xfId="67" applyNumberFormat="1" applyFont="1" applyFill="1" applyBorder="1" applyAlignment="1" applyProtection="1">
      <alignment horizontal="right" vertical="center" wrapText="1"/>
      <protection locked="0"/>
    </xf>
    <xf numFmtId="0" fontId="73" fillId="0" borderId="0" xfId="67" applyFont="1" applyFill="1" applyAlignment="1" applyProtection="1">
      <alignment horizontal="center" vertical="center" wrapText="1"/>
      <protection locked="0"/>
    </xf>
    <xf numFmtId="1" fontId="73" fillId="0" borderId="0" xfId="67" applyNumberFormat="1" applyFont="1" applyFill="1" applyAlignment="1" applyProtection="1">
      <alignment horizontal="left" vertical="top" wrapText="1"/>
      <protection locked="0"/>
    </xf>
    <xf numFmtId="0" fontId="73" fillId="0" borderId="0" xfId="67" applyFont="1" applyFill="1" applyAlignment="1" applyProtection="1">
      <alignment horizontal="center" vertical="top" wrapText="1"/>
      <protection locked="0"/>
    </xf>
    <xf numFmtId="0" fontId="76" fillId="0" borderId="0" xfId="71" applyFont="1" applyFill="1" applyAlignment="1" applyProtection="1">
      <alignment horizontal="left" vertical="top" wrapText="1"/>
      <protection locked="0"/>
    </xf>
    <xf numFmtId="1" fontId="76" fillId="0" borderId="0" xfId="71" applyNumberFormat="1" applyFont="1" applyFill="1" applyAlignment="1" applyProtection="1">
      <alignment horizontal="left" vertical="top" wrapText="1"/>
      <protection locked="0"/>
    </xf>
    <xf numFmtId="0" fontId="76" fillId="0" borderId="0" xfId="71" applyFont="1" applyFill="1" applyAlignment="1" applyProtection="1">
      <alignment horizontal="right" vertical="top" wrapText="1"/>
      <protection locked="0"/>
    </xf>
    <xf numFmtId="0" fontId="73" fillId="0" borderId="0" xfId="71" applyFont="1" applyFill="1" applyAlignment="1" applyProtection="1">
      <alignment horizontal="left" vertical="top" wrapText="1"/>
      <protection locked="0"/>
    </xf>
    <xf numFmtId="0" fontId="80" fillId="0" borderId="0" xfId="71" applyFont="1" applyFill="1" applyAlignment="1" applyProtection="1">
      <alignment horizontal="left" vertical="top" wrapText="1"/>
      <protection locked="0"/>
    </xf>
    <xf numFmtId="0" fontId="80" fillId="0" borderId="10" xfId="71" applyFont="1" applyFill="1" applyBorder="1" applyAlignment="1" applyProtection="1">
      <alignment horizontal="right" vertical="top" wrapText="1"/>
      <protection locked="0"/>
    </xf>
    <xf numFmtId="0" fontId="80" fillId="0" borderId="0" xfId="71" applyFont="1" applyFill="1" applyAlignment="1" applyProtection="1">
      <alignment horizontal="left" vertical="top"/>
      <protection locked="0"/>
    </xf>
    <xf numFmtId="0" fontId="80" fillId="34" borderId="0" xfId="71" applyFont="1" applyFill="1" applyAlignment="1" applyProtection="1">
      <alignment horizontal="left" vertical="top" wrapText="1"/>
      <protection locked="0"/>
    </xf>
    <xf numFmtId="1" fontId="76" fillId="34" borderId="0" xfId="71" applyNumberFormat="1" applyFont="1" applyFill="1" applyAlignment="1" applyProtection="1">
      <alignment horizontal="left" vertical="top" wrapText="1"/>
      <protection locked="0"/>
    </xf>
    <xf numFmtId="0" fontId="80" fillId="33" borderId="10" xfId="71" applyFont="1" applyFill="1" applyBorder="1" applyAlignment="1" applyProtection="1">
      <alignment horizontal="left" vertical="top" wrapText="1"/>
      <protection locked="0"/>
    </xf>
    <xf numFmtId="165" fontId="80" fillId="34" borderId="12" xfId="71" applyNumberFormat="1" applyFont="1" applyFill="1" applyBorder="1" applyAlignment="1" applyProtection="1">
      <alignment horizontal="right" vertical="center" wrapText="1"/>
      <protection locked="0"/>
    </xf>
    <xf numFmtId="0" fontId="76" fillId="34" borderId="0" xfId="71" applyFont="1" applyFill="1" applyAlignment="1" applyProtection="1">
      <alignment horizontal="left" vertical="top" wrapText="1"/>
      <protection locked="0"/>
    </xf>
    <xf numFmtId="0" fontId="76" fillId="34" borderId="0" xfId="71" applyFont="1" applyFill="1" applyAlignment="1" applyProtection="1">
      <alignment horizontal="center" vertical="top" wrapText="1"/>
      <protection locked="0"/>
    </xf>
    <xf numFmtId="0" fontId="80" fillId="33" borderId="10" xfId="71" applyFont="1" applyFill="1" applyBorder="1" applyAlignment="1" applyProtection="1">
      <alignment horizontal="center" vertical="center" wrapText="1"/>
      <protection locked="0"/>
    </xf>
    <xf numFmtId="167" fontId="80" fillId="33" borderId="10" xfId="49" applyNumberFormat="1" applyFont="1" applyFill="1" applyBorder="1" applyAlignment="1" applyProtection="1">
      <alignment horizontal="center" vertical="center" wrapText="1"/>
      <protection locked="0"/>
    </xf>
    <xf numFmtId="0" fontId="80" fillId="33" borderId="10" xfId="71" applyFont="1" applyFill="1" applyBorder="1" applyAlignment="1">
      <alignment horizontal="center" vertical="center" wrapText="1"/>
    </xf>
    <xf numFmtId="0" fontId="75" fillId="0" borderId="0" xfId="71" applyFont="1" applyFill="1" applyAlignment="1" applyProtection="1">
      <alignment horizontal="left" vertical="center" wrapText="1"/>
      <protection locked="0"/>
    </xf>
    <xf numFmtId="0" fontId="76" fillId="0" borderId="10" xfId="71" applyFont="1" applyFill="1" applyBorder="1" applyAlignment="1" applyProtection="1">
      <alignment horizontal="center" vertical="center" wrapText="1"/>
      <protection locked="0"/>
    </xf>
    <xf numFmtId="0" fontId="80" fillId="0" borderId="10" xfId="71" applyFont="1" applyFill="1" applyBorder="1" applyAlignment="1" applyProtection="1">
      <alignment horizontal="center" vertical="center" wrapText="1"/>
      <protection locked="0"/>
    </xf>
    <xf numFmtId="165" fontId="76" fillId="0" borderId="10" xfId="46" applyNumberFormat="1" applyFont="1" applyFill="1" applyBorder="1" applyAlignment="1" applyProtection="1">
      <alignment horizontal="right" vertical="center" wrapText="1"/>
      <protection locked="0"/>
    </xf>
    <xf numFmtId="1" fontId="73" fillId="0" borderId="0" xfId="71" applyNumberFormat="1" applyFont="1" applyFill="1" applyAlignment="1" applyProtection="1">
      <alignment horizontal="left" vertical="top" wrapText="1"/>
      <protection locked="0"/>
    </xf>
    <xf numFmtId="0" fontId="73" fillId="0" borderId="0" xfId="71" applyFont="1" applyFill="1" applyAlignment="1" applyProtection="1">
      <alignment horizontal="right" vertical="top" wrapText="1"/>
      <protection locked="0"/>
    </xf>
    <xf numFmtId="0" fontId="76" fillId="0" borderId="0" xfId="71" applyFont="1" applyFill="1" applyAlignment="1" applyProtection="1">
      <alignment horizontal="left" vertical="top" wrapText="1"/>
      <protection locked="0"/>
    </xf>
    <xf numFmtId="0" fontId="76" fillId="0" borderId="0" xfId="71" applyFont="1" applyFill="1" applyAlignment="1" applyProtection="1">
      <alignment horizontal="right" vertical="top" wrapText="1"/>
      <protection locked="0"/>
    </xf>
    <xf numFmtId="165" fontId="80" fillId="34" borderId="12" xfId="71" applyNumberFormat="1" applyFont="1" applyFill="1" applyBorder="1" applyAlignment="1" applyProtection="1">
      <alignment horizontal="right" vertical="top" wrapText="1"/>
      <protection locked="0"/>
    </xf>
    <xf numFmtId="167" fontId="80" fillId="33" borderId="10" xfId="46" applyNumberFormat="1" applyFont="1" applyFill="1" applyBorder="1" applyAlignment="1" applyProtection="1">
      <alignment horizontal="center" vertical="center" wrapText="1"/>
      <protection locked="0"/>
    </xf>
    <xf numFmtId="165" fontId="76" fillId="34" borderId="10" xfId="71" applyNumberFormat="1" applyFont="1" applyFill="1" applyBorder="1" applyAlignment="1" applyProtection="1">
      <alignment horizontal="right" vertical="center" wrapText="1"/>
      <protection locked="0"/>
    </xf>
    <xf numFmtId="165" fontId="76" fillId="0" borderId="10" xfId="71" applyNumberFormat="1" applyFont="1" applyFill="1" applyBorder="1" applyAlignment="1" applyProtection="1">
      <alignment horizontal="right" vertical="center" wrapText="1"/>
      <protection locked="0"/>
    </xf>
    <xf numFmtId="0" fontId="83" fillId="34" borderId="10" xfId="71" applyFont="1" applyFill="1" applyBorder="1" applyAlignment="1" applyProtection="1">
      <alignment horizontal="left" vertical="center" wrapText="1"/>
      <protection locked="0"/>
    </xf>
    <xf numFmtId="0" fontId="76" fillId="34" borderId="10" xfId="71" applyFont="1" applyFill="1" applyBorder="1" applyAlignment="1" applyProtection="1">
      <alignment horizontal="left" vertical="center" wrapText="1"/>
      <protection locked="0"/>
    </xf>
    <xf numFmtId="0" fontId="78" fillId="0" borderId="0" xfId="0" applyFont="1" applyAlignment="1">
      <alignment horizontal="left" vertical="center" wrapText="1"/>
    </xf>
    <xf numFmtId="0" fontId="78" fillId="0" borderId="10" xfId="0" applyFont="1" applyFill="1" applyBorder="1" applyAlignment="1">
      <alignment horizontal="center" vertical="center" wrapText="1"/>
    </xf>
    <xf numFmtId="4" fontId="78" fillId="0" borderId="10" xfId="0" applyNumberFormat="1" applyFont="1" applyFill="1" applyBorder="1" applyAlignment="1" applyProtection="1">
      <alignment horizontal="left" vertical="center" wrapText="1" shrinkToFit="1"/>
      <protection locked="0"/>
    </xf>
    <xf numFmtId="9" fontId="78" fillId="0" borderId="0" xfId="0" applyNumberFormat="1" applyFont="1" applyFill="1" applyAlignment="1" applyProtection="1">
      <alignment horizontal="left" vertical="center" wrapText="1"/>
      <protection locked="0"/>
    </xf>
    <xf numFmtId="3" fontId="78" fillId="0" borderId="10" xfId="0" applyNumberFormat="1" applyFont="1" applyFill="1" applyBorder="1" applyAlignment="1" applyProtection="1">
      <alignment horizontal="left" vertical="center" wrapText="1"/>
      <protection locked="0"/>
    </xf>
    <xf numFmtId="3" fontId="78" fillId="0" borderId="0" xfId="0" applyNumberFormat="1" applyFont="1" applyFill="1" applyAlignment="1" applyProtection="1">
      <alignment horizontal="left" vertical="center" wrapText="1"/>
      <protection locked="0"/>
    </xf>
    <xf numFmtId="0" fontId="84" fillId="0" borderId="0" xfId="0" applyFont="1" applyFill="1" applyAlignment="1" applyProtection="1">
      <alignment horizontal="left" vertical="center" wrapText="1"/>
      <protection locked="0"/>
    </xf>
    <xf numFmtId="0" fontId="6" fillId="0" borderId="14" xfId="0" applyFont="1" applyFill="1" applyBorder="1" applyAlignment="1">
      <alignment horizontal="left" vertical="center" wrapText="1"/>
    </xf>
    <xf numFmtId="3"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14" xfId="0" applyFont="1" applyFill="1" applyBorder="1" applyAlignment="1" applyProtection="1">
      <alignment horizontal="left" vertical="top" wrapText="1"/>
      <protection locked="0"/>
    </xf>
    <xf numFmtId="1" fontId="8" fillId="0" borderId="14"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6" fillId="35" borderId="14" xfId="0" applyFont="1" applyFill="1" applyBorder="1" applyAlignment="1">
      <alignment horizontal="left" vertical="center" wrapText="1"/>
    </xf>
    <xf numFmtId="0" fontId="8" fillId="35" borderId="14" xfId="0" applyFont="1" applyFill="1" applyBorder="1" applyAlignment="1">
      <alignment horizontal="center" vertical="center" wrapText="1"/>
    </xf>
    <xf numFmtId="0" fontId="75" fillId="0" borderId="10" xfId="0" applyFont="1" applyFill="1" applyBorder="1" applyAlignment="1">
      <alignment horizontal="left" vertical="center" wrapText="1"/>
    </xf>
    <xf numFmtId="165" fontId="73" fillId="0" borderId="10" xfId="73" applyNumberFormat="1" applyFont="1" applyFill="1" applyBorder="1" applyAlignment="1">
      <alignment horizontal="right" vertical="center" wrapText="1"/>
    </xf>
    <xf numFmtId="0" fontId="75" fillId="0" borderId="10" xfId="0" applyFont="1" applyFill="1" applyBorder="1" applyAlignment="1" applyProtection="1">
      <alignment horizontal="center" vertical="center" wrapText="1"/>
      <protection locked="0"/>
    </xf>
    <xf numFmtId="0" fontId="75" fillId="0" borderId="10" xfId="0" applyFont="1" applyFill="1" applyBorder="1" applyAlignment="1">
      <alignment horizontal="center" vertical="center" wrapText="1"/>
    </xf>
    <xf numFmtId="165" fontId="73" fillId="34" borderId="10" xfId="0" applyNumberFormat="1" applyFont="1" applyFill="1" applyBorder="1" applyAlignment="1" applyProtection="1">
      <alignment horizontal="right" vertical="center" wrapText="1"/>
      <protection locked="0"/>
    </xf>
    <xf numFmtId="0" fontId="75" fillId="0" borderId="10" xfId="73" applyFont="1" applyFill="1" applyBorder="1" applyAlignment="1">
      <alignment horizontal="center" vertical="center" wrapText="1"/>
    </xf>
    <xf numFmtId="0" fontId="73" fillId="0" borderId="10" xfId="73" applyFont="1" applyFill="1" applyBorder="1" applyAlignment="1">
      <alignment horizontal="center" vertical="center" wrapText="1"/>
    </xf>
    <xf numFmtId="166" fontId="75" fillId="0" borderId="10" xfId="73" applyNumberFormat="1" applyFont="1" applyFill="1" applyBorder="1" applyAlignment="1">
      <alignment horizontal="center" vertical="center" wrapText="1"/>
    </xf>
    <xf numFmtId="165" fontId="73" fillId="0" borderId="10" xfId="0" applyNumberFormat="1" applyFont="1" applyFill="1" applyBorder="1" applyAlignment="1" applyProtection="1">
      <alignment horizontal="right" vertical="center" wrapText="1"/>
      <protection locked="0"/>
    </xf>
    <xf numFmtId="165" fontId="73" fillId="0" borderId="10" xfId="0" applyNumberFormat="1" applyFont="1" applyFill="1" applyBorder="1" applyAlignment="1" applyProtection="1">
      <alignment horizontal="right" vertical="center" wrapText="1" shrinkToFit="1"/>
      <protection locked="0"/>
    </xf>
    <xf numFmtId="0" fontId="6" fillId="0" borderId="14" xfId="0" applyFont="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14" xfId="0" applyFont="1" applyBorder="1" applyAlignment="1">
      <alignment horizontal="left" vertical="center" wrapText="1"/>
    </xf>
    <xf numFmtId="0" fontId="6" fillId="0" borderId="14" xfId="0" applyFont="1" applyFill="1" applyBorder="1" applyAlignment="1" applyProtection="1">
      <alignment horizontal="left" vertical="center" wrapText="1"/>
      <protection locked="0"/>
    </xf>
    <xf numFmtId="0" fontId="85" fillId="0" borderId="14" xfId="66" applyFont="1" applyBorder="1" applyAlignment="1">
      <alignment horizontal="center" vertical="center" wrapText="1"/>
    </xf>
    <xf numFmtId="0" fontId="8" fillId="36" borderId="14"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86" fillId="0" borderId="14" xfId="0" applyFont="1" applyBorder="1" applyAlignment="1">
      <alignment horizontal="left" vertical="center" wrapText="1"/>
    </xf>
    <xf numFmtId="0" fontId="75" fillId="35" borderId="14" xfId="0" applyFont="1" applyFill="1" applyBorder="1" applyAlignment="1">
      <alignment horizontal="center" vertical="center"/>
    </xf>
    <xf numFmtId="0" fontId="75" fillId="0" borderId="14" xfId="0" applyFont="1" applyBorder="1" applyAlignment="1">
      <alignment horizontal="center" vertical="center"/>
    </xf>
    <xf numFmtId="0" fontId="12" fillId="35" borderId="14" xfId="0" applyFont="1" applyFill="1" applyBorder="1" applyAlignment="1" applyProtection="1">
      <alignment horizontal="left" vertical="center" wrapText="1"/>
      <protection locked="0"/>
    </xf>
    <xf numFmtId="0" fontId="9" fillId="35" borderId="14" xfId="0" applyFont="1" applyFill="1" applyBorder="1" applyAlignment="1">
      <alignment horizontal="left" vertical="center" wrapText="1"/>
    </xf>
    <xf numFmtId="0" fontId="9"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center" vertical="center" wrapText="1"/>
      <protection locked="0"/>
    </xf>
    <xf numFmtId="0" fontId="8" fillId="35" borderId="14" xfId="66" applyFont="1" applyFill="1" applyBorder="1" applyAlignment="1">
      <alignment horizontal="center" vertical="center" wrapText="1"/>
    </xf>
    <xf numFmtId="0" fontId="8" fillId="35" borderId="14" xfId="0" applyFont="1" applyFill="1" applyBorder="1" applyAlignment="1" applyProtection="1">
      <alignment horizontal="center" vertical="center" wrapText="1"/>
      <protection locked="0"/>
    </xf>
    <xf numFmtId="0" fontId="8" fillId="0" borderId="14" xfId="66" applyFont="1" applyBorder="1" applyAlignment="1">
      <alignment horizontal="center" vertical="center" wrapText="1"/>
    </xf>
    <xf numFmtId="0" fontId="9" fillId="0" borderId="14" xfId="0" applyFont="1" applyBorder="1" applyAlignment="1">
      <alignment horizontal="left" vertical="center" wrapText="1"/>
    </xf>
    <xf numFmtId="0" fontId="13"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85" fillId="0" borderId="14" xfId="66" applyFont="1" applyBorder="1" applyAlignment="1">
      <alignment horizontal="center" vertical="center" wrapText="1"/>
    </xf>
    <xf numFmtId="0" fontId="6" fillId="0" borderId="14"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8" fillId="36" borderId="16" xfId="0" applyFont="1" applyFill="1" applyBorder="1" applyAlignment="1" applyProtection="1">
      <alignment horizontal="center" vertical="center" wrapText="1"/>
      <protection locked="0"/>
    </xf>
    <xf numFmtId="0" fontId="73" fillId="0" borderId="10" xfId="0" applyFont="1" applyFill="1" applyBorder="1" applyAlignment="1">
      <alignment horizontal="center" vertical="center" wrapText="1"/>
    </xf>
    <xf numFmtId="4" fontId="63" fillId="0" borderId="10" xfId="0" applyNumberFormat="1" applyFont="1" applyFill="1" applyBorder="1" applyAlignment="1" applyProtection="1">
      <alignment horizontal="left" vertical="center" wrapText="1" shrinkToFit="1"/>
      <protection locked="0"/>
    </xf>
    <xf numFmtId="165" fontId="73" fillId="34" borderId="10" xfId="71" applyNumberFormat="1" applyFont="1" applyFill="1" applyBorder="1" applyAlignment="1" applyProtection="1">
      <alignment horizontal="right" vertical="center" wrapText="1"/>
      <protection locked="0"/>
    </xf>
    <xf numFmtId="165" fontId="73" fillId="0" borderId="10" xfId="71" applyNumberFormat="1" applyFont="1" applyFill="1" applyBorder="1" applyAlignment="1" applyProtection="1">
      <alignment horizontal="right" vertical="center" wrapText="1"/>
      <protection locked="0"/>
    </xf>
    <xf numFmtId="3" fontId="63" fillId="0" borderId="10" xfId="0" applyNumberFormat="1" applyFont="1" applyFill="1" applyBorder="1" applyAlignment="1" applyProtection="1">
      <alignment horizontal="left" vertical="center" wrapText="1"/>
      <protection locked="0"/>
    </xf>
    <xf numFmtId="0" fontId="63" fillId="0" borderId="10" xfId="0" applyFont="1" applyFill="1" applyBorder="1" applyAlignment="1" applyProtection="1">
      <alignment horizontal="left" vertical="center" wrapText="1"/>
      <protection locked="0"/>
    </xf>
    <xf numFmtId="0" fontId="6" fillId="36" borderId="14" xfId="0" applyFont="1" applyFill="1" applyBorder="1" applyAlignment="1" applyProtection="1">
      <alignment horizontal="left" vertical="center" wrapText="1"/>
      <protection locked="0"/>
    </xf>
    <xf numFmtId="0" fontId="8" fillId="0" borderId="14" xfId="66" applyFont="1" applyBorder="1" applyAlignment="1">
      <alignment horizontal="center" vertical="center" wrapText="1"/>
    </xf>
    <xf numFmtId="0" fontId="6" fillId="35" borderId="14" xfId="0" applyFont="1" applyFill="1" applyBorder="1" applyAlignment="1">
      <alignment horizontal="left" vertical="center" wrapText="1"/>
    </xf>
    <xf numFmtId="0" fontId="75" fillId="0" borderId="10" xfId="70" applyFont="1" applyFill="1" applyBorder="1" applyAlignment="1" applyProtection="1">
      <alignment horizontal="center" vertical="center" wrapText="1"/>
      <protection locked="0"/>
    </xf>
    <xf numFmtId="165" fontId="73" fillId="0" borderId="10" xfId="70" applyNumberFormat="1" applyFont="1" applyFill="1" applyBorder="1" applyAlignment="1" applyProtection="1">
      <alignment horizontal="right" vertical="center" wrapText="1" shrinkToFit="1"/>
      <protection locked="0"/>
    </xf>
    <xf numFmtId="165" fontId="73" fillId="0" borderId="10" xfId="70" applyNumberFormat="1" applyFont="1" applyFill="1" applyBorder="1" applyAlignment="1" applyProtection="1">
      <alignment horizontal="right" vertical="center" wrapText="1"/>
      <protection locked="0"/>
    </xf>
    <xf numFmtId="0" fontId="85" fillId="35" borderId="14" xfId="66" applyFont="1" applyFill="1" applyBorder="1" applyAlignment="1">
      <alignment horizontal="center" vertical="center" wrapText="1"/>
    </xf>
    <xf numFmtId="0" fontId="86" fillId="35" borderId="14" xfId="66" applyFont="1" applyFill="1" applyBorder="1" applyAlignment="1">
      <alignment horizontal="center" vertical="center" wrapText="1"/>
    </xf>
    <xf numFmtId="3" fontId="8" fillId="0" borderId="14" xfId="42" applyNumberFormat="1" applyFont="1" applyFill="1" applyBorder="1" applyAlignment="1" applyProtection="1">
      <alignment horizontal="center" vertical="center" wrapText="1"/>
      <protection locked="0"/>
    </xf>
    <xf numFmtId="0" fontId="6" fillId="0" borderId="14" xfId="73" applyFont="1" applyFill="1" applyBorder="1" applyAlignment="1">
      <alignment horizontal="left" vertical="center" wrapText="1"/>
    </xf>
    <xf numFmtId="3" fontId="8" fillId="0" borderId="14" xfId="73" applyNumberFormat="1" applyFont="1" applyFill="1" applyBorder="1" applyAlignment="1" applyProtection="1">
      <alignment horizontal="center" vertical="center" wrapText="1"/>
      <protection/>
    </xf>
    <xf numFmtId="0" fontId="8" fillId="36" borderId="16" xfId="0" applyFont="1" applyFill="1" applyBorder="1" applyAlignment="1">
      <alignment horizontal="center" vertical="center" wrapText="1"/>
    </xf>
    <xf numFmtId="3" fontId="8" fillId="35" borderId="14" xfId="73" applyNumberFormat="1"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locked="0"/>
    </xf>
    <xf numFmtId="0" fontId="73" fillId="0" borderId="14" xfId="71" applyFont="1" applyFill="1" applyBorder="1" applyAlignment="1" applyProtection="1">
      <alignment horizontal="left" vertical="top" wrapText="1"/>
      <protection locked="0"/>
    </xf>
    <xf numFmtId="4" fontId="63" fillId="0" borderId="17" xfId="0" applyNumberFormat="1" applyFont="1" applyFill="1" applyBorder="1" applyAlignment="1" applyProtection="1">
      <alignment horizontal="left" vertical="center" wrapText="1" shrinkToFit="1"/>
      <protection locked="0"/>
    </xf>
    <xf numFmtId="165" fontId="73" fillId="34" borderId="17" xfId="71" applyNumberFormat="1" applyFont="1" applyFill="1" applyBorder="1" applyAlignment="1" applyProtection="1">
      <alignment horizontal="right" vertical="center" wrapText="1"/>
      <protection locked="0"/>
    </xf>
    <xf numFmtId="165" fontId="73" fillId="0" borderId="17" xfId="71" applyNumberFormat="1" applyFont="1" applyFill="1" applyBorder="1" applyAlignment="1" applyProtection="1">
      <alignment horizontal="right" vertical="center" wrapText="1"/>
      <protection locked="0"/>
    </xf>
    <xf numFmtId="3" fontId="63" fillId="0" borderId="14" xfId="0" applyNumberFormat="1" applyFont="1" applyFill="1" applyBorder="1" applyAlignment="1" applyProtection="1">
      <alignment horizontal="left" vertical="center" wrapText="1"/>
      <protection locked="0"/>
    </xf>
    <xf numFmtId="0" fontId="63" fillId="0" borderId="14" xfId="0" applyFont="1" applyFill="1" applyBorder="1" applyAlignment="1" applyProtection="1">
      <alignment horizontal="left" vertical="center" wrapText="1"/>
      <protection locked="0"/>
    </xf>
    <xf numFmtId="165" fontId="73" fillId="34" borderId="14" xfId="71" applyNumberFormat="1" applyFont="1" applyFill="1" applyBorder="1" applyAlignment="1" applyProtection="1">
      <alignment horizontal="right" vertical="center" wrapText="1"/>
      <protection locked="0"/>
    </xf>
    <xf numFmtId="165" fontId="73" fillId="0" borderId="14" xfId="71" applyNumberFormat="1" applyFont="1" applyFill="1" applyBorder="1" applyAlignment="1" applyProtection="1">
      <alignment horizontal="right" vertical="center" wrapText="1"/>
      <protection locked="0"/>
    </xf>
    <xf numFmtId="0" fontId="6" fillId="0" borderId="14" xfId="64" applyFont="1" applyFill="1" applyBorder="1" applyAlignment="1">
      <alignment horizontal="center" vertical="center" wrapText="1"/>
      <protection/>
    </xf>
    <xf numFmtId="0" fontId="6" fillId="35" borderId="14" xfId="0" applyFont="1" applyFill="1" applyBorder="1" applyAlignment="1" applyProtection="1">
      <alignment horizontal="left" vertical="center" wrapText="1"/>
      <protection locked="0"/>
    </xf>
    <xf numFmtId="0" fontId="6" fillId="35" borderId="14" xfId="64" applyFont="1" applyFill="1" applyBorder="1" applyAlignment="1">
      <alignment horizontal="center" vertical="center" wrapText="1"/>
      <protection/>
    </xf>
    <xf numFmtId="0" fontId="8" fillId="35" borderId="14" xfId="0" applyFont="1" applyFill="1" applyBorder="1" applyAlignment="1" applyProtection="1">
      <alignment horizontal="left" vertical="center" wrapText="1"/>
      <protection locked="0"/>
    </xf>
    <xf numFmtId="0" fontId="76" fillId="0" borderId="11" xfId="73" applyFont="1" applyFill="1" applyBorder="1" applyAlignment="1">
      <alignment horizontal="center" vertical="center" wrapText="1"/>
    </xf>
    <xf numFmtId="0" fontId="80" fillId="33" borderId="17" xfId="0" applyFont="1" applyFill="1" applyBorder="1" applyAlignment="1" applyProtection="1">
      <alignment horizontal="center" vertical="center" wrapText="1"/>
      <protection locked="0"/>
    </xf>
    <xf numFmtId="0" fontId="13" fillId="0" borderId="14" xfId="0" applyFont="1" applyBorder="1" applyAlignment="1">
      <alignment vertical="center" wrapText="1"/>
    </xf>
    <xf numFmtId="0" fontId="6" fillId="35" borderId="16" xfId="0" applyFont="1" applyFill="1" applyBorder="1" applyAlignment="1">
      <alignment horizontal="left" vertical="center" wrapText="1"/>
    </xf>
    <xf numFmtId="0" fontId="6" fillId="0" borderId="14" xfId="64" applyFont="1" applyBorder="1" applyAlignment="1">
      <alignment vertical="center" wrapText="1"/>
      <protection/>
    </xf>
    <xf numFmtId="0" fontId="6" fillId="35" borderId="14" xfId="64" applyFont="1" applyFill="1" applyBorder="1" applyAlignment="1">
      <alignment horizontal="left" vertical="center" wrapText="1"/>
      <protection/>
    </xf>
    <xf numFmtId="0" fontId="8" fillId="35" borderId="14" xfId="64" applyFont="1" applyFill="1" applyBorder="1" applyAlignment="1">
      <alignment horizontal="center" vertical="center" wrapText="1"/>
      <protection/>
    </xf>
    <xf numFmtId="1" fontId="8" fillId="0" borderId="14" xfId="64" applyNumberFormat="1" applyFont="1" applyFill="1" applyBorder="1" applyAlignment="1" applyProtection="1">
      <alignment horizontal="center" vertical="center" wrapText="1"/>
      <protection locked="0"/>
    </xf>
    <xf numFmtId="0" fontId="8" fillId="0" borderId="14" xfId="64"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top" wrapText="1"/>
      <protection locked="0"/>
    </xf>
    <xf numFmtId="0" fontId="73" fillId="0" borderId="17" xfId="66" applyFont="1" applyFill="1" applyBorder="1" applyAlignment="1" applyProtection="1">
      <alignment horizontal="left" vertical="top" wrapText="1"/>
      <protection locked="0"/>
    </xf>
    <xf numFmtId="165" fontId="73" fillId="0" borderId="17" xfId="85" applyFont="1" applyFill="1" applyBorder="1" applyAlignment="1" applyProtection="1">
      <alignment horizontal="right" vertical="top" wrapText="1"/>
      <protection locked="0"/>
    </xf>
    <xf numFmtId="0" fontId="73" fillId="0" borderId="14" xfId="66" applyFont="1" applyFill="1" applyBorder="1" applyAlignment="1" applyProtection="1">
      <alignment horizontal="left" vertical="top" wrapText="1"/>
      <protection locked="0"/>
    </xf>
    <xf numFmtId="165" fontId="73" fillId="0" borderId="14" xfId="85" applyFont="1" applyFill="1" applyBorder="1" applyAlignment="1" applyProtection="1">
      <alignment horizontal="right" vertical="top" wrapText="1"/>
      <protection locked="0"/>
    </xf>
    <xf numFmtId="0" fontId="87" fillId="0" borderId="10" xfId="0" applyFont="1" applyFill="1" applyBorder="1" applyAlignment="1">
      <alignment horizontal="center" vertical="center" wrapText="1"/>
    </xf>
    <xf numFmtId="0" fontId="87" fillId="0" borderId="17" xfId="0" applyFont="1" applyFill="1" applyBorder="1" applyAlignment="1">
      <alignment horizontal="center" vertical="center" wrapText="1"/>
    </xf>
    <xf numFmtId="0" fontId="87" fillId="0" borderId="14" xfId="0" applyFont="1" applyFill="1" applyBorder="1" applyAlignment="1" applyProtection="1">
      <alignment horizontal="center" vertical="center" wrapText="1"/>
      <protection locked="0"/>
    </xf>
    <xf numFmtId="0" fontId="87" fillId="0" borderId="14" xfId="71" applyFont="1" applyFill="1" applyBorder="1" applyAlignment="1" applyProtection="1">
      <alignment horizontal="center" vertical="center" wrapText="1"/>
      <protection locked="0"/>
    </xf>
    <xf numFmtId="0" fontId="8" fillId="0" borderId="14" xfId="0" applyFont="1" applyFill="1" applyBorder="1" applyAlignment="1">
      <alignment horizontal="center" vertical="center"/>
    </xf>
    <xf numFmtId="0" fontId="85" fillId="35" borderId="14" xfId="0" applyFont="1" applyFill="1" applyBorder="1" applyAlignment="1">
      <alignment horizontal="center" vertical="center"/>
    </xf>
    <xf numFmtId="0" fontId="86" fillId="0" borderId="0" xfId="66" applyFont="1" applyFill="1" applyAlignment="1" applyProtection="1">
      <alignment horizontal="left" vertical="top" wrapText="1"/>
      <protection locked="0"/>
    </xf>
    <xf numFmtId="49" fontId="73" fillId="0" borderId="10" xfId="66" applyNumberFormat="1" applyFont="1" applyFill="1" applyBorder="1" applyAlignment="1" applyProtection="1">
      <alignment horizontal="left" vertical="top" wrapText="1"/>
      <protection locked="0"/>
    </xf>
    <xf numFmtId="0" fontId="0" fillId="0" borderId="10" xfId="0" applyFill="1" applyBorder="1" applyAlignment="1">
      <alignment/>
    </xf>
    <xf numFmtId="0" fontId="73" fillId="0" borderId="0" xfId="66" applyFont="1" applyFill="1" applyAlignment="1" applyProtection="1">
      <alignment horizontal="left" vertical="top" wrapText="1"/>
      <protection locked="0"/>
    </xf>
    <xf numFmtId="0" fontId="73" fillId="0" borderId="0" xfId="66" applyFont="1" applyFill="1" applyAlignment="1" applyProtection="1">
      <alignment horizontal="justify" vertical="top" wrapText="1"/>
      <protection locked="0"/>
    </xf>
    <xf numFmtId="0" fontId="88" fillId="0" borderId="0" xfId="66" applyFont="1" applyFill="1" applyAlignment="1" applyProtection="1">
      <alignment horizontal="justify" vertical="top" wrapText="1"/>
      <protection locked="0"/>
    </xf>
    <xf numFmtId="0" fontId="73" fillId="34" borderId="0" xfId="66" applyFont="1" applyFill="1" applyAlignment="1" applyProtection="1">
      <alignment horizontal="justify" vertical="top" wrapText="1"/>
      <protection locked="0"/>
    </xf>
    <xf numFmtId="0" fontId="0" fillId="0" borderId="0" xfId="0" applyFill="1" applyAlignment="1">
      <alignment/>
    </xf>
    <xf numFmtId="0" fontId="75" fillId="0" borderId="0" xfId="66" applyFont="1" applyFill="1" applyAlignment="1" applyProtection="1">
      <alignment horizontal="justify" vertical="top" wrapText="1"/>
      <protection locked="0"/>
    </xf>
    <xf numFmtId="0" fontId="76" fillId="34" borderId="0" xfId="0" applyFont="1" applyFill="1" applyAlignment="1" applyProtection="1">
      <alignment horizontal="left" vertical="center" wrapText="1"/>
      <protection locked="0"/>
    </xf>
    <xf numFmtId="0" fontId="76" fillId="34" borderId="0" xfId="0" applyFont="1" applyFill="1" applyAlignment="1" applyProtection="1">
      <alignment horizontal="right" vertical="top" wrapText="1"/>
      <protection locked="0"/>
    </xf>
    <xf numFmtId="0" fontId="0" fillId="34" borderId="0" xfId="0" applyFill="1" applyAlignment="1">
      <alignment/>
    </xf>
    <xf numFmtId="0" fontId="76" fillId="0" borderId="0" xfId="0" applyFont="1" applyFill="1" applyAlignment="1" applyProtection="1">
      <alignment horizontal="left" vertical="center" wrapText="1"/>
      <protection locked="0"/>
    </xf>
    <xf numFmtId="0" fontId="76" fillId="0" borderId="0" xfId="0" applyFont="1" applyFill="1" applyAlignment="1" applyProtection="1">
      <alignment horizontal="right" vertical="top" wrapText="1"/>
      <protection locked="0"/>
    </xf>
    <xf numFmtId="0" fontId="76" fillId="0" borderId="0" xfId="0" applyFont="1" applyFill="1" applyAlignment="1" applyProtection="1">
      <alignment horizontal="right" vertical="center" wrapText="1"/>
      <protection locked="0"/>
    </xf>
    <xf numFmtId="0" fontId="76" fillId="0" borderId="0" xfId="70" applyFont="1" applyFill="1" applyAlignment="1" applyProtection="1">
      <alignment horizontal="left" vertical="top" wrapText="1"/>
      <protection locked="0"/>
    </xf>
    <xf numFmtId="0" fontId="76" fillId="0" borderId="0" xfId="70" applyFont="1" applyFill="1" applyAlignment="1" applyProtection="1">
      <alignment horizontal="right" vertical="top" wrapText="1"/>
      <protection locked="0"/>
    </xf>
    <xf numFmtId="0" fontId="76" fillId="0" borderId="0" xfId="67" applyFont="1" applyFill="1" applyAlignment="1" applyProtection="1">
      <alignment horizontal="left" vertical="top" wrapText="1"/>
      <protection locked="0"/>
    </xf>
    <xf numFmtId="0" fontId="76" fillId="0" borderId="0" xfId="67" applyFont="1" applyFill="1" applyAlignment="1" applyProtection="1">
      <alignment horizontal="right" vertical="top" wrapText="1"/>
      <protection locked="0"/>
    </xf>
    <xf numFmtId="0" fontId="76" fillId="0" borderId="0" xfId="71" applyFont="1" applyFill="1" applyAlignment="1" applyProtection="1">
      <alignment horizontal="left" vertical="top" wrapText="1"/>
      <protection locked="0"/>
    </xf>
    <xf numFmtId="0" fontId="76" fillId="0" borderId="0" xfId="71" applyFont="1" applyFill="1" applyAlignment="1" applyProtection="1">
      <alignment horizontal="right" vertical="top" wrapText="1"/>
      <protection locked="0"/>
    </xf>
    <xf numFmtId="0" fontId="14" fillId="0" borderId="15" xfId="0" applyFont="1" applyFill="1" applyBorder="1" applyAlignment="1" applyProtection="1">
      <alignment horizontal="center" vertical="top" wrapText="1"/>
      <protection locked="0"/>
    </xf>
    <xf numFmtId="0" fontId="14" fillId="0" borderId="18"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15"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4" xfId="49"/>
    <cellStyle name="Dziesiętny 5" xfId="50"/>
    <cellStyle name="Excel Built-in Comma" xfId="51"/>
    <cellStyle name="Excel Built-in Normal 1" xfId="52"/>
    <cellStyle name="Heading" xfId="53"/>
    <cellStyle name="Heading1" xfId="54"/>
    <cellStyle name="Komórka połączona" xfId="55"/>
    <cellStyle name="Komórka zaznaczona" xfId="56"/>
    <cellStyle name="Nagłówek 1" xfId="57"/>
    <cellStyle name="Nagłówek 2" xfId="58"/>
    <cellStyle name="Nagłówek 3" xfId="59"/>
    <cellStyle name="Nagłówek 4" xfId="60"/>
    <cellStyle name="Neutralny" xfId="61"/>
    <cellStyle name="Normalny 10 2" xfId="62"/>
    <cellStyle name="Normalny 2" xfId="63"/>
    <cellStyle name="Normalny 2 2 2" xfId="64"/>
    <cellStyle name="Normalny 3" xfId="65"/>
    <cellStyle name="Normalny 4" xfId="66"/>
    <cellStyle name="Normalny 4 2" xfId="67"/>
    <cellStyle name="Normalny 4 3" xfId="68"/>
    <cellStyle name="Normalny 4 4" xfId="69"/>
    <cellStyle name="Normalny 5" xfId="70"/>
    <cellStyle name="Normalny 6" xfId="71"/>
    <cellStyle name="Normalny 7" xfId="72"/>
    <cellStyle name="Normalny 8" xfId="73"/>
    <cellStyle name="Obliczenia" xfId="74"/>
    <cellStyle name="Percent" xfId="75"/>
    <cellStyle name="Result" xfId="76"/>
    <cellStyle name="Result2" xfId="77"/>
    <cellStyle name="Suma" xfId="78"/>
    <cellStyle name="Tekst objaśnienia" xfId="79"/>
    <cellStyle name="Tekst ostrzeżenia" xfId="80"/>
    <cellStyle name="Tytuł" xfId="81"/>
    <cellStyle name="Uwaga" xfId="82"/>
    <cellStyle name="Currency" xfId="83"/>
    <cellStyle name="Currency [0]" xfId="84"/>
    <cellStyle name="Walutowy 2"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79"/>
  <sheetViews>
    <sheetView tabSelected="1" zoomScalePageLayoutView="0" workbookViewId="0" topLeftCell="A1">
      <selection activeCell="H65" sqref="H65"/>
    </sheetView>
  </sheetViews>
  <sheetFormatPr defaultColWidth="9.00390625" defaultRowHeight="14.25"/>
  <cols>
    <col min="1" max="1" width="3.875" style="3" customWidth="1"/>
    <col min="2" max="3" width="26.25390625" style="3" customWidth="1"/>
    <col min="4" max="4" width="36.375" style="23"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73" t="s">
        <v>93</v>
      </c>
      <c r="D4" s="5"/>
    </row>
    <row r="5" spans="1:4" ht="15">
      <c r="A5" s="1"/>
      <c r="B5" s="1"/>
      <c r="C5" s="1"/>
      <c r="D5" s="5"/>
    </row>
    <row r="6" spans="1:4" ht="20.25" customHeight="1">
      <c r="A6" s="1"/>
      <c r="B6" s="1" t="s">
        <v>3</v>
      </c>
      <c r="C6" s="281" t="s">
        <v>94</v>
      </c>
      <c r="D6" s="277"/>
    </row>
    <row r="7" spans="1:4" ht="15">
      <c r="A7" s="1"/>
      <c r="B7" s="1"/>
      <c r="C7" s="1"/>
      <c r="D7" s="5"/>
    </row>
    <row r="8" spans="1:4" ht="15">
      <c r="A8" s="1"/>
      <c r="B8" s="6" t="s">
        <v>4</v>
      </c>
      <c r="C8" s="275"/>
      <c r="D8" s="275"/>
    </row>
    <row r="9" spans="1:4" ht="15">
      <c r="A9" s="1"/>
      <c r="B9" s="6" t="s">
        <v>5</v>
      </c>
      <c r="C9" s="275"/>
      <c r="D9" s="275"/>
    </row>
    <row r="10" spans="1:4" ht="15">
      <c r="A10" s="1"/>
      <c r="B10" s="6" t="s">
        <v>6</v>
      </c>
      <c r="C10" s="275"/>
      <c r="D10" s="275"/>
    </row>
    <row r="11" spans="1:4" ht="15">
      <c r="A11" s="1"/>
      <c r="B11" s="6" t="s">
        <v>7</v>
      </c>
      <c r="C11" s="275"/>
      <c r="D11" s="275"/>
    </row>
    <row r="12" spans="1:4" ht="15">
      <c r="A12" s="1"/>
      <c r="B12" s="6" t="s">
        <v>8</v>
      </c>
      <c r="C12" s="275"/>
      <c r="D12" s="275"/>
    </row>
    <row r="13" spans="1:4" ht="15">
      <c r="A13" s="1"/>
      <c r="B13" s="6" t="s">
        <v>9</v>
      </c>
      <c r="C13" s="275"/>
      <c r="D13" s="275"/>
    </row>
    <row r="14" spans="1:4" ht="15">
      <c r="A14" s="1"/>
      <c r="B14" s="6" t="s">
        <v>10</v>
      </c>
      <c r="C14" s="275"/>
      <c r="D14" s="275"/>
    </row>
    <row r="15" spans="1:4" ht="15">
      <c r="A15" s="1"/>
      <c r="B15" s="6" t="s">
        <v>11</v>
      </c>
      <c r="C15" s="275"/>
      <c r="D15" s="275"/>
    </row>
    <row r="16" spans="1:4" ht="15">
      <c r="A16" s="1"/>
      <c r="B16" s="6" t="s">
        <v>12</v>
      </c>
      <c r="C16" s="275"/>
      <c r="D16" s="275"/>
    </row>
    <row r="17" spans="1:4" ht="15">
      <c r="A17" s="1"/>
      <c r="B17" s="1"/>
      <c r="C17" s="7"/>
      <c r="D17" s="8"/>
    </row>
    <row r="18" spans="1:4" ht="15">
      <c r="A18" s="1" t="s">
        <v>13</v>
      </c>
      <c r="B18" s="276" t="s">
        <v>14</v>
      </c>
      <c r="C18" s="276"/>
      <c r="D18" s="276"/>
    </row>
    <row r="19" spans="1:4" ht="14.25" customHeight="1">
      <c r="A19" s="1"/>
      <c r="B19" s="280"/>
      <c r="C19" s="280"/>
      <c r="D19" s="1"/>
    </row>
    <row r="20" spans="1:4" ht="21" customHeight="1">
      <c r="A20" s="1"/>
      <c r="B20" s="9" t="s">
        <v>15</v>
      </c>
      <c r="C20" s="10" t="s">
        <v>16</v>
      </c>
      <c r="D20" s="7"/>
    </row>
    <row r="21" spans="1:4" ht="15">
      <c r="A21" s="1"/>
      <c r="B21" s="6" t="s">
        <v>17</v>
      </c>
      <c r="C21" s="11">
        <f>'część_(1)'!F$5</f>
        <v>0</v>
      </c>
      <c r="D21" s="12"/>
    </row>
    <row r="22" spans="1:4" ht="15">
      <c r="A22" s="1"/>
      <c r="B22" s="6" t="s">
        <v>18</v>
      </c>
      <c r="C22" s="11">
        <f>'część_(2)'!F$5</f>
        <v>0</v>
      </c>
      <c r="D22" s="12"/>
    </row>
    <row r="23" spans="1:4" ht="15">
      <c r="A23" s="1"/>
      <c r="B23" s="6" t="s">
        <v>19</v>
      </c>
      <c r="C23" s="11">
        <f>'część_(3)'!F$5</f>
        <v>0</v>
      </c>
      <c r="D23" s="12"/>
    </row>
    <row r="24" spans="1:4" ht="15">
      <c r="A24" s="1"/>
      <c r="B24" s="6" t="s">
        <v>20</v>
      </c>
      <c r="C24" s="11">
        <f>'część_(4)'!F$5</f>
        <v>0</v>
      </c>
      <c r="D24" s="12"/>
    </row>
    <row r="25" spans="1:4" ht="15">
      <c r="A25" s="1"/>
      <c r="B25" s="6" t="s">
        <v>21</v>
      </c>
      <c r="C25" s="11">
        <f>'część_(5)'!F$5</f>
        <v>0</v>
      </c>
      <c r="D25" s="12"/>
    </row>
    <row r="26" spans="1:4" ht="15">
      <c r="A26" s="1"/>
      <c r="B26" s="6" t="s">
        <v>22</v>
      </c>
      <c r="C26" s="11">
        <f>'część_(6)'!F$5</f>
        <v>0</v>
      </c>
      <c r="D26" s="12"/>
    </row>
    <row r="27" spans="1:4" ht="15">
      <c r="A27" s="1"/>
      <c r="B27" s="6" t="s">
        <v>23</v>
      </c>
      <c r="C27" s="11">
        <f>'część_(7)'!F$5</f>
        <v>0</v>
      </c>
      <c r="D27" s="12"/>
    </row>
    <row r="28" spans="1:4" ht="15">
      <c r="A28" s="1"/>
      <c r="B28" s="6" t="s">
        <v>24</v>
      </c>
      <c r="C28" s="11">
        <f>'część_(8)'!F$5</f>
        <v>0</v>
      </c>
      <c r="D28" s="12"/>
    </row>
    <row r="29" spans="1:4" ht="15">
      <c r="A29" s="1"/>
      <c r="B29" s="6" t="s">
        <v>25</v>
      </c>
      <c r="C29" s="11">
        <f>'część_(9)'!F$5</f>
        <v>0</v>
      </c>
      <c r="D29" s="12"/>
    </row>
    <row r="30" spans="1:4" ht="15">
      <c r="A30" s="1"/>
      <c r="B30" s="6" t="s">
        <v>26</v>
      </c>
      <c r="C30" s="11">
        <f>'część_(10)'!F$5</f>
        <v>0</v>
      </c>
      <c r="D30" s="12"/>
    </row>
    <row r="31" spans="1:4" ht="15">
      <c r="A31" s="1"/>
      <c r="B31" s="6" t="s">
        <v>27</v>
      </c>
      <c r="C31" s="11">
        <f>'część_(11)'!F$5</f>
        <v>0</v>
      </c>
      <c r="D31" s="12"/>
    </row>
    <row r="32" spans="1:4" ht="15">
      <c r="A32" s="1"/>
      <c r="B32" s="6" t="s">
        <v>28</v>
      </c>
      <c r="C32" s="11">
        <f>'część_(12)'!F$5</f>
        <v>0</v>
      </c>
      <c r="D32" s="12"/>
    </row>
    <row r="33" spans="1:4" ht="15">
      <c r="A33" s="1"/>
      <c r="B33" s="6" t="s">
        <v>29</v>
      </c>
      <c r="C33" s="11">
        <f>'część_(13)'!F$5</f>
        <v>0</v>
      </c>
      <c r="D33" s="12"/>
    </row>
    <row r="34" spans="1:4" ht="15">
      <c r="A34" s="1"/>
      <c r="B34" s="6" t="s">
        <v>30</v>
      </c>
      <c r="C34" s="11">
        <f>'część_(14)'!F$5</f>
        <v>0</v>
      </c>
      <c r="D34" s="12"/>
    </row>
    <row r="35" spans="1:4" ht="15">
      <c r="A35" s="1"/>
      <c r="B35" s="6" t="s">
        <v>31</v>
      </c>
      <c r="C35" s="11">
        <f>'część_(15)'!F$5</f>
        <v>0</v>
      </c>
      <c r="D35" s="12"/>
    </row>
    <row r="36" spans="1:4" ht="15">
      <c r="A36" s="1"/>
      <c r="B36" s="6" t="s">
        <v>32</v>
      </c>
      <c r="C36" s="11">
        <f>'część_(16)'!F$5</f>
        <v>0</v>
      </c>
      <c r="D36" s="12"/>
    </row>
    <row r="37" spans="1:4" ht="15">
      <c r="A37" s="1"/>
      <c r="B37" s="6" t="s">
        <v>33</v>
      </c>
      <c r="C37" s="11">
        <f>'część_(17)'!F$5</f>
        <v>0</v>
      </c>
      <c r="D37" s="12"/>
    </row>
    <row r="38" spans="1:4" ht="15">
      <c r="A38" s="1"/>
      <c r="B38" s="6" t="s">
        <v>34</v>
      </c>
      <c r="C38" s="11">
        <f>'część_(18)'!F$5</f>
        <v>0</v>
      </c>
      <c r="D38" s="12"/>
    </row>
    <row r="39" spans="1:4" ht="15">
      <c r="A39" s="1"/>
      <c r="B39" s="6" t="s">
        <v>35</v>
      </c>
      <c r="C39" s="11">
        <f>'część_(19)'!F$5</f>
        <v>0</v>
      </c>
      <c r="D39" s="12"/>
    </row>
    <row r="40" spans="1:4" ht="15">
      <c r="A40" s="1"/>
      <c r="B40" s="6" t="s">
        <v>36</v>
      </c>
      <c r="C40" s="11">
        <f>'część_(20)'!F$5</f>
        <v>0</v>
      </c>
      <c r="D40" s="12"/>
    </row>
    <row r="41" spans="1:4" ht="15">
      <c r="A41" s="1"/>
      <c r="B41" s="6" t="s">
        <v>37</v>
      </c>
      <c r="C41" s="11">
        <f>'część_(21)'!F$5</f>
        <v>0</v>
      </c>
      <c r="D41" s="12"/>
    </row>
    <row r="42" spans="1:4" ht="15">
      <c r="A42" s="1"/>
      <c r="B42" s="263" t="s">
        <v>38</v>
      </c>
      <c r="C42" s="264">
        <f>'część_(22)'!F$5</f>
        <v>0</v>
      </c>
      <c r="D42" s="12"/>
    </row>
    <row r="43" spans="1:4" ht="15">
      <c r="A43" s="24"/>
      <c r="B43" s="263" t="s">
        <v>201</v>
      </c>
      <c r="C43" s="264">
        <f>'część_(23)'!F$5</f>
        <v>0</v>
      </c>
      <c r="D43" s="12"/>
    </row>
    <row r="44" spans="1:4" ht="15">
      <c r="A44" s="24"/>
      <c r="B44" s="263" t="s">
        <v>202</v>
      </c>
      <c r="C44" s="264">
        <f>'część_(24)'!F$5</f>
        <v>0</v>
      </c>
      <c r="D44" s="12"/>
    </row>
    <row r="45" spans="1:4" ht="15">
      <c r="A45" s="24"/>
      <c r="B45" s="263" t="s">
        <v>203</v>
      </c>
      <c r="C45" s="264">
        <f>'część_(25)'!F$5</f>
        <v>0</v>
      </c>
      <c r="D45" s="12"/>
    </row>
    <row r="46" spans="1:4" ht="15">
      <c r="A46" s="24"/>
      <c r="B46" s="263" t="s">
        <v>204</v>
      </c>
      <c r="C46" s="264">
        <f>'część_(26)'!F$5</f>
        <v>0</v>
      </c>
      <c r="D46" s="12"/>
    </row>
    <row r="47" spans="1:4" ht="15">
      <c r="A47" s="24"/>
      <c r="B47" s="263" t="s">
        <v>205</v>
      </c>
      <c r="C47" s="264">
        <f>'część_(27)'!F$5</f>
        <v>0</v>
      </c>
      <c r="D47" s="12"/>
    </row>
    <row r="48" spans="1:4" ht="15">
      <c r="A48" s="24"/>
      <c r="B48" s="263" t="s">
        <v>206</v>
      </c>
      <c r="C48" s="264">
        <f>'część_(28)'!F$5</f>
        <v>0</v>
      </c>
      <c r="D48" s="12"/>
    </row>
    <row r="49" spans="1:4" ht="15">
      <c r="A49" s="24"/>
      <c r="B49" s="263" t="s">
        <v>207</v>
      </c>
      <c r="C49" s="264">
        <f>'część_(29)'!F$5</f>
        <v>0</v>
      </c>
      <c r="D49" s="12"/>
    </row>
    <row r="50" spans="1:4" ht="15">
      <c r="A50" s="24"/>
      <c r="B50" s="265" t="s">
        <v>208</v>
      </c>
      <c r="C50" s="266">
        <f>'część_(30)'!F$5</f>
        <v>0</v>
      </c>
      <c r="D50" s="12"/>
    </row>
    <row r="51" spans="1:4" ht="12.75" customHeight="1">
      <c r="A51" s="1"/>
      <c r="B51" s="1"/>
      <c r="C51" s="13"/>
      <c r="D51" s="12"/>
    </row>
    <row r="52" spans="1:4" ht="70.5" customHeight="1">
      <c r="A52" s="1" t="s">
        <v>39</v>
      </c>
      <c r="B52" s="276" t="s">
        <v>40</v>
      </c>
      <c r="C52" s="276"/>
      <c r="D52" s="276"/>
    </row>
    <row r="53" spans="1:4" ht="15.75" customHeight="1">
      <c r="A53" s="1" t="s">
        <v>41</v>
      </c>
      <c r="B53" s="276" t="s">
        <v>95</v>
      </c>
      <c r="C53" s="276"/>
      <c r="D53" s="276"/>
    </row>
    <row r="54" spans="1:4" ht="95.25" customHeight="1">
      <c r="A54" s="1" t="s">
        <v>42</v>
      </c>
      <c r="B54" s="277" t="s">
        <v>96</v>
      </c>
      <c r="C54" s="277"/>
      <c r="D54" s="277"/>
    </row>
    <row r="55" spans="1:4" ht="30" customHeight="1">
      <c r="A55" s="1" t="s">
        <v>43</v>
      </c>
      <c r="B55" s="277" t="s">
        <v>44</v>
      </c>
      <c r="C55" s="277"/>
      <c r="D55" s="277"/>
    </row>
    <row r="56" spans="1:4" s="15" customFormat="1" ht="51.75" customHeight="1">
      <c r="A56" s="14" t="s">
        <v>45</v>
      </c>
      <c r="B56" s="279" t="s">
        <v>97</v>
      </c>
      <c r="C56" s="279"/>
      <c r="D56" s="279"/>
    </row>
    <row r="57" spans="1:4" ht="31.5" customHeight="1">
      <c r="A57" s="14" t="s">
        <v>46</v>
      </c>
      <c r="B57" s="277" t="s">
        <v>47</v>
      </c>
      <c r="C57" s="277"/>
      <c r="D57" s="277"/>
    </row>
    <row r="58" spans="1:4" ht="20.25" customHeight="1">
      <c r="A58" s="14" t="s">
        <v>48</v>
      </c>
      <c r="B58" s="276" t="s">
        <v>49</v>
      </c>
      <c r="C58" s="276"/>
      <c r="D58" s="276"/>
    </row>
    <row r="59" spans="1:4" ht="32.25" customHeight="1">
      <c r="A59" s="14" t="s">
        <v>50</v>
      </c>
      <c r="B59" s="277" t="s">
        <v>51</v>
      </c>
      <c r="C59" s="277"/>
      <c r="D59" s="277"/>
    </row>
    <row r="60" spans="1:4" ht="33.75" customHeight="1">
      <c r="A60" s="14" t="s">
        <v>52</v>
      </c>
      <c r="B60" s="277" t="s">
        <v>53</v>
      </c>
      <c r="C60" s="277"/>
      <c r="D60" s="277"/>
    </row>
    <row r="61" spans="1:4" ht="33.75" customHeight="1">
      <c r="A61" s="14"/>
      <c r="B61" s="277" t="s">
        <v>54</v>
      </c>
      <c r="C61" s="277"/>
      <c r="D61" s="277"/>
    </row>
    <row r="62" spans="1:4" ht="22.5" customHeight="1">
      <c r="A62" s="14"/>
      <c r="B62" s="278" t="s">
        <v>55</v>
      </c>
      <c r="C62" s="278"/>
      <c r="D62" s="278"/>
    </row>
    <row r="63" spans="1:4" ht="108" customHeight="1">
      <c r="A63" s="14" t="s">
        <v>56</v>
      </c>
      <c r="B63" s="276" t="s">
        <v>216</v>
      </c>
      <c r="C63" s="276"/>
      <c r="D63" s="276"/>
    </row>
    <row r="64" spans="1:4" ht="18" customHeight="1">
      <c r="A64" s="14" t="s">
        <v>57</v>
      </c>
      <c r="B64" s="7" t="s">
        <v>58</v>
      </c>
      <c r="C64" s="1"/>
      <c r="D64" s="1"/>
    </row>
    <row r="65" spans="1:4" ht="18" customHeight="1">
      <c r="A65" s="16"/>
      <c r="B65" s="274" t="s">
        <v>59</v>
      </c>
      <c r="C65" s="274"/>
      <c r="D65" s="274"/>
    </row>
    <row r="66" spans="1:4" ht="18" customHeight="1">
      <c r="A66" s="1"/>
      <c r="B66" s="274" t="s">
        <v>60</v>
      </c>
      <c r="C66" s="274"/>
      <c r="D66" s="6"/>
    </row>
    <row r="67" spans="1:4" ht="18" customHeight="1">
      <c r="A67" s="1"/>
      <c r="B67" s="275"/>
      <c r="C67" s="275"/>
      <c r="D67" s="6"/>
    </row>
    <row r="68" spans="1:4" ht="18" customHeight="1">
      <c r="A68" s="1"/>
      <c r="B68" s="275"/>
      <c r="C68" s="275"/>
      <c r="D68" s="6"/>
    </row>
    <row r="69" spans="1:4" ht="18" customHeight="1">
      <c r="A69" s="1"/>
      <c r="B69" s="275"/>
      <c r="C69" s="275"/>
      <c r="D69" s="6"/>
    </row>
    <row r="70" spans="1:4" ht="9.75" customHeight="1">
      <c r="A70" s="1"/>
      <c r="B70" s="16" t="s">
        <v>61</v>
      </c>
      <c r="C70" s="16"/>
      <c r="D70" s="2"/>
    </row>
    <row r="71" spans="1:4" ht="18" customHeight="1">
      <c r="A71" s="1"/>
      <c r="B71" s="274" t="s">
        <v>62</v>
      </c>
      <c r="C71" s="274"/>
      <c r="D71" s="274"/>
    </row>
    <row r="72" spans="1:4" ht="18" customHeight="1">
      <c r="A72" s="1"/>
      <c r="B72" s="17" t="s">
        <v>60</v>
      </c>
      <c r="C72" s="18" t="s">
        <v>63</v>
      </c>
      <c r="D72" s="19" t="s">
        <v>64</v>
      </c>
    </row>
    <row r="73" spans="1:4" ht="18" customHeight="1">
      <c r="A73" s="1"/>
      <c r="B73" s="20"/>
      <c r="C73" s="18"/>
      <c r="D73" s="21"/>
    </row>
    <row r="74" spans="1:4" ht="18" customHeight="1">
      <c r="A74" s="1"/>
      <c r="B74" s="20"/>
      <c r="C74" s="18"/>
      <c r="D74" s="21"/>
    </row>
    <row r="75" spans="1:4" ht="7.5" customHeight="1">
      <c r="A75" s="1"/>
      <c r="B75" s="16"/>
      <c r="C75" s="16"/>
      <c r="D75" s="2"/>
    </row>
    <row r="76" spans="1:4" ht="18" customHeight="1">
      <c r="A76" s="1"/>
      <c r="B76" s="274" t="s">
        <v>65</v>
      </c>
      <c r="C76" s="274"/>
      <c r="D76" s="274"/>
    </row>
    <row r="77" spans="1:4" ht="18" customHeight="1">
      <c r="A77" s="1"/>
      <c r="B77" s="274" t="s">
        <v>66</v>
      </c>
      <c r="C77" s="274"/>
      <c r="D77" s="6"/>
    </row>
    <row r="78" spans="1:4" ht="18" customHeight="1">
      <c r="A78" s="1"/>
      <c r="B78" s="275"/>
      <c r="C78" s="275"/>
      <c r="D78" s="6"/>
    </row>
    <row r="79" spans="2:4" ht="34.5" customHeight="1">
      <c r="B79" s="22"/>
      <c r="C79" s="22"/>
      <c r="D79" s="22"/>
    </row>
  </sheetData>
  <sheetProtection/>
  <mergeCells count="33">
    <mergeCell ref="C6:D6"/>
    <mergeCell ref="C8:D8"/>
    <mergeCell ref="C9:D9"/>
    <mergeCell ref="C10:D10"/>
    <mergeCell ref="C11:D11"/>
    <mergeCell ref="C12:D12"/>
    <mergeCell ref="C13:D13"/>
    <mergeCell ref="C14:D14"/>
    <mergeCell ref="C15:D15"/>
    <mergeCell ref="C16:D16"/>
    <mergeCell ref="B18:D18"/>
    <mergeCell ref="B19:C19"/>
    <mergeCell ref="B52:D52"/>
    <mergeCell ref="B53:D53"/>
    <mergeCell ref="B54:D54"/>
    <mergeCell ref="B55:D55"/>
    <mergeCell ref="B56:D56"/>
    <mergeCell ref="B57:D57"/>
    <mergeCell ref="B58:D58"/>
    <mergeCell ref="B59:D59"/>
    <mergeCell ref="B60:D60"/>
    <mergeCell ref="B61:D61"/>
    <mergeCell ref="B62:D62"/>
    <mergeCell ref="B63:D63"/>
    <mergeCell ref="B76:D76"/>
    <mergeCell ref="B77:C77"/>
    <mergeCell ref="B78:C78"/>
    <mergeCell ref="B65:D65"/>
    <mergeCell ref="B66:C66"/>
    <mergeCell ref="B67:C67"/>
    <mergeCell ref="B68:C68"/>
    <mergeCell ref="B69:C69"/>
    <mergeCell ref="B71:D71"/>
  </mergeCells>
  <printOptions horizontalCentered="1"/>
  <pageMargins left="0.25" right="0.25" top="0.75" bottom="0.75" header="0.30000000000000004" footer="0.30000000000000004"/>
  <pageSetup fitToHeight="0" fitToWidth="0"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H181"/>
  <sheetViews>
    <sheetView zoomScalePageLayoutView="0" workbookViewId="0" topLeftCell="A1">
      <selection activeCell="B12" sqref="B12"/>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9</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SUM(H8:H8)</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8" s="157" customFormat="1" ht="63.75" customHeight="1">
      <c r="A8" s="158" t="s">
        <v>78</v>
      </c>
      <c r="B8" s="216" t="s">
        <v>149</v>
      </c>
      <c r="C8" s="217">
        <v>1000</v>
      </c>
      <c r="D8" s="201" t="s">
        <v>92</v>
      </c>
      <c r="E8" s="159"/>
      <c r="F8" s="159"/>
      <c r="G8" s="167">
        <v>0</v>
      </c>
      <c r="H8" s="168">
        <f>ROUND(ROUND(C8,2)*ROUND(G8,2),2)</f>
        <v>0</v>
      </c>
    </row>
    <row r="9" spans="1:8" ht="14.25">
      <c r="A9" s="141"/>
      <c r="B9" s="141"/>
      <c r="C9" s="142"/>
      <c r="D9" s="141"/>
      <c r="E9" s="141"/>
      <c r="F9" s="141"/>
      <c r="G9" s="141"/>
      <c r="H9" s="141"/>
    </row>
    <row r="10" spans="1:8" ht="14.25">
      <c r="A10" s="141"/>
      <c r="B10" s="171"/>
      <c r="C10" s="142"/>
      <c r="D10" s="141"/>
      <c r="E10" s="141"/>
      <c r="F10" s="141"/>
      <c r="G10" s="141"/>
      <c r="H10" s="141"/>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row r="149" ht="15">
      <c r="D149" s="144"/>
    </row>
    <row r="150" ht="15">
      <c r="D150" s="144"/>
    </row>
    <row r="151" ht="15">
      <c r="D151" s="144"/>
    </row>
    <row r="152" ht="15">
      <c r="D152" s="144"/>
    </row>
    <row r="153" ht="15">
      <c r="D153" s="144"/>
    </row>
    <row r="154" ht="15">
      <c r="D154" s="144"/>
    </row>
    <row r="155" ht="15">
      <c r="D155" s="144"/>
    </row>
    <row r="156" ht="15">
      <c r="D156" s="144"/>
    </row>
    <row r="157" ht="15">
      <c r="D157" s="144"/>
    </row>
    <row r="158" ht="15">
      <c r="D158" s="144"/>
    </row>
    <row r="159" ht="15">
      <c r="D159" s="144"/>
    </row>
    <row r="160" ht="15">
      <c r="D160" s="144"/>
    </row>
    <row r="161" ht="15">
      <c r="D161" s="144"/>
    </row>
    <row r="162" ht="15">
      <c r="D162" s="144"/>
    </row>
    <row r="163" ht="15">
      <c r="D163" s="144"/>
    </row>
    <row r="164" ht="15">
      <c r="D164" s="144"/>
    </row>
    <row r="165" ht="15">
      <c r="D165" s="144"/>
    </row>
    <row r="166" ht="15">
      <c r="D166" s="144"/>
    </row>
    <row r="167" ht="15">
      <c r="D167" s="144"/>
    </row>
    <row r="168" ht="15">
      <c r="D168" s="144"/>
    </row>
    <row r="169" ht="15">
      <c r="D169" s="144"/>
    </row>
    <row r="170" ht="15">
      <c r="D170" s="144"/>
    </row>
    <row r="171" ht="15">
      <c r="D171" s="144"/>
    </row>
    <row r="172" ht="15">
      <c r="D172" s="144"/>
    </row>
    <row r="173" ht="15">
      <c r="D173" s="144"/>
    </row>
    <row r="174" ht="15">
      <c r="D174" s="144"/>
    </row>
    <row r="175" ht="15">
      <c r="D175" s="144"/>
    </row>
    <row r="176" ht="15">
      <c r="D176" s="144"/>
    </row>
    <row r="177" ht="15">
      <c r="D177" s="144"/>
    </row>
    <row r="178" ht="15">
      <c r="D178" s="144"/>
    </row>
    <row r="179" ht="15">
      <c r="D179" s="144"/>
    </row>
    <row r="180" ht="15">
      <c r="D180" s="144"/>
    </row>
    <row r="181" ht="15">
      <c r="D181" s="144"/>
    </row>
  </sheetData>
  <sheetProtection/>
  <mergeCells count="3">
    <mergeCell ref="A1:B1"/>
    <mergeCell ref="E1:F1"/>
    <mergeCell ref="G1:H2"/>
  </mergeCells>
  <printOptions horizontalCentered="1"/>
  <pageMargins left="0.19685039370078702" right="0.19685039370078702" top="1.3779527559055122" bottom="0.984251968503937" header="0.511811023622047" footer="0.511811023622047"/>
  <pageSetup fitToHeight="0" fitToWidth="0" orientation="landscape" paperSize="9" scale="90"/>
</worksheet>
</file>

<file path=xl/worksheets/sheet11.xml><?xml version="1.0" encoding="utf-8"?>
<worksheet xmlns="http://schemas.openxmlformats.org/spreadsheetml/2006/main" xmlns:r="http://schemas.openxmlformats.org/officeDocument/2006/relationships">
  <dimension ref="A1:Q145"/>
  <sheetViews>
    <sheetView zoomScalePageLayoutView="0" workbookViewId="0" topLeftCell="A1">
      <selection activeCell="A12" sqref="A12:IV12"/>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10</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SUM(H8:H12)</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49.5" customHeight="1">
      <c r="A8" s="221">
        <v>1</v>
      </c>
      <c r="B8" s="196" t="s">
        <v>150</v>
      </c>
      <c r="C8" s="200">
        <v>10</v>
      </c>
      <c r="D8" s="201" t="s">
        <v>92</v>
      </c>
      <c r="E8" s="173"/>
      <c r="F8" s="173"/>
      <c r="G8" s="167">
        <v>0</v>
      </c>
      <c r="H8" s="168">
        <f>ROUND(ROUND(C8,2)*ROUND(G8,2),2)</f>
        <v>0</v>
      </c>
      <c r="K8" s="174"/>
    </row>
    <row r="9" spans="1:11" s="77" customFormat="1" ht="49.5" customHeight="1">
      <c r="A9" s="221">
        <v>2</v>
      </c>
      <c r="B9" s="197" t="s">
        <v>151</v>
      </c>
      <c r="C9" s="200">
        <v>30</v>
      </c>
      <c r="D9" s="201" t="s">
        <v>92</v>
      </c>
      <c r="E9" s="173"/>
      <c r="F9" s="173"/>
      <c r="G9" s="167">
        <v>0</v>
      </c>
      <c r="H9" s="168">
        <f>ROUND(ROUND(C9,2)*ROUND(G9,2),2)</f>
        <v>0</v>
      </c>
      <c r="K9" s="174"/>
    </row>
    <row r="10" spans="1:11" s="77" customFormat="1" ht="89.25" customHeight="1">
      <c r="A10" s="221">
        <v>3</v>
      </c>
      <c r="B10" s="197" t="s">
        <v>152</v>
      </c>
      <c r="C10" s="200">
        <v>100</v>
      </c>
      <c r="D10" s="201" t="s">
        <v>92</v>
      </c>
      <c r="E10" s="173"/>
      <c r="F10" s="173"/>
      <c r="G10" s="167">
        <v>0</v>
      </c>
      <c r="H10" s="168">
        <f>ROUND(ROUND(C10,2)*ROUND(G10,2),2)</f>
        <v>0</v>
      </c>
      <c r="K10" s="174"/>
    </row>
    <row r="11" spans="1:11" s="77" customFormat="1" ht="82.5" customHeight="1">
      <c r="A11" s="221">
        <v>4</v>
      </c>
      <c r="B11" s="197" t="s">
        <v>153</v>
      </c>
      <c r="C11" s="200">
        <v>1000</v>
      </c>
      <c r="D11" s="201" t="s">
        <v>92</v>
      </c>
      <c r="E11" s="173"/>
      <c r="F11" s="173"/>
      <c r="G11" s="167">
        <v>0</v>
      </c>
      <c r="H11" s="168">
        <f>ROUND(ROUND(C11,2)*ROUND(G11,2),2)</f>
        <v>0</v>
      </c>
      <c r="K11" s="174"/>
    </row>
    <row r="12" spans="1:17" s="77" customFormat="1" ht="42.75" customHeight="1">
      <c r="A12" s="202">
        <v>5</v>
      </c>
      <c r="B12" s="197" t="s">
        <v>154</v>
      </c>
      <c r="C12" s="200">
        <v>150</v>
      </c>
      <c r="D12" s="183" t="s">
        <v>92</v>
      </c>
      <c r="E12" s="175"/>
      <c r="F12" s="67"/>
      <c r="G12" s="167">
        <v>0</v>
      </c>
      <c r="H12" s="168">
        <f>ROUND(ROUND(C12,2)*ROUND(G12,2),2)</f>
        <v>0</v>
      </c>
      <c r="Q12" s="174"/>
    </row>
    <row r="13" spans="5:17" s="77" customFormat="1" ht="12">
      <c r="E13" s="176"/>
      <c r="Q13" s="174"/>
    </row>
    <row r="14" spans="5:17" s="77" customFormat="1" ht="12">
      <c r="E14" s="176"/>
      <c r="Q14" s="17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12.xml><?xml version="1.0" encoding="utf-8"?>
<worksheet xmlns="http://schemas.openxmlformats.org/spreadsheetml/2006/main" xmlns:r="http://schemas.openxmlformats.org/officeDocument/2006/relationships">
  <dimension ref="A1:H8"/>
  <sheetViews>
    <sheetView zoomScalePageLayoutView="0" workbookViewId="0" topLeftCell="A1">
      <selection activeCell="A8" sqref="A8:IV8"/>
    </sheetView>
  </sheetViews>
  <sheetFormatPr defaultColWidth="10.00390625" defaultRowHeight="14.25"/>
  <cols>
    <col min="1" max="1" width="4.625" style="121" customWidth="1"/>
    <col min="2" max="2" width="61.75390625" style="121" customWidth="1"/>
    <col min="3" max="3" width="9.875" style="139" customWidth="1"/>
    <col min="4" max="4" width="8.125" style="140" customWidth="1"/>
    <col min="5" max="5" width="16.00390625" style="121" customWidth="1"/>
    <col min="6" max="6" width="13.75390625" style="121" customWidth="1"/>
    <col min="7" max="7" width="12.875" style="121" customWidth="1"/>
    <col min="8" max="8" width="13.75390625" style="121" customWidth="1"/>
    <col min="9" max="10" width="12.50390625" style="121" customWidth="1"/>
    <col min="11" max="16384" width="10.00390625" style="121" customWidth="1"/>
  </cols>
  <sheetData>
    <row r="1" spans="1:8" ht="15" customHeight="1">
      <c r="A1" s="290" t="str">
        <f>formularz_oferty!C4</f>
        <v>DFP.271.30.2021.ADB</v>
      </c>
      <c r="B1" s="290"/>
      <c r="C1" s="119"/>
      <c r="D1" s="120"/>
      <c r="E1" s="280"/>
      <c r="F1" s="280"/>
      <c r="G1" s="291" t="s">
        <v>67</v>
      </c>
      <c r="H1" s="291"/>
    </row>
    <row r="2" spans="1:8" ht="15">
      <c r="A2" s="118"/>
      <c r="B2" s="118"/>
      <c r="C2" s="119"/>
      <c r="D2" s="120"/>
      <c r="E2" s="118"/>
      <c r="F2" s="118"/>
      <c r="G2" s="291"/>
      <c r="H2" s="291"/>
    </row>
    <row r="3" spans="1:8" ht="15">
      <c r="A3" s="118"/>
      <c r="B3" s="122" t="s">
        <v>68</v>
      </c>
      <c r="C3" s="123">
        <v>11</v>
      </c>
      <c r="D3" s="120"/>
      <c r="E3" s="124" t="s">
        <v>69</v>
      </c>
      <c r="F3" s="122"/>
      <c r="G3" s="118"/>
      <c r="H3" s="118"/>
    </row>
    <row r="4" spans="1:8" ht="15">
      <c r="A4" s="118"/>
      <c r="B4" s="122"/>
      <c r="C4" s="119"/>
      <c r="D4" s="120"/>
      <c r="E4" s="124"/>
      <c r="F4" s="122"/>
      <c r="G4" s="118"/>
      <c r="H4" s="118"/>
    </row>
    <row r="5" spans="1:8" ht="15">
      <c r="A5" s="125"/>
      <c r="B5" s="125"/>
      <c r="C5" s="126"/>
      <c r="D5" s="127"/>
      <c r="E5" s="128" t="s">
        <v>16</v>
      </c>
      <c r="F5" s="129">
        <f>SUM(H8:H8)</f>
        <v>0</v>
      </c>
      <c r="G5" s="130"/>
      <c r="H5" s="130"/>
    </row>
    <row r="6" spans="1:8" ht="15">
      <c r="A6" s="130"/>
      <c r="B6" s="125"/>
      <c r="C6" s="126"/>
      <c r="D6" s="127"/>
      <c r="E6" s="130"/>
      <c r="F6" s="130"/>
      <c r="G6" s="130"/>
      <c r="H6" s="130"/>
    </row>
    <row r="7" spans="1:8" s="133" customFormat="1" ht="38.25">
      <c r="A7" s="131" t="s">
        <v>70</v>
      </c>
      <c r="B7" s="131" t="s">
        <v>71</v>
      </c>
      <c r="C7" s="106" t="s">
        <v>72</v>
      </c>
      <c r="D7" s="132" t="s">
        <v>73</v>
      </c>
      <c r="E7" s="131" t="s">
        <v>74</v>
      </c>
      <c r="F7" s="131" t="s">
        <v>89</v>
      </c>
      <c r="G7" s="131" t="s">
        <v>90</v>
      </c>
      <c r="H7" s="131" t="s">
        <v>77</v>
      </c>
    </row>
    <row r="8" spans="1:8" s="138" customFormat="1" ht="78.75" customHeight="1">
      <c r="A8" s="134" t="s">
        <v>13</v>
      </c>
      <c r="B8" s="216" t="s">
        <v>155</v>
      </c>
      <c r="C8" s="200">
        <v>30</v>
      </c>
      <c r="D8" s="201" t="s">
        <v>92</v>
      </c>
      <c r="E8" s="135"/>
      <c r="F8" s="135"/>
      <c r="G8" s="136">
        <v>0</v>
      </c>
      <c r="H8" s="137">
        <f>ROUND(ROUND(C8,2)*ROUND(G8,2),2)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13.xml><?xml version="1.0" encoding="utf-8"?>
<worksheet xmlns="http://schemas.openxmlformats.org/spreadsheetml/2006/main" xmlns:r="http://schemas.openxmlformats.org/officeDocument/2006/relationships">
  <dimension ref="A1:J11"/>
  <sheetViews>
    <sheetView zoomScalePageLayoutView="0" workbookViewId="0" topLeftCell="A1">
      <selection activeCell="G24" sqref="G24"/>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12</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SUM(H8:H8)</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90" customHeight="1">
      <c r="A8" s="40" t="s">
        <v>13</v>
      </c>
      <c r="B8" s="216" t="s">
        <v>156</v>
      </c>
      <c r="C8" s="200">
        <v>100</v>
      </c>
      <c r="D8" s="20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14.xml><?xml version="1.0" encoding="utf-8"?>
<worksheet xmlns="http://schemas.openxmlformats.org/spreadsheetml/2006/main" xmlns:r="http://schemas.openxmlformats.org/officeDocument/2006/relationships">
  <dimension ref="A1:Q142"/>
  <sheetViews>
    <sheetView zoomScalePageLayoutView="0" workbookViewId="0" topLeftCell="A1">
      <selection activeCell="B16" sqref="B16"/>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13</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SUM(H8:H9)</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151.5" customHeight="1">
      <c r="A8" s="172">
        <v>1</v>
      </c>
      <c r="B8" s="209" t="s">
        <v>157</v>
      </c>
      <c r="C8" s="200">
        <v>120</v>
      </c>
      <c r="D8" s="201" t="s">
        <v>92</v>
      </c>
      <c r="E8" s="222"/>
      <c r="F8" s="222"/>
      <c r="G8" s="223">
        <v>0</v>
      </c>
      <c r="H8" s="224">
        <f>ROUND(ROUND(C8,2)*ROUND(G8,2),2)</f>
        <v>0</v>
      </c>
      <c r="K8" s="174"/>
    </row>
    <row r="9" spans="1:17" s="77" customFormat="1" ht="133.5" customHeight="1">
      <c r="A9" s="66">
        <v>2</v>
      </c>
      <c r="B9" s="209" t="s">
        <v>158</v>
      </c>
      <c r="C9" s="200">
        <v>250</v>
      </c>
      <c r="D9" s="201" t="s">
        <v>92</v>
      </c>
      <c r="E9" s="225"/>
      <c r="F9" s="226"/>
      <c r="G9" s="223">
        <v>0</v>
      </c>
      <c r="H9" s="224">
        <f>ROUND(ROUND(C9,2)*ROUND(G9,2),2)</f>
        <v>0</v>
      </c>
      <c r="Q9" s="174"/>
    </row>
    <row r="10" spans="5:17" s="77" customFormat="1" ht="12">
      <c r="E10" s="176"/>
      <c r="Q10" s="174"/>
    </row>
    <row r="11" spans="5:17" s="77" customFormat="1" ht="12">
      <c r="E11" s="176"/>
      <c r="Q11" s="17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15.xml><?xml version="1.0" encoding="utf-8"?>
<worksheet xmlns="http://schemas.openxmlformats.org/spreadsheetml/2006/main" xmlns:r="http://schemas.openxmlformats.org/officeDocument/2006/relationships">
  <dimension ref="A1:Q141"/>
  <sheetViews>
    <sheetView zoomScalePageLayoutView="0" workbookViewId="0" topLeftCell="A1">
      <selection activeCell="B16" sqref="B16"/>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14</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SUM(H8:H8)</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133.5" customHeight="1">
      <c r="A8" s="172">
        <v>1</v>
      </c>
      <c r="B8" s="196" t="s">
        <v>159</v>
      </c>
      <c r="C8" s="228">
        <v>250</v>
      </c>
      <c r="D8" s="201" t="s">
        <v>92</v>
      </c>
      <c r="E8" s="222"/>
      <c r="F8" s="222"/>
      <c r="G8" s="223">
        <v>0</v>
      </c>
      <c r="H8" s="224">
        <f>ROUND(ROUND(C8,2)*ROUND(G8,2),2)</f>
        <v>0</v>
      </c>
      <c r="K8" s="174"/>
    </row>
    <row r="9" spans="5:17" s="77" customFormat="1" ht="12">
      <c r="E9" s="176"/>
      <c r="Q9" s="174"/>
    </row>
    <row r="10" spans="5:17" s="77" customFormat="1" ht="12">
      <c r="E10" s="176"/>
      <c r="Q10" s="174"/>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16.xml><?xml version="1.0" encoding="utf-8"?>
<worksheet xmlns="http://schemas.openxmlformats.org/spreadsheetml/2006/main" xmlns:r="http://schemas.openxmlformats.org/officeDocument/2006/relationships">
  <dimension ref="A1:Q141"/>
  <sheetViews>
    <sheetView zoomScalePageLayoutView="0" workbookViewId="0" topLeftCell="A1">
      <selection activeCell="F8" sqref="F8"/>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15</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SUM(H8:H8)</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387" customHeight="1">
      <c r="A8" s="267">
        <v>1</v>
      </c>
      <c r="B8" s="229" t="s">
        <v>160</v>
      </c>
      <c r="C8" s="210">
        <v>6000</v>
      </c>
      <c r="D8" s="211" t="s">
        <v>92</v>
      </c>
      <c r="E8" s="222"/>
      <c r="F8" s="222"/>
      <c r="G8" s="223">
        <v>0</v>
      </c>
      <c r="H8" s="224">
        <f>ROUND(ROUND(C8,2)*ROUND(G8,2),2)</f>
        <v>0</v>
      </c>
      <c r="K8" s="174"/>
    </row>
    <row r="9" spans="5:17" s="77" customFormat="1" ht="12">
      <c r="E9" s="176"/>
      <c r="Q9" s="174"/>
    </row>
    <row r="10" spans="2:17" s="77" customFormat="1" ht="12">
      <c r="B10" s="177"/>
      <c r="E10" s="176"/>
      <c r="Q10" s="174"/>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H10"/>
  <sheetViews>
    <sheetView zoomScalePageLayoutView="0" workbookViewId="0" topLeftCell="A1">
      <selection activeCell="F26" sqref="F26"/>
    </sheetView>
  </sheetViews>
  <sheetFormatPr defaultColWidth="10.00390625" defaultRowHeight="14.25"/>
  <cols>
    <col min="1" max="1" width="4.625" style="95" customWidth="1"/>
    <col min="2" max="2" width="62.25390625" style="95" customWidth="1"/>
    <col min="3" max="3" width="11.25390625" style="115" customWidth="1"/>
    <col min="4" max="4" width="8.125" style="116" customWidth="1"/>
    <col min="5" max="5" width="15.875" style="95" customWidth="1"/>
    <col min="6" max="6" width="11.00390625" style="95" customWidth="1"/>
    <col min="7" max="7" width="11.75390625" style="95" customWidth="1"/>
    <col min="8" max="8" width="12.625" style="95" customWidth="1"/>
    <col min="9" max="10" width="12.50390625" style="95" customWidth="1"/>
    <col min="11" max="16384" width="10.00390625" style="95" customWidth="1"/>
  </cols>
  <sheetData>
    <row r="1" spans="1:8" ht="15" customHeight="1">
      <c r="A1" s="288" t="str">
        <f>formularz_oferty!C4</f>
        <v>DFP.271.30.2021.ADB</v>
      </c>
      <c r="B1" s="288"/>
      <c r="C1" s="93"/>
      <c r="D1" s="94"/>
      <c r="E1" s="280"/>
      <c r="F1" s="280"/>
      <c r="G1" s="289" t="s">
        <v>67</v>
      </c>
      <c r="H1" s="289"/>
    </row>
    <row r="2" spans="1:8" ht="15">
      <c r="A2" s="92"/>
      <c r="B2" s="92"/>
      <c r="C2" s="93"/>
      <c r="D2" s="94"/>
      <c r="E2" s="92"/>
      <c r="F2" s="92"/>
      <c r="G2" s="289"/>
      <c r="H2" s="289"/>
    </row>
    <row r="3" spans="1:8" ht="15">
      <c r="A3" s="92"/>
      <c r="B3" s="96" t="s">
        <v>68</v>
      </c>
      <c r="C3" s="97">
        <v>16</v>
      </c>
      <c r="D3" s="94"/>
      <c r="E3" s="98" t="s">
        <v>69</v>
      </c>
      <c r="F3" s="96"/>
      <c r="G3" s="92"/>
      <c r="H3" s="92"/>
    </row>
    <row r="4" spans="1:8" ht="15">
      <c r="A4" s="92"/>
      <c r="B4" s="96"/>
      <c r="C4" s="93"/>
      <c r="D4" s="94"/>
      <c r="E4" s="98"/>
      <c r="F4" s="96"/>
      <c r="G4" s="92"/>
      <c r="H4" s="92"/>
    </row>
    <row r="5" spans="1:8" ht="15">
      <c r="A5" s="99"/>
      <c r="B5" s="99"/>
      <c r="C5" s="100"/>
      <c r="D5" s="101"/>
      <c r="E5" s="102" t="s">
        <v>16</v>
      </c>
      <c r="F5" s="103">
        <f>SUM(H8:H10)</f>
        <v>0</v>
      </c>
      <c r="G5" s="104"/>
      <c r="H5" s="104"/>
    </row>
    <row r="6" spans="1:8" ht="15">
      <c r="A6" s="104"/>
      <c r="B6" s="99"/>
      <c r="C6" s="100"/>
      <c r="D6" s="101"/>
      <c r="E6" s="104"/>
      <c r="F6" s="104"/>
      <c r="G6" s="104"/>
      <c r="H6" s="104"/>
    </row>
    <row r="7" spans="1:8" s="108" customFormat="1" ht="51">
      <c r="A7" s="105" t="s">
        <v>70</v>
      </c>
      <c r="B7" s="105" t="s">
        <v>71</v>
      </c>
      <c r="C7" s="106" t="s">
        <v>72</v>
      </c>
      <c r="D7" s="107" t="s">
        <v>73</v>
      </c>
      <c r="E7" s="105" t="s">
        <v>74</v>
      </c>
      <c r="F7" s="105" t="s">
        <v>89</v>
      </c>
      <c r="G7" s="105" t="s">
        <v>90</v>
      </c>
      <c r="H7" s="105" t="s">
        <v>77</v>
      </c>
    </row>
    <row r="8" spans="1:8" s="108" customFormat="1" ht="39.75" customHeight="1">
      <c r="A8" s="109" t="s">
        <v>13</v>
      </c>
      <c r="B8" s="209" t="s">
        <v>161</v>
      </c>
      <c r="C8" s="200">
        <v>50</v>
      </c>
      <c r="D8" s="201" t="s">
        <v>92</v>
      </c>
      <c r="E8" s="230"/>
      <c r="F8" s="230"/>
      <c r="G8" s="231">
        <v>0</v>
      </c>
      <c r="H8" s="232">
        <f>ROUND(ROUND(C8,2)*ROUND(G8,2),2)</f>
        <v>0</v>
      </c>
    </row>
    <row r="9" spans="1:8" s="108" customFormat="1" ht="36" customHeight="1">
      <c r="A9" s="109" t="s">
        <v>82</v>
      </c>
      <c r="B9" s="209" t="s">
        <v>162</v>
      </c>
      <c r="C9" s="200">
        <v>50</v>
      </c>
      <c r="D9" s="201" t="s">
        <v>92</v>
      </c>
      <c r="E9" s="230"/>
      <c r="F9" s="230"/>
      <c r="G9" s="231">
        <v>0</v>
      </c>
      <c r="H9" s="232">
        <f>ROUND(ROUND(C9,2)*ROUND(G9,2),2)</f>
        <v>0</v>
      </c>
    </row>
    <row r="10" spans="1:8" s="108" customFormat="1" ht="53.25" customHeight="1">
      <c r="A10" s="109" t="s">
        <v>41</v>
      </c>
      <c r="B10" s="209" t="s">
        <v>163</v>
      </c>
      <c r="C10" s="200">
        <v>20</v>
      </c>
      <c r="D10" s="201" t="s">
        <v>92</v>
      </c>
      <c r="E10" s="230"/>
      <c r="F10" s="230"/>
      <c r="G10" s="231">
        <v>0</v>
      </c>
      <c r="H10" s="232">
        <f>ROUND(ROUND(C10,2)*ROUND(G10,2),2)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18.xml><?xml version="1.0" encoding="utf-8"?>
<worksheet xmlns="http://schemas.openxmlformats.org/spreadsheetml/2006/main" xmlns:r="http://schemas.openxmlformats.org/officeDocument/2006/relationships">
  <dimension ref="A1:Q148"/>
  <sheetViews>
    <sheetView zoomScalePageLayoutView="0" workbookViewId="0" topLeftCell="A10">
      <selection activeCell="B23" sqref="B23"/>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17</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SUM(H8:H15)</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376.5" customHeight="1">
      <c r="A8" s="221">
        <v>1</v>
      </c>
      <c r="B8" s="214" t="s">
        <v>164</v>
      </c>
      <c r="C8" s="233">
        <v>80</v>
      </c>
      <c r="D8" s="209" t="s">
        <v>92</v>
      </c>
      <c r="E8" s="222"/>
      <c r="F8" s="222"/>
      <c r="G8" s="223">
        <v>0</v>
      </c>
      <c r="H8" s="224">
        <f>ROUND(ROUND(C8,2)*ROUND(G8,2),2)</f>
        <v>0</v>
      </c>
      <c r="K8" s="174"/>
    </row>
    <row r="9" spans="1:11" s="77" customFormat="1" ht="55.5" customHeight="1">
      <c r="A9" s="221">
        <v>2</v>
      </c>
      <c r="B9" s="218" t="s">
        <v>165</v>
      </c>
      <c r="C9" s="234">
        <v>60</v>
      </c>
      <c r="D9" s="209" t="s">
        <v>92</v>
      </c>
      <c r="E9" s="222"/>
      <c r="F9" s="222"/>
      <c r="G9" s="223">
        <v>0</v>
      </c>
      <c r="H9" s="224">
        <f aca="true" t="shared" si="0" ref="H9:H14">ROUND(ROUND(C9,2)*ROUND(G9,2),2)</f>
        <v>0</v>
      </c>
      <c r="K9" s="174"/>
    </row>
    <row r="10" spans="1:11" s="77" customFormat="1" ht="42" customHeight="1">
      <c r="A10" s="221">
        <v>3</v>
      </c>
      <c r="B10" s="218" t="s">
        <v>166</v>
      </c>
      <c r="C10" s="234">
        <v>16</v>
      </c>
      <c r="D10" s="209" t="s">
        <v>92</v>
      </c>
      <c r="E10" s="222"/>
      <c r="F10" s="222"/>
      <c r="G10" s="223">
        <v>0</v>
      </c>
      <c r="H10" s="224">
        <f t="shared" si="0"/>
        <v>0</v>
      </c>
      <c r="K10" s="174"/>
    </row>
    <row r="11" spans="1:11" s="77" customFormat="1" ht="42" customHeight="1">
      <c r="A11" s="221">
        <v>4</v>
      </c>
      <c r="B11" s="218" t="s">
        <v>167</v>
      </c>
      <c r="C11" s="234">
        <v>24</v>
      </c>
      <c r="D11" s="209" t="s">
        <v>123</v>
      </c>
      <c r="E11" s="222"/>
      <c r="F11" s="222"/>
      <c r="G11" s="223">
        <v>0</v>
      </c>
      <c r="H11" s="224">
        <f t="shared" si="0"/>
        <v>0</v>
      </c>
      <c r="K11" s="174"/>
    </row>
    <row r="12" spans="1:11" s="77" customFormat="1" ht="42" customHeight="1">
      <c r="A12" s="221">
        <v>5</v>
      </c>
      <c r="B12" s="218" t="s">
        <v>168</v>
      </c>
      <c r="C12" s="234">
        <v>36</v>
      </c>
      <c r="D12" s="209" t="s">
        <v>92</v>
      </c>
      <c r="E12" s="222"/>
      <c r="F12" s="222"/>
      <c r="G12" s="223">
        <v>0</v>
      </c>
      <c r="H12" s="224">
        <f t="shared" si="0"/>
        <v>0</v>
      </c>
      <c r="K12" s="174"/>
    </row>
    <row r="13" spans="1:11" s="77" customFormat="1" ht="42" customHeight="1">
      <c r="A13" s="221">
        <v>6</v>
      </c>
      <c r="B13" s="218" t="s">
        <v>169</v>
      </c>
      <c r="C13" s="234">
        <v>36</v>
      </c>
      <c r="D13" s="209" t="s">
        <v>92</v>
      </c>
      <c r="E13" s="222"/>
      <c r="F13" s="222"/>
      <c r="G13" s="223">
        <v>0</v>
      </c>
      <c r="H13" s="224">
        <f t="shared" si="0"/>
        <v>0</v>
      </c>
      <c r="K13" s="174"/>
    </row>
    <row r="14" spans="1:11" s="77" customFormat="1" ht="42" customHeight="1">
      <c r="A14" s="221">
        <v>7</v>
      </c>
      <c r="B14" s="218" t="s">
        <v>170</v>
      </c>
      <c r="C14" s="234">
        <v>2</v>
      </c>
      <c r="D14" s="209" t="s">
        <v>123</v>
      </c>
      <c r="E14" s="222"/>
      <c r="F14" s="222"/>
      <c r="G14" s="223">
        <v>0</v>
      </c>
      <c r="H14" s="224">
        <f t="shared" si="0"/>
        <v>0</v>
      </c>
      <c r="K14" s="174"/>
    </row>
    <row r="15" spans="1:17" s="77" customFormat="1" ht="36.75" customHeight="1">
      <c r="A15" s="202">
        <v>8</v>
      </c>
      <c r="B15" s="218" t="s">
        <v>171</v>
      </c>
      <c r="C15" s="234">
        <v>2</v>
      </c>
      <c r="D15" s="209" t="s">
        <v>123</v>
      </c>
      <c r="E15" s="225"/>
      <c r="F15" s="226"/>
      <c r="G15" s="223">
        <v>0</v>
      </c>
      <c r="H15" s="224">
        <f>ROUND(ROUND(C15,2)*ROUND(G15,2),2)</f>
        <v>0</v>
      </c>
      <c r="Q15" s="174"/>
    </row>
    <row r="16" spans="5:17" s="77" customFormat="1" ht="12">
      <c r="E16" s="176"/>
      <c r="Q16" s="174"/>
    </row>
    <row r="17" spans="5:17" s="77" customFormat="1" ht="12">
      <c r="E17" s="176"/>
      <c r="Q17" s="174"/>
    </row>
    <row r="18" spans="1:4" ht="33" customHeight="1">
      <c r="A18" s="144"/>
      <c r="B18" s="297" t="s">
        <v>211</v>
      </c>
      <c r="C18" s="298"/>
      <c r="D18" s="299"/>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sheetData>
  <sheetProtection/>
  <mergeCells count="4">
    <mergeCell ref="A1:B1"/>
    <mergeCell ref="E1:F1"/>
    <mergeCell ref="G1:H2"/>
    <mergeCell ref="B18:D18"/>
  </mergeCells>
  <printOptions horizontalCentered="1"/>
  <pageMargins left="0.25" right="0.25" top="0.75" bottom="0.75" header="0.30000000000000004" footer="0.30000000000000004"/>
  <pageSetup fitToHeight="0" fitToWidth="0" orientation="landscape" paperSize="9" scale="90"/>
</worksheet>
</file>

<file path=xl/worksheets/sheet19.xml><?xml version="1.0" encoding="utf-8"?>
<worksheet xmlns="http://schemas.openxmlformats.org/spreadsheetml/2006/main" xmlns:r="http://schemas.openxmlformats.org/officeDocument/2006/relationships">
  <dimension ref="A1:Q143"/>
  <sheetViews>
    <sheetView zoomScalePageLayoutView="0" workbookViewId="0" topLeftCell="A1">
      <selection activeCell="B22" sqref="B22"/>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18</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SUM(H8:H10)</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70.5" customHeight="1">
      <c r="A8" s="172">
        <v>1</v>
      </c>
      <c r="B8" s="227" t="s">
        <v>172</v>
      </c>
      <c r="C8" s="235">
        <v>2300</v>
      </c>
      <c r="D8" s="238" t="s">
        <v>92</v>
      </c>
      <c r="E8" s="222"/>
      <c r="F8" s="222"/>
      <c r="G8" s="223">
        <v>0</v>
      </c>
      <c r="H8" s="224">
        <f>ROUND(ROUND(C8,2)*ROUND(G8,2),2)</f>
        <v>0</v>
      </c>
      <c r="K8" s="174"/>
    </row>
    <row r="9" spans="1:11" s="77" customFormat="1" ht="36.75" customHeight="1">
      <c r="A9" s="172">
        <v>2</v>
      </c>
      <c r="B9" s="227" t="s">
        <v>173</v>
      </c>
      <c r="C9" s="235">
        <v>300</v>
      </c>
      <c r="D9" s="238" t="s">
        <v>92</v>
      </c>
      <c r="E9" s="222"/>
      <c r="F9" s="222"/>
      <c r="G9" s="223"/>
      <c r="H9" s="224">
        <f>ROUND(ROUND(C9,2)*ROUND(G9,2),2)</f>
        <v>0</v>
      </c>
      <c r="K9" s="174"/>
    </row>
    <row r="10" spans="1:17" s="77" customFormat="1" ht="46.5" customHeight="1">
      <c r="A10" s="66">
        <v>3</v>
      </c>
      <c r="B10" s="236" t="s">
        <v>174</v>
      </c>
      <c r="C10" s="237">
        <v>1200</v>
      </c>
      <c r="D10" s="220" t="s">
        <v>92</v>
      </c>
      <c r="E10" s="225"/>
      <c r="F10" s="226"/>
      <c r="G10" s="223">
        <v>0</v>
      </c>
      <c r="H10" s="224">
        <f>ROUND(ROUND(C10,2)*ROUND(G10,2),2)</f>
        <v>0</v>
      </c>
      <c r="Q10" s="174"/>
    </row>
    <row r="11" spans="5:17" s="77" customFormat="1" ht="12">
      <c r="E11" s="176"/>
      <c r="Q11" s="174"/>
    </row>
    <row r="12" spans="5:17" s="77" customFormat="1" ht="12">
      <c r="E12" s="176"/>
      <c r="Q12" s="17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2.xml><?xml version="1.0" encoding="utf-8"?>
<worksheet xmlns="http://schemas.openxmlformats.org/spreadsheetml/2006/main" xmlns:r="http://schemas.openxmlformats.org/officeDocument/2006/relationships">
  <dimension ref="A1:H10"/>
  <sheetViews>
    <sheetView zoomScalePageLayoutView="0" workbookViewId="0" topLeftCell="A1">
      <selection activeCell="E18" sqref="E18"/>
    </sheetView>
  </sheetViews>
  <sheetFormatPr defaultColWidth="9.625" defaultRowHeight="14.25"/>
  <cols>
    <col min="1" max="1" width="5.75390625" style="44" customWidth="1"/>
    <col min="2" max="2" width="45.00390625" style="28" customWidth="1"/>
    <col min="3" max="3" width="10.25390625" style="45" customWidth="1"/>
    <col min="4" max="4" width="6.75390625" style="44" customWidth="1"/>
    <col min="5" max="5" width="14.125" style="44" customWidth="1"/>
    <col min="6" max="6" width="13.375" style="44" customWidth="1"/>
    <col min="7" max="7" width="13.00390625" style="28" customWidth="1"/>
    <col min="8" max="8" width="12.375" style="28" customWidth="1"/>
    <col min="9" max="10" width="15.125" style="28" customWidth="1"/>
    <col min="11" max="16384" width="9.625" style="28" customWidth="1"/>
  </cols>
  <sheetData>
    <row r="1" spans="1:8" ht="27" customHeight="1">
      <c r="A1" s="282" t="str">
        <f>formularz_oferty!C4</f>
        <v>DFP.271.30.2021.ADB</v>
      </c>
      <c r="B1" s="282"/>
      <c r="C1" s="26"/>
      <c r="D1" s="27"/>
      <c r="E1" s="27"/>
      <c r="F1" s="27"/>
      <c r="G1" s="283" t="s">
        <v>67</v>
      </c>
      <c r="H1" s="283"/>
    </row>
    <row r="2" spans="1:8" ht="12.75">
      <c r="A2" s="27"/>
      <c r="B2" s="29" t="s">
        <v>68</v>
      </c>
      <c r="C2" s="30">
        <v>1</v>
      </c>
      <c r="D2" s="27"/>
      <c r="E2" s="31" t="s">
        <v>69</v>
      </c>
      <c r="F2" s="27"/>
      <c r="G2" s="29"/>
      <c r="H2" s="29"/>
    </row>
    <row r="3" spans="1:8" ht="12.75">
      <c r="A3" s="31"/>
      <c r="B3" s="32"/>
      <c r="C3" s="26"/>
      <c r="D3" s="27"/>
      <c r="E3" s="27"/>
      <c r="F3" s="27"/>
      <c r="G3" s="32"/>
      <c r="H3" s="32"/>
    </row>
    <row r="4" spans="1:8" ht="12.75">
      <c r="A4" s="31"/>
      <c r="B4" s="32"/>
      <c r="C4" s="26"/>
      <c r="D4" s="27"/>
      <c r="E4" s="27"/>
      <c r="F4" s="27"/>
      <c r="G4" s="32"/>
      <c r="H4" s="32"/>
    </row>
    <row r="5" spans="1:6" ht="13.5" customHeight="1">
      <c r="A5" s="31"/>
      <c r="B5" s="29"/>
      <c r="C5" s="26"/>
      <c r="D5" s="27"/>
      <c r="E5" s="33" t="s">
        <v>16</v>
      </c>
      <c r="F5" s="34">
        <f>SUM(H8:H8)</f>
        <v>0</v>
      </c>
    </row>
    <row r="6" spans="1:8" ht="12.75">
      <c r="A6" s="31"/>
      <c r="B6" s="29"/>
      <c r="C6" s="26"/>
      <c r="D6" s="27"/>
      <c r="E6" s="27"/>
      <c r="F6" s="27"/>
      <c r="G6" s="29"/>
      <c r="H6" s="35"/>
    </row>
    <row r="7" spans="1:8" ht="38.25">
      <c r="A7" s="36" t="s">
        <v>70</v>
      </c>
      <c r="B7" s="36" t="s">
        <v>71</v>
      </c>
      <c r="C7" s="37" t="s">
        <v>72</v>
      </c>
      <c r="D7" s="38" t="s">
        <v>73</v>
      </c>
      <c r="E7" s="38" t="s">
        <v>74</v>
      </c>
      <c r="F7" s="38" t="s">
        <v>75</v>
      </c>
      <c r="G7" s="36" t="s">
        <v>76</v>
      </c>
      <c r="H7" s="36" t="s">
        <v>77</v>
      </c>
    </row>
    <row r="8" spans="1:8" ht="58.5" customHeight="1">
      <c r="A8" s="39" t="s">
        <v>78</v>
      </c>
      <c r="B8" s="178" t="s">
        <v>98</v>
      </c>
      <c r="C8" s="179">
        <v>120</v>
      </c>
      <c r="D8" s="180" t="s">
        <v>91</v>
      </c>
      <c r="E8" s="186"/>
      <c r="F8" s="186"/>
      <c r="G8" s="187">
        <v>0</v>
      </c>
      <c r="H8" s="187">
        <f>ROUND(ROUND(C8,2)*ROUND(G8,2),2)</f>
        <v>0</v>
      </c>
    </row>
    <row r="9" spans="1:8" ht="12.75">
      <c r="A9" s="41"/>
      <c r="B9" s="42"/>
      <c r="C9" s="43"/>
      <c r="D9" s="41"/>
      <c r="E9" s="41"/>
      <c r="F9" s="41"/>
      <c r="G9" s="25"/>
      <c r="H9" s="25"/>
    </row>
    <row r="10" spans="2:8" ht="14.25" customHeight="1">
      <c r="B10" s="284"/>
      <c r="C10" s="284"/>
      <c r="D10" s="284"/>
      <c r="E10" s="284"/>
      <c r="F10" s="284"/>
      <c r="G10" s="284"/>
      <c r="H10" s="284"/>
    </row>
  </sheetData>
  <sheetProtection/>
  <mergeCells count="3">
    <mergeCell ref="A1:B1"/>
    <mergeCell ref="G1:H1"/>
    <mergeCell ref="B10:H10"/>
  </mergeCells>
  <printOptions/>
  <pageMargins left="0.25" right="0.25" top="0.75" bottom="0.75" header="0.30000000000000004" footer="0.30000000000000004"/>
  <pageSetup fitToHeight="0" fitToWidth="0" orientation="landscape" paperSize="9"/>
</worksheet>
</file>

<file path=xl/worksheets/sheet20.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19</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SUM(H8:H8)</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78" customHeight="1">
      <c r="A8" s="40" t="s">
        <v>13</v>
      </c>
      <c r="B8" s="236" t="s">
        <v>175</v>
      </c>
      <c r="C8" s="239">
        <v>30000</v>
      </c>
      <c r="D8" s="240"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1.xml><?xml version="1.0" encoding="utf-8"?>
<worksheet xmlns="http://schemas.openxmlformats.org/spreadsheetml/2006/main" xmlns:r="http://schemas.openxmlformats.org/officeDocument/2006/relationships">
  <dimension ref="A1:Q141"/>
  <sheetViews>
    <sheetView zoomScalePageLayoutView="0" workbookViewId="0" topLeftCell="A1">
      <selection activeCell="D18" sqref="D18"/>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20</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SUM(H8:H11)</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60" customHeight="1">
      <c r="A8" s="268">
        <v>1</v>
      </c>
      <c r="B8" s="216" t="s">
        <v>176</v>
      </c>
      <c r="C8" s="200">
        <v>10</v>
      </c>
      <c r="D8" s="201" t="s">
        <v>92</v>
      </c>
      <c r="E8" s="242"/>
      <c r="F8" s="242"/>
      <c r="G8" s="243">
        <v>0</v>
      </c>
      <c r="H8" s="244">
        <f>ROUND(ROUND(C8,2)*ROUND(G8,2),2)</f>
        <v>0</v>
      </c>
      <c r="K8" s="174"/>
    </row>
    <row r="9" spans="1:17" s="77" customFormat="1" ht="72.75" customHeight="1">
      <c r="A9" s="269">
        <v>2</v>
      </c>
      <c r="B9" s="216" t="s">
        <v>177</v>
      </c>
      <c r="C9" s="200">
        <v>20</v>
      </c>
      <c r="D9" s="201" t="s">
        <v>92</v>
      </c>
      <c r="E9" s="245"/>
      <c r="F9" s="246"/>
      <c r="G9" s="243">
        <v>0</v>
      </c>
      <c r="H9" s="244">
        <f>ROUND(ROUND(C9,2)*ROUND(G9,2),2)</f>
        <v>0</v>
      </c>
      <c r="Q9" s="174"/>
    </row>
    <row r="10" spans="1:17" s="77" customFormat="1" ht="37.5" customHeight="1">
      <c r="A10" s="269">
        <v>3</v>
      </c>
      <c r="B10" s="216" t="s">
        <v>178</v>
      </c>
      <c r="C10" s="200">
        <v>10</v>
      </c>
      <c r="D10" s="201" t="s">
        <v>92</v>
      </c>
      <c r="E10" s="245"/>
      <c r="F10" s="246"/>
      <c r="G10" s="243">
        <v>0</v>
      </c>
      <c r="H10" s="244">
        <f>ROUND(ROUND(C10,2)*ROUND(G10,2),2)</f>
        <v>0</v>
      </c>
      <c r="Q10" s="174"/>
    </row>
    <row r="11" spans="1:8" ht="30.75" customHeight="1">
      <c r="A11" s="270">
        <v>4</v>
      </c>
      <c r="B11" s="216" t="s">
        <v>179</v>
      </c>
      <c r="C11" s="200">
        <v>10</v>
      </c>
      <c r="D11" s="201" t="s">
        <v>92</v>
      </c>
      <c r="E11" s="241"/>
      <c r="F11" s="241"/>
      <c r="G11" s="247">
        <v>0</v>
      </c>
      <c r="H11" s="248">
        <f>ROUND(ROUND(C11,2)*ROUND(G11,2),2)</f>
        <v>0</v>
      </c>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22.xml><?xml version="1.0" encoding="utf-8"?>
<worksheet xmlns="http://schemas.openxmlformats.org/spreadsheetml/2006/main" xmlns:r="http://schemas.openxmlformats.org/officeDocument/2006/relationships">
  <dimension ref="A1:H9"/>
  <sheetViews>
    <sheetView zoomScalePageLayoutView="0" workbookViewId="0" topLeftCell="A1">
      <selection activeCell="B19" sqref="B19"/>
    </sheetView>
  </sheetViews>
  <sheetFormatPr defaultColWidth="10.00390625" defaultRowHeight="14.25"/>
  <cols>
    <col min="1" max="1" width="4.625" style="95" customWidth="1"/>
    <col min="2" max="2" width="62.25390625" style="95" customWidth="1"/>
    <col min="3" max="3" width="11.25390625" style="115" customWidth="1"/>
    <col min="4" max="4" width="8.125" style="116" customWidth="1"/>
    <col min="5" max="5" width="15.875" style="95" customWidth="1"/>
    <col min="6" max="6" width="11.00390625" style="95" customWidth="1"/>
    <col min="7" max="7" width="11.75390625" style="95" customWidth="1"/>
    <col min="8" max="8" width="12.625" style="95" customWidth="1"/>
    <col min="9" max="10" width="12.50390625" style="95" customWidth="1"/>
    <col min="11" max="16384" width="10.00390625" style="95" customWidth="1"/>
  </cols>
  <sheetData>
    <row r="1" spans="1:8" ht="15" customHeight="1">
      <c r="A1" s="288" t="str">
        <f>formularz_oferty!C4</f>
        <v>DFP.271.30.2021.ADB</v>
      </c>
      <c r="B1" s="288"/>
      <c r="C1" s="93"/>
      <c r="D1" s="94"/>
      <c r="E1" s="280"/>
      <c r="F1" s="280"/>
      <c r="G1" s="289" t="s">
        <v>67</v>
      </c>
      <c r="H1" s="289"/>
    </row>
    <row r="2" spans="1:8" ht="15">
      <c r="A2" s="92"/>
      <c r="B2" s="92"/>
      <c r="C2" s="93"/>
      <c r="D2" s="94"/>
      <c r="E2" s="92"/>
      <c r="F2" s="92"/>
      <c r="G2" s="289"/>
      <c r="H2" s="289"/>
    </row>
    <row r="3" spans="1:8" ht="15">
      <c r="A3" s="92"/>
      <c r="B3" s="96" t="s">
        <v>68</v>
      </c>
      <c r="C3" s="97">
        <v>21</v>
      </c>
      <c r="D3" s="94"/>
      <c r="E3" s="98" t="s">
        <v>69</v>
      </c>
      <c r="F3" s="96"/>
      <c r="G3" s="92"/>
      <c r="H3" s="92"/>
    </row>
    <row r="4" spans="1:8" ht="15">
      <c r="A4" s="92"/>
      <c r="B4" s="96"/>
      <c r="C4" s="93"/>
      <c r="D4" s="94"/>
      <c r="E4" s="98"/>
      <c r="F4" s="96"/>
      <c r="G4" s="92"/>
      <c r="H4" s="92"/>
    </row>
    <row r="5" spans="1:8" ht="15">
      <c r="A5" s="99"/>
      <c r="B5" s="99"/>
      <c r="C5" s="100"/>
      <c r="D5" s="101"/>
      <c r="E5" s="102" t="s">
        <v>16</v>
      </c>
      <c r="F5" s="103">
        <f>SUM(H8:H9)</f>
        <v>0</v>
      </c>
      <c r="G5" s="104"/>
      <c r="H5" s="104"/>
    </row>
    <row r="6" spans="1:8" ht="15">
      <c r="A6" s="104"/>
      <c r="B6" s="99"/>
      <c r="C6" s="100"/>
      <c r="D6" s="101"/>
      <c r="E6" s="104"/>
      <c r="F6" s="104"/>
      <c r="G6" s="104"/>
      <c r="H6" s="104"/>
    </row>
    <row r="7" spans="1:8" s="108" customFormat="1" ht="51">
      <c r="A7" s="105" t="s">
        <v>70</v>
      </c>
      <c r="B7" s="105" t="s">
        <v>71</v>
      </c>
      <c r="C7" s="106" t="s">
        <v>72</v>
      </c>
      <c r="D7" s="107" t="s">
        <v>73</v>
      </c>
      <c r="E7" s="105" t="s">
        <v>74</v>
      </c>
      <c r="F7" s="105" t="s">
        <v>89</v>
      </c>
      <c r="G7" s="105" t="s">
        <v>90</v>
      </c>
      <c r="H7" s="105" t="s">
        <v>77</v>
      </c>
    </row>
    <row r="8" spans="1:8" s="108" customFormat="1" ht="90" customHeight="1">
      <c r="A8" s="109" t="s">
        <v>13</v>
      </c>
      <c r="B8" s="249" t="s">
        <v>180</v>
      </c>
      <c r="C8" s="200">
        <v>100</v>
      </c>
      <c r="D8" s="201" t="s">
        <v>92</v>
      </c>
      <c r="E8" s="230"/>
      <c r="F8" s="230"/>
      <c r="G8" s="231">
        <v>0</v>
      </c>
      <c r="H8" s="232">
        <f>ROUND(ROUND(C8,2)*ROUND(G8,2),2)</f>
        <v>0</v>
      </c>
    </row>
    <row r="9" spans="1:8" s="108" customFormat="1" ht="93.75" customHeight="1">
      <c r="A9" s="109" t="s">
        <v>82</v>
      </c>
      <c r="B9" s="249" t="s">
        <v>181</v>
      </c>
      <c r="C9" s="201">
        <v>30</v>
      </c>
      <c r="D9" s="201" t="s">
        <v>92</v>
      </c>
      <c r="E9" s="230"/>
      <c r="F9" s="230"/>
      <c r="G9" s="231">
        <v>0</v>
      </c>
      <c r="H9" s="232">
        <f>ROUND(ROUND(C9,2)*ROUND(G9,2),2)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23.xml><?xml version="1.0" encoding="utf-8"?>
<worksheet xmlns="http://schemas.openxmlformats.org/spreadsheetml/2006/main" xmlns:r="http://schemas.openxmlformats.org/officeDocument/2006/relationships">
  <dimension ref="A1:J14"/>
  <sheetViews>
    <sheetView zoomScalePageLayoutView="0" workbookViewId="0" topLeftCell="A1">
      <selection activeCell="A11" sqref="A11:IV11"/>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22</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SUM(H8:H11)</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94.5" customHeight="1">
      <c r="A8" s="40" t="s">
        <v>13</v>
      </c>
      <c r="B8" s="251" t="s">
        <v>182</v>
      </c>
      <c r="C8" s="211">
        <v>360</v>
      </c>
      <c r="D8" s="211" t="s">
        <v>92</v>
      </c>
      <c r="E8" s="193"/>
      <c r="F8" s="193"/>
      <c r="G8" s="195">
        <v>0</v>
      </c>
      <c r="H8" s="194">
        <f>ROUND(C8,2)*ROUND(G8,2)</f>
        <v>0</v>
      </c>
    </row>
    <row r="9" spans="1:8" s="85" customFormat="1" ht="38.25" customHeight="1">
      <c r="A9" s="40" t="s">
        <v>39</v>
      </c>
      <c r="B9" s="251" t="s">
        <v>183</v>
      </c>
      <c r="C9" s="211">
        <v>60</v>
      </c>
      <c r="D9" s="211" t="s">
        <v>92</v>
      </c>
      <c r="E9" s="193"/>
      <c r="F9" s="193"/>
      <c r="G9" s="195">
        <v>0</v>
      </c>
      <c r="H9" s="194">
        <f>ROUND(C9,2)*ROUND(G9,2)</f>
        <v>0</v>
      </c>
    </row>
    <row r="10" spans="1:8" s="85" customFormat="1" ht="66.75" customHeight="1">
      <c r="A10" s="40" t="s">
        <v>41</v>
      </c>
      <c r="B10" s="251" t="s">
        <v>184</v>
      </c>
      <c r="C10" s="211">
        <v>540</v>
      </c>
      <c r="D10" s="211" t="s">
        <v>92</v>
      </c>
      <c r="E10" s="193"/>
      <c r="F10" s="193"/>
      <c r="G10" s="195">
        <v>0</v>
      </c>
      <c r="H10" s="194">
        <f>ROUND(C10,2)*ROUND(G10,2)</f>
        <v>0</v>
      </c>
    </row>
    <row r="11" spans="1:8" s="85" customFormat="1" ht="40.5" customHeight="1">
      <c r="A11" s="40" t="s">
        <v>42</v>
      </c>
      <c r="B11" s="251" t="s">
        <v>185</v>
      </c>
      <c r="C11" s="211">
        <v>300</v>
      </c>
      <c r="D11" s="211" t="s">
        <v>92</v>
      </c>
      <c r="E11" s="193"/>
      <c r="F11" s="193"/>
      <c r="G11" s="195">
        <v>0</v>
      </c>
      <c r="H11" s="194">
        <f>ROUND(C11,2)*ROUND(G11,2)</f>
        <v>0</v>
      </c>
    </row>
    <row r="12" spans="1:8" s="78" customFormat="1" ht="12">
      <c r="A12" s="72"/>
      <c r="B12" s="77"/>
      <c r="C12" s="86"/>
      <c r="D12" s="72"/>
      <c r="E12" s="77"/>
      <c r="F12" s="77"/>
      <c r="G12" s="77"/>
      <c r="H12" s="77"/>
    </row>
    <row r="13" spans="1:8" s="78" customFormat="1" ht="12">
      <c r="A13" s="72"/>
      <c r="B13" s="87"/>
      <c r="C13" s="86"/>
      <c r="D13" s="72"/>
      <c r="E13" s="77"/>
      <c r="F13" s="77"/>
      <c r="G13" s="77"/>
      <c r="H13" s="77"/>
    </row>
    <row r="14" spans="1:8" s="78" customFormat="1" ht="14.25" customHeight="1">
      <c r="A14" s="72"/>
      <c r="B14" s="280"/>
      <c r="C14" s="280"/>
      <c r="D14" s="280"/>
      <c r="E14" s="280"/>
      <c r="F14" s="280"/>
      <c r="G14" s="280"/>
      <c r="H14" s="280"/>
    </row>
  </sheetData>
  <sheetProtection/>
  <mergeCells count="4">
    <mergeCell ref="A1:B1"/>
    <mergeCell ref="E1:F1"/>
    <mergeCell ref="G1:H2"/>
    <mergeCell ref="B14:H14"/>
  </mergeCells>
  <printOptions/>
  <pageMargins left="0.25" right="0.25" top="0.75" bottom="0.75" header="0.30000000000000004" footer="0.30000000000000004"/>
  <pageSetup fitToHeight="0" fitToWidth="0" orientation="landscape" paperSize="9" scale="74"/>
</worksheet>
</file>

<file path=xl/worksheets/sheet24.xml><?xml version="1.0" encoding="utf-8"?>
<worksheet xmlns="http://schemas.openxmlformats.org/spreadsheetml/2006/main" xmlns:r="http://schemas.openxmlformats.org/officeDocument/2006/relationships">
  <dimension ref="A1:J12"/>
  <sheetViews>
    <sheetView zoomScalePageLayoutView="0" workbookViewId="0" topLeftCell="A1">
      <selection activeCell="C26" sqref="C26"/>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23</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SUM(H8:H9)</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48" customHeight="1">
      <c r="A8" s="40" t="s">
        <v>13</v>
      </c>
      <c r="B8" s="250" t="s">
        <v>186</v>
      </c>
      <c r="C8" s="233">
        <v>450</v>
      </c>
      <c r="D8" s="252" t="s">
        <v>92</v>
      </c>
      <c r="E8" s="193"/>
      <c r="F8" s="193"/>
      <c r="G8" s="195">
        <v>0</v>
      </c>
      <c r="H8" s="194">
        <f>ROUND(C8,2)*ROUND(G8,2)</f>
        <v>0</v>
      </c>
    </row>
    <row r="9" spans="1:8" s="85" customFormat="1" ht="78" customHeight="1">
      <c r="A9" s="40" t="s">
        <v>39</v>
      </c>
      <c r="B9" s="250" t="s">
        <v>187</v>
      </c>
      <c r="C9" s="233">
        <v>550</v>
      </c>
      <c r="D9" s="252" t="s">
        <v>92</v>
      </c>
      <c r="E9" s="193"/>
      <c r="F9" s="193"/>
      <c r="G9" s="195">
        <v>0</v>
      </c>
      <c r="H9" s="194">
        <f>ROUND(C9,2)*ROUND(G9,2)</f>
        <v>0</v>
      </c>
    </row>
    <row r="10" spans="1:8" s="78" customFormat="1" ht="12">
      <c r="A10" s="72"/>
      <c r="B10" s="77"/>
      <c r="C10" s="86"/>
      <c r="D10" s="72"/>
      <c r="E10" s="77"/>
      <c r="F10" s="77"/>
      <c r="G10" s="77"/>
      <c r="H10" s="77"/>
    </row>
    <row r="11" spans="1:8" s="78" customFormat="1" ht="12">
      <c r="A11" s="72"/>
      <c r="B11" s="87"/>
      <c r="C11" s="86"/>
      <c r="D11" s="72"/>
      <c r="E11" s="77"/>
      <c r="F11" s="77"/>
      <c r="G11" s="77"/>
      <c r="H11" s="77"/>
    </row>
    <row r="12" spans="1:8" s="78" customFormat="1" ht="14.25" customHeight="1">
      <c r="A12" s="72"/>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4"/>
</worksheet>
</file>

<file path=xl/worksheets/sheet25.xml><?xml version="1.0" encoding="utf-8"?>
<worksheet xmlns="http://schemas.openxmlformats.org/spreadsheetml/2006/main" xmlns:r="http://schemas.openxmlformats.org/officeDocument/2006/relationships">
  <dimension ref="A1:J12"/>
  <sheetViews>
    <sheetView zoomScalePageLayoutView="0" workbookViewId="0" topLeftCell="A1">
      <selection activeCell="E9" sqref="E9"/>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24</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SUM(H8:H9)</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234" customHeight="1">
      <c r="A8" s="40" t="s">
        <v>13</v>
      </c>
      <c r="B8" s="209" t="s">
        <v>214</v>
      </c>
      <c r="C8" s="210">
        <v>1000</v>
      </c>
      <c r="D8" s="211" t="s">
        <v>92</v>
      </c>
      <c r="E8" s="193"/>
      <c r="F8" s="193"/>
      <c r="G8" s="195">
        <v>0</v>
      </c>
      <c r="H8" s="194">
        <f>ROUND(C8,2)*ROUND(G8,2)</f>
        <v>0</v>
      </c>
    </row>
    <row r="9" spans="1:8" s="85" customFormat="1" ht="167.25" customHeight="1">
      <c r="A9" s="40" t="s">
        <v>39</v>
      </c>
      <c r="B9" s="209" t="s">
        <v>188</v>
      </c>
      <c r="C9" s="210">
        <v>300</v>
      </c>
      <c r="D9" s="211" t="s">
        <v>189</v>
      </c>
      <c r="E9" s="193"/>
      <c r="F9" s="193"/>
      <c r="G9" s="195">
        <v>0</v>
      </c>
      <c r="H9" s="194">
        <f>ROUND(C9,2)*ROUND(G9,2)</f>
        <v>0</v>
      </c>
    </row>
    <row r="10" spans="1:8" s="78" customFormat="1" ht="12">
      <c r="A10" s="72"/>
      <c r="B10" s="77"/>
      <c r="C10" s="86"/>
      <c r="D10" s="72"/>
      <c r="E10" s="77"/>
      <c r="F10" s="77"/>
      <c r="G10" s="77"/>
      <c r="H10" s="77"/>
    </row>
    <row r="11" spans="1:8" s="78" customFormat="1" ht="12">
      <c r="A11" s="72"/>
      <c r="B11" s="87"/>
      <c r="C11" s="86"/>
      <c r="D11" s="72"/>
      <c r="E11" s="77"/>
      <c r="F11" s="77"/>
      <c r="G11" s="77"/>
      <c r="H11" s="77"/>
    </row>
    <row r="12" spans="1:8" s="78" customFormat="1" ht="14.25" customHeight="1">
      <c r="A12" s="72"/>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4"/>
</worksheet>
</file>

<file path=xl/worksheets/sheet26.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IV8"/>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25</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254" t="s">
        <v>71</v>
      </c>
      <c r="C7" s="83" t="s">
        <v>86</v>
      </c>
      <c r="D7" s="84" t="s">
        <v>73</v>
      </c>
      <c r="E7" s="84" t="s">
        <v>74</v>
      </c>
      <c r="F7" s="84" t="s">
        <v>75</v>
      </c>
      <c r="G7" s="84" t="s">
        <v>76</v>
      </c>
      <c r="H7" s="84" t="s">
        <v>77</v>
      </c>
    </row>
    <row r="8" spans="1:8" s="85" customFormat="1" ht="409.5" customHeight="1">
      <c r="A8" s="253" t="s">
        <v>13</v>
      </c>
      <c r="B8" s="255" t="s">
        <v>190</v>
      </c>
      <c r="C8" s="200">
        <v>2800</v>
      </c>
      <c r="D8" s="20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7.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IV8"/>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26</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58.5" customHeight="1">
      <c r="A8" s="40" t="s">
        <v>13</v>
      </c>
      <c r="B8" s="216" t="s">
        <v>191</v>
      </c>
      <c r="C8" s="200">
        <v>720</v>
      </c>
      <c r="D8" s="20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8.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IV8"/>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27</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236.25" customHeight="1">
      <c r="A8" s="40" t="s">
        <v>13</v>
      </c>
      <c r="B8" s="215" t="s">
        <v>192</v>
      </c>
      <c r="C8" s="233">
        <v>160</v>
      </c>
      <c r="D8" s="21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9.xml><?xml version="1.0" encoding="utf-8"?>
<worksheet xmlns="http://schemas.openxmlformats.org/spreadsheetml/2006/main" xmlns:r="http://schemas.openxmlformats.org/officeDocument/2006/relationships">
  <dimension ref="A1:J11"/>
  <sheetViews>
    <sheetView zoomScalePageLayoutView="0" workbookViewId="0" topLeftCell="A1">
      <selection activeCell="E20" sqref="E20"/>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28</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74.25" customHeight="1">
      <c r="A8" s="40" t="s">
        <v>13</v>
      </c>
      <c r="B8" s="256" t="s">
        <v>193</v>
      </c>
      <c r="C8" s="271">
        <v>200</v>
      </c>
      <c r="D8" s="272" t="s">
        <v>79</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B21" sqref="B21"/>
    </sheetView>
  </sheetViews>
  <sheetFormatPr defaultColWidth="9.625" defaultRowHeight="14.25"/>
  <cols>
    <col min="1" max="1" width="5.75390625" style="72" customWidth="1"/>
    <col min="2" max="2" width="57.75390625" style="50" customWidth="1"/>
    <col min="3" max="3" width="10.125" style="73" customWidth="1"/>
    <col min="4" max="4" width="7.625" style="74" customWidth="1"/>
    <col min="5" max="5" width="16.50390625" style="74" customWidth="1"/>
    <col min="6" max="6" width="11.375" style="74" customWidth="1"/>
    <col min="7" max="7" width="13.00390625" style="50" customWidth="1"/>
    <col min="8" max="8" width="14.875" style="50" customWidth="1"/>
    <col min="9" max="10" width="15.125" style="50" customWidth="1"/>
    <col min="11" max="16384" width="9.625" style="50" customWidth="1"/>
  </cols>
  <sheetData>
    <row r="1" spans="1:8" ht="14.25" customHeight="1">
      <c r="A1" s="285" t="str">
        <f>formularz_oferty!C4</f>
        <v>DFP.271.30.2021.ADB</v>
      </c>
      <c r="B1" s="285"/>
      <c r="C1" s="48"/>
      <c r="D1" s="49"/>
      <c r="E1" s="49"/>
      <c r="F1" s="49"/>
      <c r="G1" s="286" t="s">
        <v>80</v>
      </c>
      <c r="H1" s="286"/>
    </row>
    <row r="2" spans="1:8" ht="11.25" customHeight="1">
      <c r="A2" s="51"/>
      <c r="B2" s="52" t="s">
        <v>68</v>
      </c>
      <c r="C2" s="53">
        <v>2</v>
      </c>
      <c r="D2" s="49"/>
      <c r="E2" s="54" t="s">
        <v>69</v>
      </c>
      <c r="F2" s="49"/>
      <c r="G2" s="286"/>
      <c r="H2" s="286"/>
    </row>
    <row r="3" spans="1:8" ht="12.75">
      <c r="A3" s="51"/>
      <c r="B3" s="52"/>
      <c r="C3" s="48"/>
      <c r="D3" s="49"/>
      <c r="E3" s="49"/>
      <c r="F3" s="49"/>
      <c r="G3" s="54"/>
      <c r="H3" s="52"/>
    </row>
    <row r="4" spans="1:8" ht="12.75">
      <c r="A4" s="55"/>
      <c r="B4" s="56"/>
      <c r="C4" s="48"/>
      <c r="D4" s="49"/>
      <c r="E4" s="49"/>
      <c r="F4" s="49"/>
      <c r="G4" s="57"/>
      <c r="H4" s="57"/>
    </row>
    <row r="5" spans="1:6" ht="12.75">
      <c r="A5" s="58"/>
      <c r="B5" s="59"/>
      <c r="C5" s="60"/>
      <c r="D5" s="61"/>
      <c r="E5" s="62" t="s">
        <v>16</v>
      </c>
      <c r="F5" s="63">
        <f>SUM(H8:H12)</f>
        <v>0</v>
      </c>
    </row>
    <row r="6" spans="1:8" ht="12.75">
      <c r="A6" s="41"/>
      <c r="B6" s="59"/>
      <c r="C6" s="60"/>
      <c r="D6" s="61"/>
      <c r="E6" s="61"/>
      <c r="F6" s="61"/>
      <c r="G6" s="64"/>
      <c r="H6" s="64"/>
    </row>
    <row r="7" spans="1:8" ht="48" customHeight="1">
      <c r="A7" s="36" t="s">
        <v>70</v>
      </c>
      <c r="B7" s="36" t="s">
        <v>71</v>
      </c>
      <c r="C7" s="65" t="s">
        <v>81</v>
      </c>
      <c r="D7" s="38" t="s">
        <v>73</v>
      </c>
      <c r="E7" s="38" t="s">
        <v>74</v>
      </c>
      <c r="F7" s="38" t="s">
        <v>75</v>
      </c>
      <c r="G7" s="36" t="s">
        <v>76</v>
      </c>
      <c r="H7" s="36" t="s">
        <v>77</v>
      </c>
    </row>
    <row r="8" spans="1:8" ht="69" customHeight="1">
      <c r="A8" s="188" t="s">
        <v>78</v>
      </c>
      <c r="B8" s="184" t="s">
        <v>99</v>
      </c>
      <c r="C8" s="179">
        <v>20</v>
      </c>
      <c r="D8" s="185" t="s">
        <v>100</v>
      </c>
      <c r="E8" s="189"/>
      <c r="F8" s="189"/>
      <c r="G8" s="190">
        <v>0</v>
      </c>
      <c r="H8" s="190">
        <f>ROUND(ROUND(C8,2)*ROUND(G8,2),2)</f>
        <v>0</v>
      </c>
    </row>
    <row r="9" spans="1:8" ht="83.25" customHeight="1">
      <c r="A9" s="188" t="s">
        <v>82</v>
      </c>
      <c r="B9" s="184" t="s">
        <v>101</v>
      </c>
      <c r="C9" s="179">
        <v>450</v>
      </c>
      <c r="D9" s="185" t="s">
        <v>100</v>
      </c>
      <c r="E9" s="189"/>
      <c r="F9" s="189"/>
      <c r="G9" s="190">
        <v>0</v>
      </c>
      <c r="H9" s="190">
        <f>ROUND(ROUND(C9,2)*ROUND(G9,2),2)</f>
        <v>0</v>
      </c>
    </row>
    <row r="10" spans="1:8" ht="57.75" customHeight="1">
      <c r="A10" s="188" t="s">
        <v>83</v>
      </c>
      <c r="B10" s="184" t="s">
        <v>102</v>
      </c>
      <c r="C10" s="179">
        <v>450</v>
      </c>
      <c r="D10" s="185" t="s">
        <v>91</v>
      </c>
      <c r="E10" s="189"/>
      <c r="F10" s="189"/>
      <c r="G10" s="190">
        <v>0</v>
      </c>
      <c r="H10" s="190">
        <f>ROUND(ROUND(C10,2)*ROUND(G10,2),2)</f>
        <v>0</v>
      </c>
    </row>
    <row r="11" spans="1:8" ht="58.5" customHeight="1">
      <c r="A11" s="188" t="s">
        <v>84</v>
      </c>
      <c r="B11" s="181" t="s">
        <v>103</v>
      </c>
      <c r="C11" s="182">
        <v>50</v>
      </c>
      <c r="D11" s="183" t="s">
        <v>91</v>
      </c>
      <c r="E11" s="189"/>
      <c r="F11" s="189"/>
      <c r="G11" s="190">
        <v>0</v>
      </c>
      <c r="H11" s="190">
        <f>ROUND(ROUND(C11,2)*ROUND(G11,2),2)</f>
        <v>0</v>
      </c>
    </row>
    <row r="12" spans="1:8" ht="42.75" customHeight="1">
      <c r="A12" s="188" t="s">
        <v>85</v>
      </c>
      <c r="B12" s="181" t="s">
        <v>104</v>
      </c>
      <c r="C12" s="182">
        <v>20</v>
      </c>
      <c r="D12" s="183" t="s">
        <v>91</v>
      </c>
      <c r="E12" s="191"/>
      <c r="F12" s="191"/>
      <c r="G12" s="190">
        <v>0</v>
      </c>
      <c r="H12" s="190">
        <f>ROUND(ROUND(C12,2)*ROUND(G12,2),2)</f>
        <v>0</v>
      </c>
    </row>
    <row r="13" spans="1:8" ht="14.25">
      <c r="A13" s="41"/>
      <c r="B13" s="59"/>
      <c r="C13" s="60"/>
      <c r="D13" s="61"/>
      <c r="E13" s="61"/>
      <c r="F13" s="61"/>
      <c r="G13" s="64"/>
      <c r="H13" s="64"/>
    </row>
    <row r="14" spans="1:8" ht="14.25">
      <c r="A14" s="68"/>
      <c r="B14" s="69"/>
      <c r="C14" s="70"/>
      <c r="D14" s="71"/>
      <c r="E14" s="71"/>
      <c r="F14" s="71"/>
      <c r="G14" s="69"/>
      <c r="H14" s="69"/>
    </row>
  </sheetData>
  <sheetProtection/>
  <mergeCells count="2">
    <mergeCell ref="A1:B1"/>
    <mergeCell ref="G1:H2"/>
  </mergeCells>
  <printOptions/>
  <pageMargins left="0.7000000000000001" right="0.7000000000000001" top="1.1437007874015752" bottom="1.1437007874015752" header="0.7500000000000001" footer="0.7500000000000001"/>
  <pageSetup fitToHeight="0" fitToWidth="0" orientation="landscape" paperSize="9" scale="72"/>
</worksheet>
</file>

<file path=xl/worksheets/sheet30.xml><?xml version="1.0" encoding="utf-8"?>
<worksheet xmlns="http://schemas.openxmlformats.org/spreadsheetml/2006/main" xmlns:r="http://schemas.openxmlformats.org/officeDocument/2006/relationships">
  <dimension ref="A1:Q146"/>
  <sheetViews>
    <sheetView zoomScalePageLayoutView="0" workbookViewId="0" topLeftCell="A1">
      <selection activeCell="E21" sqref="E21"/>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64"/>
      <c r="E1" s="280"/>
      <c r="F1" s="280"/>
      <c r="G1" s="293" t="s">
        <v>67</v>
      </c>
      <c r="H1" s="293"/>
    </row>
    <row r="2" spans="1:8" ht="15">
      <c r="A2" s="163"/>
      <c r="B2" s="163"/>
      <c r="C2" s="142"/>
      <c r="D2" s="164"/>
      <c r="E2" s="163"/>
      <c r="F2" s="163"/>
      <c r="G2" s="293"/>
      <c r="H2" s="293"/>
    </row>
    <row r="3" spans="1:8" ht="15">
      <c r="A3" s="163"/>
      <c r="B3" s="145" t="s">
        <v>68</v>
      </c>
      <c r="C3" s="146">
        <v>29</v>
      </c>
      <c r="D3" s="164"/>
      <c r="E3" s="147" t="s">
        <v>69</v>
      </c>
      <c r="F3" s="145"/>
      <c r="G3" s="163"/>
      <c r="H3" s="163"/>
    </row>
    <row r="4" spans="1:8" ht="15">
      <c r="A4" s="163"/>
      <c r="B4" s="145"/>
      <c r="C4" s="142"/>
      <c r="D4" s="164"/>
      <c r="E4" s="147"/>
      <c r="F4" s="145"/>
      <c r="G4" s="163"/>
      <c r="H4" s="163"/>
    </row>
    <row r="5" spans="1:8" ht="13.5" customHeight="1">
      <c r="A5" s="148"/>
      <c r="B5" s="148"/>
      <c r="C5" s="149"/>
      <c r="E5" s="150" t="s">
        <v>16</v>
      </c>
      <c r="F5" s="165">
        <f>SUM(H8:H13)</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43.5" customHeight="1">
      <c r="A8" s="221">
        <v>1</v>
      </c>
      <c r="B8" s="258" t="s">
        <v>215</v>
      </c>
      <c r="C8" s="259">
        <v>60</v>
      </c>
      <c r="D8" s="259" t="s">
        <v>91</v>
      </c>
      <c r="E8" s="222"/>
      <c r="F8" s="222"/>
      <c r="G8" s="223">
        <v>0</v>
      </c>
      <c r="H8" s="224">
        <f aca="true" t="shared" si="0" ref="H8:H13">ROUND(ROUND(C8,2)*ROUND(G8,2),2)</f>
        <v>0</v>
      </c>
      <c r="K8" s="174"/>
    </row>
    <row r="9" spans="1:11" s="77" customFormat="1" ht="38.25" customHeight="1">
      <c r="A9" s="221">
        <v>2</v>
      </c>
      <c r="B9" s="258" t="s">
        <v>194</v>
      </c>
      <c r="C9" s="259">
        <v>12</v>
      </c>
      <c r="D9" s="259" t="s">
        <v>79</v>
      </c>
      <c r="E9" s="222"/>
      <c r="F9" s="222"/>
      <c r="G9" s="223">
        <v>0</v>
      </c>
      <c r="H9" s="224">
        <f t="shared" si="0"/>
        <v>0</v>
      </c>
      <c r="K9" s="174"/>
    </row>
    <row r="10" spans="1:11" s="77" customFormat="1" ht="30" customHeight="1">
      <c r="A10" s="221">
        <v>3</v>
      </c>
      <c r="B10" s="258" t="s">
        <v>195</v>
      </c>
      <c r="C10" s="259">
        <v>3</v>
      </c>
      <c r="D10" s="259" t="s">
        <v>91</v>
      </c>
      <c r="E10" s="222"/>
      <c r="F10" s="222"/>
      <c r="G10" s="223">
        <v>0</v>
      </c>
      <c r="H10" s="224">
        <f t="shared" si="0"/>
        <v>0</v>
      </c>
      <c r="K10" s="174"/>
    </row>
    <row r="11" spans="1:11" s="77" customFormat="1" ht="25.5" customHeight="1">
      <c r="A11" s="221">
        <v>4</v>
      </c>
      <c r="B11" s="258" t="s">
        <v>196</v>
      </c>
      <c r="C11" s="259">
        <v>3</v>
      </c>
      <c r="D11" s="259" t="s">
        <v>91</v>
      </c>
      <c r="E11" s="222"/>
      <c r="F11" s="222"/>
      <c r="G11" s="223">
        <v>0</v>
      </c>
      <c r="H11" s="224">
        <f t="shared" si="0"/>
        <v>0</v>
      </c>
      <c r="K11" s="174"/>
    </row>
    <row r="12" spans="1:11" s="77" customFormat="1" ht="42" customHeight="1">
      <c r="A12" s="221">
        <v>5</v>
      </c>
      <c r="B12" s="257" t="s">
        <v>197</v>
      </c>
      <c r="C12" s="259">
        <v>50</v>
      </c>
      <c r="D12" s="259" t="s">
        <v>91</v>
      </c>
      <c r="E12" s="222"/>
      <c r="F12" s="222"/>
      <c r="G12" s="223">
        <v>0</v>
      </c>
      <c r="H12" s="224">
        <f t="shared" si="0"/>
        <v>0</v>
      </c>
      <c r="K12" s="174"/>
    </row>
    <row r="13" spans="1:11" s="77" customFormat="1" ht="42" customHeight="1">
      <c r="A13" s="221">
        <v>6</v>
      </c>
      <c r="B13" s="257" t="s">
        <v>197</v>
      </c>
      <c r="C13" s="260">
        <v>50</v>
      </c>
      <c r="D13" s="261" t="s">
        <v>91</v>
      </c>
      <c r="E13" s="222"/>
      <c r="F13" s="222"/>
      <c r="G13" s="223">
        <v>0</v>
      </c>
      <c r="H13" s="224">
        <f t="shared" si="0"/>
        <v>0</v>
      </c>
      <c r="K13" s="174"/>
    </row>
    <row r="14" spans="5:17" s="77" customFormat="1" ht="12">
      <c r="E14" s="176"/>
      <c r="Q14" s="174"/>
    </row>
    <row r="15" spans="5:17" s="77" customFormat="1" ht="12">
      <c r="E15" s="176"/>
      <c r="Q15" s="174"/>
    </row>
    <row r="16" spans="1:4" ht="19.5" customHeight="1">
      <c r="A16" s="144"/>
      <c r="B16" s="297" t="s">
        <v>212</v>
      </c>
      <c r="C16" s="298"/>
      <c r="D16" s="299"/>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sheetData>
  <sheetProtection/>
  <mergeCells count="4">
    <mergeCell ref="A1:B1"/>
    <mergeCell ref="E1:F1"/>
    <mergeCell ref="G1:H2"/>
    <mergeCell ref="B16:D16"/>
  </mergeCells>
  <printOptions horizontalCentered="1"/>
  <pageMargins left="0.25" right="0.25" top="0.75" bottom="0.75" header="0.30000000000000004" footer="0.30000000000000004"/>
  <pageSetup fitToHeight="0" fitToWidth="0" orientation="landscape" paperSize="9" scale="90"/>
</worksheet>
</file>

<file path=xl/worksheets/sheet31.xml><?xml version="1.0" encoding="utf-8"?>
<worksheet xmlns="http://schemas.openxmlformats.org/spreadsheetml/2006/main" xmlns:r="http://schemas.openxmlformats.org/officeDocument/2006/relationships">
  <dimension ref="A1:Q142"/>
  <sheetViews>
    <sheetView zoomScalePageLayoutView="0" workbookViewId="0" topLeftCell="A1">
      <selection activeCell="G34" sqref="G34"/>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64"/>
      <c r="E1" s="280"/>
      <c r="F1" s="280"/>
      <c r="G1" s="293" t="s">
        <v>67</v>
      </c>
      <c r="H1" s="293"/>
    </row>
    <row r="2" spans="1:8" ht="15">
      <c r="A2" s="163"/>
      <c r="B2" s="163"/>
      <c r="C2" s="142"/>
      <c r="D2" s="164"/>
      <c r="E2" s="163"/>
      <c r="F2" s="163"/>
      <c r="G2" s="293"/>
      <c r="H2" s="293"/>
    </row>
    <row r="3" spans="1:8" ht="15">
      <c r="A3" s="163"/>
      <c r="B3" s="145" t="s">
        <v>68</v>
      </c>
      <c r="C3" s="146">
        <v>30</v>
      </c>
      <c r="D3" s="164"/>
      <c r="E3" s="147" t="s">
        <v>69</v>
      </c>
      <c r="F3" s="145"/>
      <c r="G3" s="163"/>
      <c r="H3" s="163"/>
    </row>
    <row r="4" spans="1:8" ht="15">
      <c r="A4" s="163"/>
      <c r="B4" s="145"/>
      <c r="C4" s="142"/>
      <c r="D4" s="164"/>
      <c r="E4" s="147"/>
      <c r="F4" s="145"/>
      <c r="G4" s="163"/>
      <c r="H4" s="163"/>
    </row>
    <row r="5" spans="1:8" ht="13.5" customHeight="1">
      <c r="A5" s="148"/>
      <c r="B5" s="148"/>
      <c r="C5" s="149"/>
      <c r="E5" s="150" t="s">
        <v>16</v>
      </c>
      <c r="F5" s="165">
        <f>SUM(H8:H10)</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84" customHeight="1">
      <c r="A8" s="221">
        <v>1</v>
      </c>
      <c r="B8" s="215" t="s">
        <v>198</v>
      </c>
      <c r="C8" s="200">
        <v>20</v>
      </c>
      <c r="D8" s="220" t="s">
        <v>92</v>
      </c>
      <c r="E8" s="222"/>
      <c r="F8" s="222"/>
      <c r="G8" s="223">
        <v>0</v>
      </c>
      <c r="H8" s="224">
        <f>ROUND(ROUND(C8,2)*ROUND(G8,2),2)</f>
        <v>0</v>
      </c>
      <c r="K8" s="174"/>
    </row>
    <row r="9" spans="1:11" s="77" customFormat="1" ht="287.25" customHeight="1">
      <c r="A9" s="221">
        <v>2</v>
      </c>
      <c r="B9" s="262" t="s">
        <v>199</v>
      </c>
      <c r="C9" s="200">
        <v>1300</v>
      </c>
      <c r="D9" s="220" t="s">
        <v>92</v>
      </c>
      <c r="E9" s="222"/>
      <c r="F9" s="222"/>
      <c r="G9" s="223">
        <v>0</v>
      </c>
      <c r="H9" s="224">
        <f>ROUND(ROUND(C9,2)*ROUND(G9,2),2)</f>
        <v>0</v>
      </c>
      <c r="K9" s="174"/>
    </row>
    <row r="10" spans="1:11" s="77" customFormat="1" ht="127.5" customHeight="1">
      <c r="A10" s="221">
        <v>3</v>
      </c>
      <c r="B10" s="262" t="s">
        <v>200</v>
      </c>
      <c r="C10" s="200">
        <v>200</v>
      </c>
      <c r="D10" s="220" t="s">
        <v>92</v>
      </c>
      <c r="E10" s="222"/>
      <c r="F10" s="222"/>
      <c r="G10" s="223">
        <v>0</v>
      </c>
      <c r="H10" s="224">
        <f>ROUND(ROUND(C10,2)*ROUND(G10,2),2)</f>
        <v>0</v>
      </c>
      <c r="K10" s="174"/>
    </row>
    <row r="11" spans="5:17" s="77" customFormat="1" ht="12">
      <c r="E11" s="176"/>
      <c r="Q11" s="174"/>
    </row>
    <row r="12" spans="5:17" s="77" customFormat="1" ht="12">
      <c r="E12" s="176"/>
      <c r="Q12" s="17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4.xml><?xml version="1.0" encoding="utf-8"?>
<worksheet xmlns="http://schemas.openxmlformats.org/spreadsheetml/2006/main" xmlns:r="http://schemas.openxmlformats.org/officeDocument/2006/relationships">
  <dimension ref="A1:J12"/>
  <sheetViews>
    <sheetView zoomScalePageLayoutView="0" workbookViewId="0" topLeftCell="A7">
      <selection activeCell="E9" sqref="E9"/>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3</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SUM(H8:H9)</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223.5" customHeight="1">
      <c r="A8" s="192" t="s">
        <v>13</v>
      </c>
      <c r="B8" s="198" t="s">
        <v>213</v>
      </c>
      <c r="C8" s="200">
        <v>700</v>
      </c>
      <c r="D8" s="201" t="s">
        <v>92</v>
      </c>
      <c r="E8" s="193"/>
      <c r="F8" s="193"/>
      <c r="G8" s="187">
        <v>0</v>
      </c>
      <c r="H8" s="194">
        <f>ROUND(C8,2)*ROUND(G8,2)</f>
        <v>0</v>
      </c>
    </row>
    <row r="9" spans="1:8" s="85" customFormat="1" ht="230.25" customHeight="1">
      <c r="A9" s="192" t="s">
        <v>39</v>
      </c>
      <c r="B9" s="199" t="s">
        <v>105</v>
      </c>
      <c r="C9" s="200">
        <v>150</v>
      </c>
      <c r="D9" s="201" t="s">
        <v>92</v>
      </c>
      <c r="E9" s="193"/>
      <c r="F9" s="193"/>
      <c r="G9" s="195">
        <v>0</v>
      </c>
      <c r="H9" s="194">
        <f>ROUND(C9,2)*ROUND(G9,2)</f>
        <v>0</v>
      </c>
    </row>
    <row r="10" spans="1:8" s="78" customFormat="1" ht="12">
      <c r="A10" s="72"/>
      <c r="B10" s="77"/>
      <c r="C10" s="86"/>
      <c r="D10" s="72"/>
      <c r="E10" s="77"/>
      <c r="F10" s="77"/>
      <c r="G10" s="77"/>
      <c r="H10" s="77"/>
    </row>
    <row r="11" spans="1:8" s="78" customFormat="1" ht="12">
      <c r="A11" s="72"/>
      <c r="B11" s="87"/>
      <c r="C11" s="86"/>
      <c r="D11" s="72"/>
      <c r="E11" s="77"/>
      <c r="F11" s="77"/>
      <c r="G11" s="77"/>
      <c r="H11" s="77"/>
    </row>
    <row r="12" spans="1:8" s="78" customFormat="1" ht="14.25" customHeight="1">
      <c r="A12" s="72"/>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4"/>
</worksheet>
</file>

<file path=xl/worksheets/sheet5.xml><?xml version="1.0" encoding="utf-8"?>
<worksheet xmlns="http://schemas.openxmlformats.org/spreadsheetml/2006/main" xmlns:r="http://schemas.openxmlformats.org/officeDocument/2006/relationships">
  <dimension ref="A1:H12"/>
  <sheetViews>
    <sheetView zoomScalePageLayoutView="0" workbookViewId="0" topLeftCell="A1">
      <selection activeCell="B18" sqref="B18"/>
    </sheetView>
  </sheetViews>
  <sheetFormatPr defaultColWidth="9.625" defaultRowHeight="14.25"/>
  <cols>
    <col min="1" max="1" width="5.75390625" style="72" customWidth="1"/>
    <col min="2" max="2" width="66.25390625" style="50" customWidth="1"/>
    <col min="3" max="3" width="8.625" style="73" customWidth="1"/>
    <col min="4" max="4" width="6.75390625" style="74" customWidth="1"/>
    <col min="5" max="5" width="14.625" style="50" customWidth="1"/>
    <col min="6" max="6" width="13.125" style="50" customWidth="1"/>
    <col min="7" max="7" width="13.375" style="50" customWidth="1"/>
    <col min="8" max="8" width="11.50390625" style="50" customWidth="1"/>
    <col min="9" max="10" width="15.125" style="50" customWidth="1"/>
    <col min="11" max="16384" width="9.625" style="50" customWidth="1"/>
  </cols>
  <sheetData>
    <row r="1" spans="1:8" ht="12" customHeight="1">
      <c r="A1" s="285" t="str">
        <f>formularz_oferty!C4</f>
        <v>DFP.271.30.2021.ADB</v>
      </c>
      <c r="B1" s="285"/>
      <c r="C1" s="48"/>
      <c r="D1" s="49"/>
      <c r="E1" s="280"/>
      <c r="F1" s="280"/>
      <c r="G1" s="286" t="s">
        <v>67</v>
      </c>
      <c r="H1" s="286"/>
    </row>
    <row r="2" spans="1:8" ht="12.75">
      <c r="A2" s="51"/>
      <c r="B2" s="57"/>
      <c r="C2" s="48"/>
      <c r="D2" s="49"/>
      <c r="E2" s="57"/>
      <c r="F2" s="57"/>
      <c r="G2" s="286"/>
      <c r="H2" s="286"/>
    </row>
    <row r="3" spans="1:8" ht="12.75">
      <c r="A3" s="51"/>
      <c r="B3" s="52" t="s">
        <v>68</v>
      </c>
      <c r="C3" s="53">
        <v>4</v>
      </c>
      <c r="D3" s="49"/>
      <c r="E3" s="54" t="s">
        <v>69</v>
      </c>
      <c r="F3" s="52"/>
      <c r="G3" s="57"/>
      <c r="H3" s="57"/>
    </row>
    <row r="4" spans="1:8" ht="12.75">
      <c r="A4" s="51"/>
      <c r="B4" s="52"/>
      <c r="C4" s="48"/>
      <c r="D4" s="49"/>
      <c r="E4" s="54"/>
      <c r="F4" s="52"/>
      <c r="G4" s="57"/>
      <c r="H4" s="57"/>
    </row>
    <row r="5" spans="1:8" ht="13.5" customHeight="1">
      <c r="A5" s="58"/>
      <c r="B5" s="59"/>
      <c r="C5" s="60"/>
      <c r="D5" s="61"/>
      <c r="E5" s="62" t="s">
        <v>16</v>
      </c>
      <c r="F5" s="63">
        <f>SUM(H8:H9)</f>
        <v>0</v>
      </c>
      <c r="G5" s="64"/>
      <c r="H5" s="64"/>
    </row>
    <row r="6" spans="1:8" ht="12.75">
      <c r="A6" s="41"/>
      <c r="B6" s="59"/>
      <c r="C6" s="60"/>
      <c r="D6" s="61"/>
      <c r="E6" s="64"/>
      <c r="F6" s="64"/>
      <c r="G6" s="64"/>
      <c r="H6" s="64"/>
    </row>
    <row r="7" spans="1:8" s="85" customFormat="1" ht="38.25">
      <c r="A7" s="36" t="s">
        <v>70</v>
      </c>
      <c r="B7" s="36" t="s">
        <v>71</v>
      </c>
      <c r="C7" s="83" t="s">
        <v>86</v>
      </c>
      <c r="D7" s="84" t="s">
        <v>73</v>
      </c>
      <c r="E7" s="84" t="s">
        <v>74</v>
      </c>
      <c r="F7" s="84" t="s">
        <v>75</v>
      </c>
      <c r="G7" s="84" t="s">
        <v>76</v>
      </c>
      <c r="H7" s="84" t="s">
        <v>77</v>
      </c>
    </row>
    <row r="8" spans="1:8" s="85" customFormat="1" ht="30">
      <c r="A8" s="202" t="s">
        <v>13</v>
      </c>
      <c r="B8" s="203" t="s">
        <v>106</v>
      </c>
      <c r="C8" s="204">
        <v>6</v>
      </c>
      <c r="D8" s="205" t="s">
        <v>79</v>
      </c>
      <c r="E8" s="193"/>
      <c r="F8" s="193"/>
      <c r="G8" s="195">
        <v>0</v>
      </c>
      <c r="H8" s="194">
        <f>ROUND(C8,2)*ROUND(G8,2)</f>
        <v>0</v>
      </c>
    </row>
    <row r="9" spans="1:8" s="85" customFormat="1" ht="30">
      <c r="A9" s="202" t="s">
        <v>82</v>
      </c>
      <c r="B9" s="203" t="s">
        <v>107</v>
      </c>
      <c r="C9" s="204">
        <v>3</v>
      </c>
      <c r="D9" s="205" t="s">
        <v>79</v>
      </c>
      <c r="E9" s="193"/>
      <c r="F9" s="193"/>
      <c r="G9" s="195">
        <v>0</v>
      </c>
      <c r="H9" s="194">
        <f>ROUND(C9,2)*ROUND(G9,2)</f>
        <v>0</v>
      </c>
    </row>
    <row r="10" spans="2:4" ht="12">
      <c r="B10" s="88"/>
      <c r="C10" s="89"/>
      <c r="D10" s="90"/>
    </row>
    <row r="11" ht="12">
      <c r="B11" s="91"/>
    </row>
    <row r="12" spans="2:8" ht="15.75" customHeight="1">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5"/>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3">
      <selection activeCell="B33" sqref="B33"/>
    </sheetView>
  </sheetViews>
  <sheetFormatPr defaultColWidth="10.00390625" defaultRowHeight="14.25"/>
  <cols>
    <col min="1" max="1" width="4.625" style="95" customWidth="1"/>
    <col min="2" max="2" width="62.25390625" style="95" customWidth="1"/>
    <col min="3" max="3" width="11.25390625" style="115" customWidth="1"/>
    <col min="4" max="4" width="8.125" style="116" customWidth="1"/>
    <col min="5" max="5" width="15.875" style="95" customWidth="1"/>
    <col min="6" max="6" width="11.00390625" style="95" customWidth="1"/>
    <col min="7" max="8" width="11.75390625" style="95" customWidth="1"/>
    <col min="9" max="9" width="12.625" style="95" customWidth="1"/>
    <col min="10" max="11" width="12.50390625" style="95" customWidth="1"/>
    <col min="12" max="16384" width="10.00390625" style="95" customWidth="1"/>
  </cols>
  <sheetData>
    <row r="1" spans="1:9" ht="15" customHeight="1">
      <c r="A1" s="288" t="str">
        <f>formularz_oferty!C4</f>
        <v>DFP.271.30.2021.ADB</v>
      </c>
      <c r="B1" s="288"/>
      <c r="C1" s="93"/>
      <c r="D1" s="94"/>
      <c r="E1" s="280"/>
      <c r="F1" s="280"/>
      <c r="G1" s="289" t="s">
        <v>67</v>
      </c>
      <c r="H1" s="289"/>
      <c r="I1" s="289"/>
    </row>
    <row r="2" spans="1:9" ht="15">
      <c r="A2" s="92"/>
      <c r="B2" s="92"/>
      <c r="C2" s="93"/>
      <c r="D2" s="94"/>
      <c r="E2" s="92"/>
      <c r="F2" s="92"/>
      <c r="G2" s="289"/>
      <c r="H2" s="289"/>
      <c r="I2" s="289"/>
    </row>
    <row r="3" spans="1:9" ht="15">
      <c r="A3" s="92"/>
      <c r="B3" s="96" t="s">
        <v>68</v>
      </c>
      <c r="C3" s="97">
        <v>5</v>
      </c>
      <c r="D3" s="94"/>
      <c r="E3" s="98" t="s">
        <v>69</v>
      </c>
      <c r="F3" s="96"/>
      <c r="G3" s="92"/>
      <c r="H3" s="117"/>
      <c r="I3" s="92"/>
    </row>
    <row r="4" spans="1:9" ht="15">
      <c r="A4" s="92"/>
      <c r="B4" s="96"/>
      <c r="C4" s="93"/>
      <c r="D4" s="94"/>
      <c r="E4" s="98"/>
      <c r="F4" s="96"/>
      <c r="G4" s="92"/>
      <c r="H4" s="117"/>
      <c r="I4" s="92"/>
    </row>
    <row r="5" spans="1:9" ht="15">
      <c r="A5" s="99"/>
      <c r="B5" s="99"/>
      <c r="C5" s="100"/>
      <c r="D5" s="101"/>
      <c r="E5" s="102" t="s">
        <v>16</v>
      </c>
      <c r="F5" s="103">
        <f>SUM(I8:I30)</f>
        <v>0</v>
      </c>
      <c r="G5" s="104"/>
      <c r="H5" s="104"/>
      <c r="I5" s="104"/>
    </row>
    <row r="6" spans="1:9" ht="15">
      <c r="A6" s="104"/>
      <c r="B6" s="99"/>
      <c r="C6" s="100"/>
      <c r="D6" s="101"/>
      <c r="E6" s="104"/>
      <c r="F6" s="104"/>
      <c r="G6" s="104"/>
      <c r="H6" s="104"/>
      <c r="I6" s="104"/>
    </row>
    <row r="7" spans="1:9" s="108" customFormat="1" ht="51">
      <c r="A7" s="105" t="s">
        <v>70</v>
      </c>
      <c r="B7" s="105" t="s">
        <v>71</v>
      </c>
      <c r="C7" s="106" t="s">
        <v>72</v>
      </c>
      <c r="D7" s="107" t="s">
        <v>73</v>
      </c>
      <c r="E7" s="105" t="s">
        <v>74</v>
      </c>
      <c r="F7" s="105" t="s">
        <v>89</v>
      </c>
      <c r="G7" s="105" t="s">
        <v>90</v>
      </c>
      <c r="H7" s="105"/>
      <c r="I7" s="105" t="s">
        <v>77</v>
      </c>
    </row>
    <row r="8" spans="1:9" s="108" customFormat="1" ht="402.75" customHeight="1">
      <c r="A8" s="109" t="s">
        <v>13</v>
      </c>
      <c r="B8" s="207" t="s">
        <v>140</v>
      </c>
      <c r="C8" s="210">
        <v>9</v>
      </c>
      <c r="D8" s="211" t="s">
        <v>92</v>
      </c>
      <c r="E8" s="110"/>
      <c r="F8" s="110"/>
      <c r="G8" s="111">
        <v>0</v>
      </c>
      <c r="H8" s="111"/>
      <c r="I8" s="112">
        <f aca="true" t="shared" si="0" ref="I8:I30">ROUND(ROUND(C8,2)*ROUND(G8,2),2)</f>
        <v>0</v>
      </c>
    </row>
    <row r="9" spans="1:9" s="108" customFormat="1" ht="353.25" customHeight="1">
      <c r="A9" s="109" t="s">
        <v>82</v>
      </c>
      <c r="B9" s="207" t="s">
        <v>117</v>
      </c>
      <c r="C9" s="210">
        <v>9</v>
      </c>
      <c r="D9" s="211" t="s">
        <v>92</v>
      </c>
      <c r="E9" s="110"/>
      <c r="F9" s="110"/>
      <c r="G9" s="111">
        <v>0</v>
      </c>
      <c r="H9" s="111"/>
      <c r="I9" s="112">
        <f t="shared" si="0"/>
        <v>0</v>
      </c>
    </row>
    <row r="10" spans="1:9" s="108" customFormat="1" ht="384" customHeight="1">
      <c r="A10" s="109" t="s">
        <v>41</v>
      </c>
      <c r="B10" s="207" t="s">
        <v>118</v>
      </c>
      <c r="C10" s="210">
        <v>60</v>
      </c>
      <c r="D10" s="211" t="s">
        <v>92</v>
      </c>
      <c r="E10" s="110"/>
      <c r="F10" s="110"/>
      <c r="G10" s="111">
        <v>0</v>
      </c>
      <c r="H10" s="111"/>
      <c r="I10" s="112">
        <f t="shared" si="0"/>
        <v>0</v>
      </c>
    </row>
    <row r="11" spans="1:9" s="108" customFormat="1" ht="367.5" customHeight="1">
      <c r="A11" s="109" t="s">
        <v>42</v>
      </c>
      <c r="B11" s="207" t="s">
        <v>119</v>
      </c>
      <c r="C11" s="210">
        <v>102</v>
      </c>
      <c r="D11" s="211" t="s">
        <v>92</v>
      </c>
      <c r="E11" s="110"/>
      <c r="F11" s="110"/>
      <c r="G11" s="111">
        <v>0</v>
      </c>
      <c r="H11" s="111"/>
      <c r="I11" s="112">
        <f t="shared" si="0"/>
        <v>0</v>
      </c>
    </row>
    <row r="12" spans="1:9" s="108" customFormat="1" ht="347.25" customHeight="1">
      <c r="A12" s="109" t="s">
        <v>43</v>
      </c>
      <c r="B12" s="207" t="s">
        <v>120</v>
      </c>
      <c r="C12" s="210">
        <v>90</v>
      </c>
      <c r="D12" s="211" t="s">
        <v>92</v>
      </c>
      <c r="E12" s="110"/>
      <c r="F12" s="110"/>
      <c r="G12" s="111">
        <v>0</v>
      </c>
      <c r="H12" s="111"/>
      <c r="I12" s="112">
        <f t="shared" si="0"/>
        <v>0</v>
      </c>
    </row>
    <row r="13" spans="1:9" s="108" customFormat="1" ht="371.25" customHeight="1">
      <c r="A13" s="109" t="s">
        <v>45</v>
      </c>
      <c r="B13" s="207" t="s">
        <v>121</v>
      </c>
      <c r="C13" s="210">
        <v>270</v>
      </c>
      <c r="D13" s="211" t="s">
        <v>92</v>
      </c>
      <c r="E13" s="110"/>
      <c r="F13" s="110"/>
      <c r="G13" s="111">
        <v>0</v>
      </c>
      <c r="H13" s="111"/>
      <c r="I13" s="112">
        <f t="shared" si="0"/>
        <v>0</v>
      </c>
    </row>
    <row r="14" spans="1:9" s="108" customFormat="1" ht="21" customHeight="1">
      <c r="A14" s="109" t="s">
        <v>46</v>
      </c>
      <c r="B14" s="207" t="s">
        <v>122</v>
      </c>
      <c r="C14" s="210">
        <v>36</v>
      </c>
      <c r="D14" s="211" t="s">
        <v>123</v>
      </c>
      <c r="E14" s="110"/>
      <c r="F14" s="110"/>
      <c r="G14" s="111">
        <v>0</v>
      </c>
      <c r="H14" s="111"/>
      <c r="I14" s="112">
        <f t="shared" si="0"/>
        <v>0</v>
      </c>
    </row>
    <row r="15" spans="1:9" s="108" customFormat="1" ht="24.75" customHeight="1">
      <c r="A15" s="109" t="s">
        <v>48</v>
      </c>
      <c r="B15" s="207" t="s">
        <v>124</v>
      </c>
      <c r="C15" s="210">
        <v>36</v>
      </c>
      <c r="D15" s="211" t="s">
        <v>92</v>
      </c>
      <c r="E15" s="110"/>
      <c r="F15" s="110"/>
      <c r="G15" s="111">
        <v>0</v>
      </c>
      <c r="H15" s="111"/>
      <c r="I15" s="112">
        <f t="shared" si="0"/>
        <v>0</v>
      </c>
    </row>
    <row r="16" spans="1:9" s="108" customFormat="1" ht="33" customHeight="1">
      <c r="A16" s="109" t="s">
        <v>50</v>
      </c>
      <c r="B16" s="207" t="s">
        <v>125</v>
      </c>
      <c r="C16" s="210">
        <v>36</v>
      </c>
      <c r="D16" s="211" t="s">
        <v>92</v>
      </c>
      <c r="E16" s="110"/>
      <c r="F16" s="110"/>
      <c r="G16" s="111">
        <v>0</v>
      </c>
      <c r="H16" s="111"/>
      <c r="I16" s="112">
        <f t="shared" si="0"/>
        <v>0</v>
      </c>
    </row>
    <row r="17" spans="1:9" s="108" customFormat="1" ht="33" customHeight="1">
      <c r="A17" s="109" t="s">
        <v>52</v>
      </c>
      <c r="B17" s="207" t="s">
        <v>126</v>
      </c>
      <c r="C17" s="210">
        <v>12</v>
      </c>
      <c r="D17" s="211" t="s">
        <v>92</v>
      </c>
      <c r="E17" s="110"/>
      <c r="F17" s="110"/>
      <c r="G17" s="111">
        <v>0</v>
      </c>
      <c r="H17" s="111"/>
      <c r="I17" s="112">
        <f t="shared" si="0"/>
        <v>0</v>
      </c>
    </row>
    <row r="18" spans="1:9" s="108" customFormat="1" ht="17.25" customHeight="1">
      <c r="A18" s="109" t="s">
        <v>56</v>
      </c>
      <c r="B18" s="207" t="s">
        <v>127</v>
      </c>
      <c r="C18" s="210">
        <v>12</v>
      </c>
      <c r="D18" s="211" t="s">
        <v>92</v>
      </c>
      <c r="E18" s="110"/>
      <c r="F18" s="110"/>
      <c r="G18" s="111">
        <v>0</v>
      </c>
      <c r="H18" s="111"/>
      <c r="I18" s="112">
        <f t="shared" si="0"/>
        <v>0</v>
      </c>
    </row>
    <row r="19" spans="1:9" s="108" customFormat="1" ht="19.5" customHeight="1">
      <c r="A19" s="109" t="s">
        <v>57</v>
      </c>
      <c r="B19" s="207" t="s">
        <v>128</v>
      </c>
      <c r="C19" s="210">
        <v>6</v>
      </c>
      <c r="D19" s="211" t="s">
        <v>92</v>
      </c>
      <c r="E19" s="110"/>
      <c r="F19" s="110"/>
      <c r="G19" s="111">
        <v>0</v>
      </c>
      <c r="H19" s="111"/>
      <c r="I19" s="112">
        <f t="shared" si="0"/>
        <v>0</v>
      </c>
    </row>
    <row r="20" spans="1:9" s="108" customFormat="1" ht="27" customHeight="1">
      <c r="A20" s="109" t="s">
        <v>87</v>
      </c>
      <c r="B20" s="207" t="s">
        <v>129</v>
      </c>
      <c r="C20" s="210">
        <v>12</v>
      </c>
      <c r="D20" s="211" t="s">
        <v>92</v>
      </c>
      <c r="E20" s="110"/>
      <c r="F20" s="110"/>
      <c r="G20" s="111">
        <v>0</v>
      </c>
      <c r="H20" s="111"/>
      <c r="I20" s="112">
        <f t="shared" si="0"/>
        <v>0</v>
      </c>
    </row>
    <row r="21" spans="1:9" s="108" customFormat="1" ht="30.75" customHeight="1">
      <c r="A21" s="109" t="s">
        <v>88</v>
      </c>
      <c r="B21" s="207" t="s">
        <v>130</v>
      </c>
      <c r="C21" s="210">
        <v>102</v>
      </c>
      <c r="D21" s="211" t="s">
        <v>123</v>
      </c>
      <c r="E21" s="110"/>
      <c r="F21" s="110"/>
      <c r="G21" s="111">
        <v>0</v>
      </c>
      <c r="H21" s="111"/>
      <c r="I21" s="112">
        <f t="shared" si="0"/>
        <v>0</v>
      </c>
    </row>
    <row r="22" spans="1:9" s="108" customFormat="1" ht="18" customHeight="1">
      <c r="A22" s="109" t="s">
        <v>108</v>
      </c>
      <c r="B22" s="207" t="s">
        <v>131</v>
      </c>
      <c r="C22" s="210">
        <v>12</v>
      </c>
      <c r="D22" s="211" t="s">
        <v>92</v>
      </c>
      <c r="E22" s="110"/>
      <c r="F22" s="110"/>
      <c r="G22" s="111">
        <v>0</v>
      </c>
      <c r="H22" s="111"/>
      <c r="I22" s="112">
        <f t="shared" si="0"/>
        <v>0</v>
      </c>
    </row>
    <row r="23" spans="1:9" s="108" customFormat="1" ht="19.5" customHeight="1">
      <c r="A23" s="109" t="s">
        <v>109</v>
      </c>
      <c r="B23" s="207" t="s">
        <v>132</v>
      </c>
      <c r="C23" s="210">
        <v>12</v>
      </c>
      <c r="D23" s="211" t="s">
        <v>92</v>
      </c>
      <c r="E23" s="110"/>
      <c r="F23" s="110"/>
      <c r="G23" s="111">
        <v>0</v>
      </c>
      <c r="H23" s="111"/>
      <c r="I23" s="112">
        <f t="shared" si="0"/>
        <v>0</v>
      </c>
    </row>
    <row r="24" spans="1:9" s="108" customFormat="1" ht="15">
      <c r="A24" s="109" t="s">
        <v>110</v>
      </c>
      <c r="B24" s="207" t="s">
        <v>133</v>
      </c>
      <c r="C24" s="210">
        <v>12</v>
      </c>
      <c r="D24" s="211" t="s">
        <v>92</v>
      </c>
      <c r="E24" s="110"/>
      <c r="F24" s="110"/>
      <c r="G24" s="111">
        <v>0</v>
      </c>
      <c r="H24" s="111"/>
      <c r="I24" s="112">
        <f t="shared" si="0"/>
        <v>0</v>
      </c>
    </row>
    <row r="25" spans="1:9" s="108" customFormat="1" ht="18" customHeight="1">
      <c r="A25" s="109" t="s">
        <v>111</v>
      </c>
      <c r="B25" s="207" t="s">
        <v>134</v>
      </c>
      <c r="C25" s="210">
        <v>12</v>
      </c>
      <c r="D25" s="211" t="s">
        <v>92</v>
      </c>
      <c r="E25" s="110"/>
      <c r="F25" s="110"/>
      <c r="G25" s="111">
        <v>0</v>
      </c>
      <c r="H25" s="111"/>
      <c r="I25" s="112">
        <f t="shared" si="0"/>
        <v>0</v>
      </c>
    </row>
    <row r="26" spans="1:9" s="108" customFormat="1" ht="19.5" customHeight="1">
      <c r="A26" s="109" t="s">
        <v>112</v>
      </c>
      <c r="B26" s="207" t="s">
        <v>135</v>
      </c>
      <c r="C26" s="210">
        <v>66</v>
      </c>
      <c r="D26" s="211" t="s">
        <v>92</v>
      </c>
      <c r="E26" s="110"/>
      <c r="F26" s="110"/>
      <c r="G26" s="111">
        <v>0</v>
      </c>
      <c r="H26" s="111"/>
      <c r="I26" s="112">
        <f t="shared" si="0"/>
        <v>0</v>
      </c>
    </row>
    <row r="27" spans="1:9" s="108" customFormat="1" ht="27.75" customHeight="1">
      <c r="A27" s="109" t="s">
        <v>113</v>
      </c>
      <c r="B27" s="207" t="s">
        <v>136</v>
      </c>
      <c r="C27" s="210">
        <v>150</v>
      </c>
      <c r="D27" s="211" t="s">
        <v>92</v>
      </c>
      <c r="E27" s="110"/>
      <c r="F27" s="110"/>
      <c r="G27" s="111">
        <v>0</v>
      </c>
      <c r="H27" s="111"/>
      <c r="I27" s="112">
        <f t="shared" si="0"/>
        <v>0</v>
      </c>
    </row>
    <row r="28" spans="1:9" s="108" customFormat="1" ht="27" customHeight="1">
      <c r="A28" s="109" t="s">
        <v>114</v>
      </c>
      <c r="B28" s="208" t="s">
        <v>137</v>
      </c>
      <c r="C28" s="210">
        <v>36</v>
      </c>
      <c r="D28" s="211" t="s">
        <v>92</v>
      </c>
      <c r="E28" s="110"/>
      <c r="F28" s="110"/>
      <c r="G28" s="111">
        <v>0</v>
      </c>
      <c r="H28" s="111"/>
      <c r="I28" s="112">
        <f t="shared" si="0"/>
        <v>0</v>
      </c>
    </row>
    <row r="29" spans="1:9" s="108" customFormat="1" ht="28.5" customHeight="1">
      <c r="A29" s="109" t="s">
        <v>115</v>
      </c>
      <c r="B29" s="208" t="s">
        <v>138</v>
      </c>
      <c r="C29" s="210">
        <v>66</v>
      </c>
      <c r="D29" s="211" t="s">
        <v>92</v>
      </c>
      <c r="E29" s="110"/>
      <c r="F29" s="110"/>
      <c r="G29" s="111">
        <v>0</v>
      </c>
      <c r="H29" s="111"/>
      <c r="I29" s="112">
        <f t="shared" si="0"/>
        <v>0</v>
      </c>
    </row>
    <row r="30" spans="1:9" s="114" customFormat="1" ht="27" customHeight="1">
      <c r="A30" s="109" t="s">
        <v>116</v>
      </c>
      <c r="B30" s="208" t="s">
        <v>139</v>
      </c>
      <c r="C30" s="210">
        <v>6</v>
      </c>
      <c r="D30" s="211" t="s">
        <v>92</v>
      </c>
      <c r="E30" s="113"/>
      <c r="F30" s="113"/>
      <c r="G30" s="111">
        <v>0</v>
      </c>
      <c r="H30" s="111"/>
      <c r="I30" s="112">
        <f t="shared" si="0"/>
        <v>0</v>
      </c>
    </row>
    <row r="33" ht="24">
      <c r="B33" s="206" t="s">
        <v>209</v>
      </c>
    </row>
  </sheetData>
  <sheetProtection/>
  <mergeCells count="3">
    <mergeCell ref="A1:B1"/>
    <mergeCell ref="E1:F1"/>
    <mergeCell ref="G1:I2"/>
  </mergeCells>
  <printOptions/>
  <pageMargins left="0.7000000000000001" right="0.7000000000000001" top="0.75" bottom="0.75" header="0.30000000000000004" footer="0.30000000000000004"/>
  <pageSetup fitToHeight="0" fitToWidth="0" orientation="landscape" paperSize="9" scale="65"/>
</worksheet>
</file>

<file path=xl/worksheets/sheet7.xml><?xml version="1.0" encoding="utf-8"?>
<worksheet xmlns="http://schemas.openxmlformats.org/spreadsheetml/2006/main" xmlns:r="http://schemas.openxmlformats.org/officeDocument/2006/relationships">
  <dimension ref="A1:H8"/>
  <sheetViews>
    <sheetView zoomScalePageLayoutView="0" workbookViewId="0" topLeftCell="A1">
      <selection activeCell="B19" sqref="B19"/>
    </sheetView>
  </sheetViews>
  <sheetFormatPr defaultColWidth="10.00390625" defaultRowHeight="14.25"/>
  <cols>
    <col min="1" max="1" width="4.625" style="121" customWidth="1"/>
    <col min="2" max="2" width="61.75390625" style="121" customWidth="1"/>
    <col min="3" max="3" width="9.875" style="139" customWidth="1"/>
    <col min="4" max="4" width="8.125" style="140" customWidth="1"/>
    <col min="5" max="5" width="16.00390625" style="121" customWidth="1"/>
    <col min="6" max="6" width="13.75390625" style="121" customWidth="1"/>
    <col min="7" max="7" width="12.875" style="121" customWidth="1"/>
    <col min="8" max="8" width="13.75390625" style="121" customWidth="1"/>
    <col min="9" max="10" width="12.50390625" style="121" customWidth="1"/>
    <col min="11" max="16384" width="10.00390625" style="121" customWidth="1"/>
  </cols>
  <sheetData>
    <row r="1" spans="1:8" ht="15" customHeight="1">
      <c r="A1" s="290"/>
      <c r="B1" s="290"/>
      <c r="C1" s="119"/>
      <c r="D1" s="120"/>
      <c r="E1" s="280"/>
      <c r="F1" s="280"/>
      <c r="G1" s="291" t="s">
        <v>67</v>
      </c>
      <c r="H1" s="291"/>
    </row>
    <row r="2" spans="1:8" ht="15">
      <c r="A2" s="118"/>
      <c r="B2" s="118"/>
      <c r="C2" s="119"/>
      <c r="D2" s="120"/>
      <c r="E2" s="118"/>
      <c r="F2" s="118"/>
      <c r="G2" s="291"/>
      <c r="H2" s="291"/>
    </row>
    <row r="3" spans="1:8" ht="15">
      <c r="A3" s="118"/>
      <c r="B3" s="122" t="s">
        <v>68</v>
      </c>
      <c r="C3" s="123">
        <v>6</v>
      </c>
      <c r="D3" s="120"/>
      <c r="E3" s="124" t="s">
        <v>69</v>
      </c>
      <c r="F3" s="122"/>
      <c r="G3" s="118"/>
      <c r="H3" s="118"/>
    </row>
    <row r="4" spans="1:8" ht="15">
      <c r="A4" s="118"/>
      <c r="B4" s="122"/>
      <c r="C4" s="119"/>
      <c r="D4" s="120"/>
      <c r="E4" s="124"/>
      <c r="F4" s="122"/>
      <c r="G4" s="118"/>
      <c r="H4" s="118"/>
    </row>
    <row r="5" spans="1:8" ht="15">
      <c r="A5" s="125"/>
      <c r="B5" s="125"/>
      <c r="C5" s="126"/>
      <c r="D5" s="127"/>
      <c r="E5" s="128" t="s">
        <v>16</v>
      </c>
      <c r="F5" s="129">
        <f>SUM(H8:H8)</f>
        <v>0</v>
      </c>
      <c r="G5" s="130"/>
      <c r="H5" s="130"/>
    </row>
    <row r="6" spans="1:8" ht="15">
      <c r="A6" s="130"/>
      <c r="B6" s="125"/>
      <c r="C6" s="126"/>
      <c r="D6" s="127"/>
      <c r="E6" s="130"/>
      <c r="F6" s="130"/>
      <c r="G6" s="130"/>
      <c r="H6" s="130"/>
    </row>
    <row r="7" spans="1:8" s="133" customFormat="1" ht="38.25">
      <c r="A7" s="131" t="s">
        <v>70</v>
      </c>
      <c r="B7" s="131" t="s">
        <v>71</v>
      </c>
      <c r="C7" s="106" t="s">
        <v>72</v>
      </c>
      <c r="D7" s="132" t="s">
        <v>73</v>
      </c>
      <c r="E7" s="131" t="s">
        <v>74</v>
      </c>
      <c r="F7" s="131" t="s">
        <v>89</v>
      </c>
      <c r="G7" s="131" t="s">
        <v>90</v>
      </c>
      <c r="H7" s="131" t="s">
        <v>77</v>
      </c>
    </row>
    <row r="8" spans="1:8" s="138" customFormat="1" ht="126.75" customHeight="1">
      <c r="A8" s="134" t="s">
        <v>13</v>
      </c>
      <c r="B8" s="215" t="s">
        <v>141</v>
      </c>
      <c r="C8" s="212">
        <v>2200</v>
      </c>
      <c r="D8" s="201" t="s">
        <v>92</v>
      </c>
      <c r="E8" s="135"/>
      <c r="F8" s="135"/>
      <c r="G8" s="136">
        <v>0</v>
      </c>
      <c r="H8" s="137">
        <f>ROUND(ROUND(C8,2)*ROUND(G8,2),2)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8.xml><?xml version="1.0" encoding="utf-8"?>
<worksheet xmlns="http://schemas.openxmlformats.org/spreadsheetml/2006/main" xmlns:r="http://schemas.openxmlformats.org/officeDocument/2006/relationships">
  <dimension ref="A1:H183"/>
  <sheetViews>
    <sheetView zoomScalePageLayoutView="0" workbookViewId="0" topLeftCell="A1">
      <selection activeCell="A8" sqref="A8:IV8"/>
    </sheetView>
  </sheetViews>
  <sheetFormatPr defaultColWidth="9.00390625" defaultRowHeight="14.25"/>
  <cols>
    <col min="1" max="1" width="4.625" style="144" customWidth="1"/>
    <col min="2" max="2" width="65.50390625" style="144" customWidth="1"/>
    <col min="3" max="3" width="8.50390625" style="161" customWidth="1"/>
    <col min="4" max="4" width="11.25390625" style="162" customWidth="1"/>
    <col min="5" max="5" width="16.125" style="144" customWidth="1"/>
    <col min="6" max="6" width="11.75390625" style="144" customWidth="1"/>
    <col min="7" max="7" width="13.25390625" style="144" customWidth="1"/>
    <col min="8" max="8" width="11.75390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7</v>
      </c>
      <c r="D3" s="143"/>
      <c r="E3" s="147" t="s">
        <v>69</v>
      </c>
      <c r="F3" s="145"/>
      <c r="G3" s="141"/>
      <c r="H3" s="141"/>
    </row>
    <row r="4" spans="1:8" ht="15">
      <c r="A4" s="141"/>
      <c r="B4" s="145"/>
      <c r="C4" s="142"/>
      <c r="D4" s="143"/>
      <c r="E4" s="147"/>
      <c r="F4" s="145"/>
      <c r="G4" s="141"/>
      <c r="H4" s="141"/>
    </row>
    <row r="5" spans="1:8" ht="15">
      <c r="A5" s="148"/>
      <c r="B5" s="148"/>
      <c r="C5" s="149"/>
      <c r="D5" s="144"/>
      <c r="E5" s="150" t="s">
        <v>16</v>
      </c>
      <c r="F5" s="151">
        <f>SUM(H8:H8)</f>
        <v>0</v>
      </c>
      <c r="G5" s="152"/>
      <c r="H5" s="152"/>
    </row>
    <row r="6" spans="1:8" ht="15">
      <c r="A6" s="152"/>
      <c r="B6" s="148"/>
      <c r="C6" s="149"/>
      <c r="D6" s="153"/>
      <c r="E6" s="152"/>
      <c r="F6" s="152"/>
      <c r="G6" s="152"/>
      <c r="H6" s="152"/>
    </row>
    <row r="7" spans="1:8" s="157" customFormat="1" ht="38.25">
      <c r="A7" s="154" t="s">
        <v>70</v>
      </c>
      <c r="B7" s="154" t="s">
        <v>71</v>
      </c>
      <c r="C7" s="155" t="s">
        <v>72</v>
      </c>
      <c r="D7" s="156" t="s">
        <v>73</v>
      </c>
      <c r="E7" s="154" t="s">
        <v>74</v>
      </c>
      <c r="F7" s="154" t="s">
        <v>89</v>
      </c>
      <c r="G7" s="154" t="s">
        <v>90</v>
      </c>
      <c r="H7" s="154" t="s">
        <v>77</v>
      </c>
    </row>
    <row r="8" spans="1:8" s="157" customFormat="1" ht="156.75" customHeight="1">
      <c r="A8" s="158" t="s">
        <v>78</v>
      </c>
      <c r="B8" s="215" t="s">
        <v>142</v>
      </c>
      <c r="C8" s="200">
        <v>200</v>
      </c>
      <c r="D8" s="201" t="s">
        <v>92</v>
      </c>
      <c r="E8" s="159"/>
      <c r="F8" s="159"/>
      <c r="G8" s="160">
        <v>0</v>
      </c>
      <c r="H8" s="160">
        <f>ROUND(ROUND(C8,2)*ROUND(G8,2),2)</f>
        <v>0</v>
      </c>
    </row>
    <row r="9" ht="15">
      <c r="D9" s="144"/>
    </row>
    <row r="10" spans="2:8" ht="24" customHeight="1">
      <c r="B10" s="284"/>
      <c r="C10" s="284"/>
      <c r="D10" s="284"/>
      <c r="E10" s="284"/>
      <c r="F10" s="284"/>
      <c r="G10" s="284"/>
      <c r="H10" s="284"/>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row r="149" ht="15">
      <c r="D149" s="144"/>
    </row>
    <row r="150" ht="15">
      <c r="D150" s="144"/>
    </row>
    <row r="151" ht="15">
      <c r="D151" s="144"/>
    </row>
    <row r="152" ht="15">
      <c r="D152" s="144"/>
    </row>
    <row r="153" ht="15">
      <c r="D153" s="144"/>
    </row>
    <row r="154" ht="15">
      <c r="D154" s="144"/>
    </row>
    <row r="155" ht="15">
      <c r="D155" s="144"/>
    </row>
    <row r="156" ht="15">
      <c r="D156" s="144"/>
    </row>
    <row r="157" ht="15">
      <c r="D157" s="144"/>
    </row>
    <row r="158" ht="15">
      <c r="D158" s="144"/>
    </row>
    <row r="159" ht="15">
      <c r="D159" s="144"/>
    </row>
    <row r="160" ht="15">
      <c r="D160" s="144"/>
    </row>
    <row r="161" ht="15">
      <c r="D161" s="144"/>
    </row>
    <row r="162" ht="15">
      <c r="D162" s="144"/>
    </row>
    <row r="163" ht="15">
      <c r="D163" s="144"/>
    </row>
    <row r="164" ht="15">
      <c r="D164" s="144"/>
    </row>
    <row r="165" ht="15">
      <c r="D165" s="144"/>
    </row>
    <row r="166" ht="15">
      <c r="D166" s="144"/>
    </row>
    <row r="167" ht="15">
      <c r="D167" s="144"/>
    </row>
    <row r="168" ht="15">
      <c r="D168" s="144"/>
    </row>
    <row r="169" ht="15">
      <c r="D169" s="144"/>
    </row>
    <row r="170" ht="15">
      <c r="D170" s="144"/>
    </row>
    <row r="171" ht="15">
      <c r="D171" s="144"/>
    </row>
    <row r="172" ht="15">
      <c r="D172" s="144"/>
    </row>
    <row r="173" ht="15">
      <c r="D173" s="144"/>
    </row>
    <row r="174" ht="15">
      <c r="D174" s="144"/>
    </row>
    <row r="175" ht="15">
      <c r="D175" s="144"/>
    </row>
    <row r="176" ht="15">
      <c r="D176" s="144"/>
    </row>
    <row r="177" ht="15">
      <c r="D177" s="144"/>
    </row>
    <row r="178" ht="15">
      <c r="D178" s="144"/>
    </row>
    <row r="179" ht="15">
      <c r="D179" s="144"/>
    </row>
    <row r="180" ht="15">
      <c r="D180" s="144"/>
    </row>
    <row r="181" ht="15">
      <c r="D181" s="144"/>
    </row>
    <row r="182" ht="15">
      <c r="D182" s="144"/>
    </row>
    <row r="183" ht="15">
      <c r="D183" s="144"/>
    </row>
  </sheetData>
  <sheetProtection/>
  <mergeCells count="4">
    <mergeCell ref="A1:B1"/>
    <mergeCell ref="E1:F1"/>
    <mergeCell ref="G1:H2"/>
    <mergeCell ref="B10:H10"/>
  </mergeCells>
  <printOptions horizontalCentered="1"/>
  <pageMargins left="0.19685039370078702" right="0.19685039370078702" top="1.3779527559055122" bottom="0.984251968503937" header="0.511811023622047" footer="0.511811023622047"/>
  <pageSetup fitToHeight="0" fitToWidth="0" orientation="landscape" paperSize="9" scale="85"/>
</worksheet>
</file>

<file path=xl/worksheets/sheet9.xml><?xml version="1.0" encoding="utf-8"?>
<worksheet xmlns="http://schemas.openxmlformats.org/spreadsheetml/2006/main" xmlns:r="http://schemas.openxmlformats.org/officeDocument/2006/relationships">
  <dimension ref="A1:H185"/>
  <sheetViews>
    <sheetView zoomScalePageLayoutView="0" workbookViewId="0" topLeftCell="A8">
      <selection activeCell="E24" sqref="E24"/>
    </sheetView>
  </sheetViews>
  <sheetFormatPr defaultColWidth="9.00390625" defaultRowHeight="14.25"/>
  <cols>
    <col min="1" max="1" width="4.625" style="144" customWidth="1"/>
    <col min="2" max="2" width="59.625" style="144" customWidth="1"/>
    <col min="3" max="3" width="7.62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8</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SUM(H8:H12)</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8" s="157" customFormat="1" ht="357.75" customHeight="1">
      <c r="A8" s="158" t="s">
        <v>13</v>
      </c>
      <c r="B8" s="213" t="s">
        <v>143</v>
      </c>
      <c r="C8" s="217">
        <v>1300</v>
      </c>
      <c r="D8" s="201" t="s">
        <v>92</v>
      </c>
      <c r="E8" s="159"/>
      <c r="F8" s="159"/>
      <c r="G8" s="167">
        <v>0</v>
      </c>
      <c r="H8" s="168">
        <f>ROUND(ROUND(C8,2)*ROUND(G8,2),2)</f>
        <v>0</v>
      </c>
    </row>
    <row r="9" spans="1:8" s="157" customFormat="1" ht="15">
      <c r="A9" s="158" t="s">
        <v>39</v>
      </c>
      <c r="B9" s="218" t="s">
        <v>144</v>
      </c>
      <c r="C9" s="217">
        <v>54</v>
      </c>
      <c r="D9" s="201" t="s">
        <v>123</v>
      </c>
      <c r="E9" s="159"/>
      <c r="F9" s="159"/>
      <c r="G9" s="167">
        <v>0</v>
      </c>
      <c r="H9" s="168">
        <f>ROUND(ROUND(C9,2)*ROUND(G9,2),2)</f>
        <v>0</v>
      </c>
    </row>
    <row r="10" spans="1:8" s="157" customFormat="1" ht="15">
      <c r="A10" s="158" t="s">
        <v>41</v>
      </c>
      <c r="B10" s="218" t="s">
        <v>145</v>
      </c>
      <c r="C10" s="217">
        <v>60</v>
      </c>
      <c r="D10" s="201" t="s">
        <v>92</v>
      </c>
      <c r="E10" s="159"/>
      <c r="F10" s="159"/>
      <c r="G10" s="167">
        <v>0</v>
      </c>
      <c r="H10" s="168">
        <f>ROUND(ROUND(C10,2)*ROUND(G10,2),2)</f>
        <v>0</v>
      </c>
    </row>
    <row r="11" spans="1:8" s="157" customFormat="1" ht="48.75" customHeight="1">
      <c r="A11" s="158" t="s">
        <v>42</v>
      </c>
      <c r="B11" s="218" t="s">
        <v>146</v>
      </c>
      <c r="C11" s="217">
        <v>60</v>
      </c>
      <c r="D11" s="201" t="s">
        <v>92</v>
      </c>
      <c r="E11" s="159"/>
      <c r="F11" s="159"/>
      <c r="G11" s="167">
        <v>0</v>
      </c>
      <c r="H11" s="168">
        <f>ROUND(ROUND(C11,2)*ROUND(G11,2),2)</f>
        <v>0</v>
      </c>
    </row>
    <row r="12" spans="1:8" s="157" customFormat="1" ht="76.5" customHeight="1">
      <c r="A12" s="158" t="s">
        <v>43</v>
      </c>
      <c r="B12" s="219" t="s">
        <v>147</v>
      </c>
      <c r="C12" s="217">
        <v>7</v>
      </c>
      <c r="D12" s="220" t="s">
        <v>148</v>
      </c>
      <c r="E12" s="169"/>
      <c r="F12" s="170"/>
      <c r="G12" s="167">
        <v>0</v>
      </c>
      <c r="H12" s="168">
        <f>ROUND(ROUND(C12,2)*ROUND(G12,2),2)</f>
        <v>0</v>
      </c>
    </row>
    <row r="13" spans="1:8" ht="14.25">
      <c r="A13" s="141"/>
      <c r="B13" s="141"/>
      <c r="C13" s="142"/>
      <c r="D13" s="141"/>
      <c r="E13" s="141"/>
      <c r="F13" s="141"/>
      <c r="G13" s="141"/>
      <c r="H13" s="141"/>
    </row>
    <row r="14" spans="1:8" ht="36.75" customHeight="1">
      <c r="A14" s="141"/>
      <c r="B14" s="294" t="s">
        <v>210</v>
      </c>
      <c r="C14" s="295"/>
      <c r="D14" s="296"/>
      <c r="E14" s="141"/>
      <c r="F14" s="141"/>
      <c r="G14" s="141"/>
      <c r="H14" s="141"/>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row r="149" ht="15">
      <c r="D149" s="144"/>
    </row>
    <row r="150" ht="15">
      <c r="D150" s="144"/>
    </row>
    <row r="151" ht="15">
      <c r="D151" s="144"/>
    </row>
    <row r="152" ht="15">
      <c r="D152" s="144"/>
    </row>
    <row r="153" ht="15">
      <c r="D153" s="144"/>
    </row>
    <row r="154" ht="15">
      <c r="D154" s="144"/>
    </row>
    <row r="155" ht="15">
      <c r="D155" s="144"/>
    </row>
    <row r="156" ht="15">
      <c r="D156" s="144"/>
    </row>
    <row r="157" ht="15">
      <c r="D157" s="144"/>
    </row>
    <row r="158" ht="15">
      <c r="D158" s="144"/>
    </row>
    <row r="159" ht="15">
      <c r="D159" s="144"/>
    </row>
    <row r="160" ht="15">
      <c r="D160" s="144"/>
    </row>
    <row r="161" ht="15">
      <c r="D161" s="144"/>
    </row>
    <row r="162" ht="15">
      <c r="D162" s="144"/>
    </row>
    <row r="163" ht="15">
      <c r="D163" s="144"/>
    </row>
    <row r="164" ht="15">
      <c r="D164" s="144"/>
    </row>
    <row r="165" ht="15">
      <c r="D165" s="144"/>
    </row>
    <row r="166" ht="15">
      <c r="D166" s="144"/>
    </row>
    <row r="167" ht="15">
      <c r="D167" s="144"/>
    </row>
    <row r="168" ht="15">
      <c r="D168" s="144"/>
    </row>
    <row r="169" ht="15">
      <c r="D169" s="144"/>
    </row>
    <row r="170" ht="15">
      <c r="D170" s="144"/>
    </row>
    <row r="171" ht="15">
      <c r="D171" s="144"/>
    </row>
    <row r="172" ht="15">
      <c r="D172" s="144"/>
    </row>
    <row r="173" ht="15">
      <c r="D173" s="144"/>
    </row>
    <row r="174" ht="15">
      <c r="D174" s="144"/>
    </row>
    <row r="175" ht="15">
      <c r="D175" s="144"/>
    </row>
    <row r="176" ht="15">
      <c r="D176" s="144"/>
    </row>
    <row r="177" ht="15">
      <c r="D177" s="144"/>
    </row>
    <row r="178" ht="15">
      <c r="D178" s="144"/>
    </row>
    <row r="179" ht="15">
      <c r="D179" s="144"/>
    </row>
    <row r="180" ht="15">
      <c r="D180" s="144"/>
    </row>
    <row r="181" ht="15">
      <c r="D181" s="144"/>
    </row>
    <row r="182" ht="15">
      <c r="D182" s="144"/>
    </row>
    <row r="183" ht="15">
      <c r="D183" s="144"/>
    </row>
    <row r="184" ht="15">
      <c r="D184" s="144"/>
    </row>
    <row r="185" ht="15">
      <c r="D185" s="144"/>
    </row>
  </sheetData>
  <sheetProtection/>
  <mergeCells count="4">
    <mergeCell ref="A1:B1"/>
    <mergeCell ref="E1:F1"/>
    <mergeCell ref="G1:H2"/>
    <mergeCell ref="B14:D14"/>
  </mergeCells>
  <printOptions horizontalCentered="1"/>
  <pageMargins left="0.19685039370078702" right="0.19685039370078702" top="1.3779527559055122" bottom="0.984251968503937" header="0.511811023622047" footer="0.511811023622047"/>
  <pageSetup fitToHeight="0" fitToWidth="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2021-03-09T10:51:16Z</cp:lastPrinted>
  <dcterms:created xsi:type="dcterms:W3CDTF">2019-05-23T11:29:08Z</dcterms:created>
  <dcterms:modified xsi:type="dcterms:W3CDTF">2021-04-19T07:42:43Z</dcterms:modified>
  <cp:category/>
  <cp:version/>
  <cp:contentType/>
  <cp:contentStatus/>
</cp:coreProperties>
</file>