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3040" windowHeight="9072" tabRatio="840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(1)'!$A$1:$N$12</definedName>
    <definedName name="_xlnm.Print_Area" localSheetId="2">'część (2)'!$A$1:$N$12</definedName>
    <definedName name="_xlnm.Print_Area" localSheetId="3">'część (3)'!$A$1:$N$12</definedName>
    <definedName name="_xlnm.Print_Area" localSheetId="4">'część (4)'!$A$1:$N$15</definedName>
    <definedName name="_xlnm.Print_Area" localSheetId="5">'część (5)'!$A$1:$N$12</definedName>
    <definedName name="_xlnm.Print_Area" localSheetId="6">'część (6)'!$A$1:$N$14</definedName>
    <definedName name="_xlnm.Print_Area" localSheetId="7">'część (7)'!$A$1:$N$17</definedName>
    <definedName name="_xlnm.Print_Area" localSheetId="8">'część (8)'!$A$1:$N$14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<sst xmlns="http://schemas.openxmlformats.org/spreadsheetml/2006/main" count="271" uniqueCount="117">
  <si>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</si>
  <si>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</si>
  <si>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</si>
  <si>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</si>
  <si>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</si>
  <si>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</si>
  <si>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</si>
  <si>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</si>
  <si>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</si>
  <si>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</si>
  <si>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</si>
  <si>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</si>
  <si>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</si>
  <si>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</si>
  <si>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</si>
  <si>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</si>
  <si>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</si>
  <si>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</si>
  <si>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</si>
  <si>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</si>
  <si>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</si>
  <si>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</si>
  <si>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</si>
  <si>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</si>
  <si>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</si>
  <si>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</si>
  <si>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</si>
  <si>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</si>
  <si>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</si>
  <si>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</si>
  <si>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</si>
  <si>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</si>
  <si>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</si>
  <si>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</si>
  <si>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</si>
  <si>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</si>
  <si>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</si>
  <si>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</si>
  <si>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</si>
  <si>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</si>
  <si>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</si>
  <si>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</si>
  <si>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</si>
  <si>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</si>
  <si>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</si>
  <si>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</si>
  <si>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</si>
  <si>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</si>
  <si>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</si>
  <si>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</si>
  <si>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</si>
  <si>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</si>
  <si>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</si>
  <si>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</si>
  <si>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</si>
  <si>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</si>
  <si>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</si>
  <si>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</si>
  <si>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</si>
  <si>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</si>
  <si>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</si>
  <si>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</si>
  <si>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</si>
  <si>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</si>
  <si>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</si>
  <si>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</si>
  <si>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</si>
  <si>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</si>
  <si>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</si>
  <si>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</si>
  <si>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</si>
  <si>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Wytwórca</t>
  </si>
  <si>
    <t>Kod EAN</t>
  </si>
  <si>
    <t>DFP.271.119.2019.LS</t>
  </si>
  <si>
    <t>Dostawa różnych produktów do Apteki Szpitala Uniwersyteckiego w Krakowie.</t>
  </si>
  <si>
    <t>Oświadczamy, że zamówienie będziemy wykonywać do czasu wyczerpania kwoty wynagrodzenia umownego, nie dłużej jednak niż przez 5 miesięcy od dnia zawarcia umowy.</t>
  </si>
  <si>
    <t>Oświadczamy, że oferowane przez nas w części: 1-6,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</si>
  <si>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7-8,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</si>
  <si>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</si>
  <si>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</si>
  <si>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</t>
  </si>
  <si>
    <t>Tropicamidum + Phenylephrini hydrochloridum +Lidocaini hydrochloridum</t>
  </si>
  <si>
    <t>roztwór do
wstrzykiwań</t>
  </si>
  <si>
    <t>(0,2 mg +
3,1 mg + 10
mg)/ml; 0,6 ml</t>
  </si>
  <si>
    <t>Gentamycinum</t>
  </si>
  <si>
    <t>5 × 5 × 0,5 cm zawiera 32,5 mg</t>
  </si>
  <si>
    <t xml:space="preserve">gąbka </t>
  </si>
  <si>
    <t>Arsenii trioxidum* **</t>
  </si>
  <si>
    <t>1 mg/ml</t>
  </si>
  <si>
    <t>koncentrat do sporządzania roztworu do infuzji, amp.a 10 ml</t>
  </si>
  <si>
    <t>* wykaz C Obwieszczenia MZ aktualny na dzień składania oferty</t>
  </si>
  <si>
    <t>** wymagane oświadczenie podmiotu odpowiedzialnego oferowanego produktu leczniczego o gęstości roztworu</t>
  </si>
  <si>
    <t>1000 mg</t>
  </si>
  <si>
    <t>proszek do sporządzania roztworu do wstrzykiwań; fiol.</t>
  </si>
  <si>
    <t>Thiopentalum natricum ^</t>
  </si>
  <si>
    <t>^ import docelowy</t>
  </si>
  <si>
    <t>* wymagany jeden wytwórca</t>
  </si>
  <si>
    <t>Kod EAN (jeżeli dotyczy)</t>
  </si>
  <si>
    <t>Wymiary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</si>
  <si>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</si>
  <si>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</si>
  <si>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</si>
  <si>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</si>
  <si>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</si>
  <si>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opatrunek wykonany w technologii typu Hydrofiber z dodatkiem srebra jonowego wdbudowanego w strukturę włókien*</t>
  </si>
  <si>
    <t>5 x 5 cm</t>
  </si>
  <si>
    <t>10 x10 cm</t>
  </si>
  <si>
    <t>Nazwa handlowa:
Postać/ Opakowanie:</t>
  </si>
  <si>
    <t>Skład/ Dawka</t>
  </si>
  <si>
    <t>Pojemność</t>
  </si>
  <si>
    <t xml:space="preserve">Koncentrat zasadowy do hemodializy wodorowęglanowej: Bicarbonat 8,4% * </t>
  </si>
  <si>
    <t>10 l</t>
  </si>
  <si>
    <t>koncentrat/ kanister</t>
  </si>
  <si>
    <t xml:space="preserve">Kwaśny koncetrat wodorowęglanowy do hemodializy: Na+ 138 mmol/l; Mg ++ 0,5 mmol/l , glukozy 1g/l do zakupu stężenia wapnia 1,25 mmol/l; 1,5mmol/l; stężenie potasu: 2 mmol/l; 3mmol/l  *                                        </t>
  </si>
  <si>
    <t>Ampicilinum</t>
  </si>
  <si>
    <t xml:space="preserve">0,5 g </t>
  </si>
  <si>
    <t>Proszek do sporządzania roztworu do wstrzykiwań, fiol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</si>
</sst>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8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4" xfId="55" applyFont="1" applyFill="1" applyBorder="1" applyAlignment="1">
      <alignment horizontal="left" vertical="top" wrapText="1"/>
      <protection/>
    </xf>
    <xf numFmtId="175" fontId="45" fillId="0" borderId="14" xfId="42" applyNumberFormat="1" applyFont="1" applyFill="1" applyBorder="1" applyAlignment="1">
      <alignment horizontal="left" vertical="top"/>
    </xf>
    <xf numFmtId="0" fontId="45" fillId="0" borderId="10" xfId="59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45" fillId="0" borderId="10" xfId="42" applyNumberFormat="1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4" xfId="55" applyFont="1" applyFill="1" applyBorder="1" applyAlignment="1">
      <alignment horizontal="left" vertical="top" wrapText="1"/>
      <protection/>
    </xf>
    <xf numFmtId="175" fontId="4" fillId="0" borderId="14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6"/>
  <sheetViews>
    <sheetView showGridLines="0" view="pageBreakPreview" zoomScaleNormal="93" zoomScaleSheetLayoutView="100" zoomScalePageLayoutView="115" workbookViewId="0" topLeftCell="A1">
      <selection activeCell="D22" sqref="D22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58</v>
      </c>
    </row>
    <row r="2" spans="2:4" ht="13.5">
      <c r="B2" s="18"/>
      <c r="C2" s="18" t="s">
        <v>55</v>
      </c>
      <c r="D2" s="18"/>
    </row>
    <row r="4" spans="2:3" ht="13.5">
      <c r="B4" s="9" t="s">
        <v>47</v>
      </c>
      <c r="C4" s="9" t="s">
        <v>73</v>
      </c>
    </row>
    <row r="6" spans="2:4" ht="33" customHeight="1">
      <c r="B6" s="9" t="s">
        <v>46</v>
      </c>
      <c r="C6" s="62" t="s">
        <v>74</v>
      </c>
      <c r="D6" s="62"/>
    </row>
    <row r="8" spans="2:4" ht="13.5">
      <c r="B8" s="21" t="s">
        <v>41</v>
      </c>
      <c r="C8" s="65"/>
      <c r="D8" s="55"/>
    </row>
    <row r="9" spans="2:4" ht="13.5">
      <c r="B9" s="21" t="s">
        <v>48</v>
      </c>
      <c r="C9" s="68"/>
      <c r="D9" s="69"/>
    </row>
    <row r="10" spans="2:4" ht="13.5">
      <c r="B10" s="21" t="s">
        <v>40</v>
      </c>
      <c r="C10" s="63"/>
      <c r="D10" s="64"/>
    </row>
    <row r="11" spans="2:4" ht="13.5">
      <c r="B11" s="21" t="s">
        <v>49</v>
      </c>
      <c r="C11" s="63"/>
      <c r="D11" s="64"/>
    </row>
    <row r="12" spans="2:4" ht="13.5">
      <c r="B12" s="21" t="s">
        <v>50</v>
      </c>
      <c r="C12" s="63"/>
      <c r="D12" s="64"/>
    </row>
    <row r="13" spans="2:4" ht="13.5">
      <c r="B13" s="21" t="s">
        <v>51</v>
      </c>
      <c r="C13" s="63"/>
      <c r="D13" s="64"/>
    </row>
    <row r="14" spans="2:4" ht="13.5">
      <c r="B14" s="21" t="s">
        <v>52</v>
      </c>
      <c r="C14" s="63"/>
      <c r="D14" s="64"/>
    </row>
    <row r="15" spans="2:4" ht="13.5">
      <c r="B15" s="21" t="s">
        <v>53</v>
      </c>
      <c r="C15" s="63"/>
      <c r="D15" s="64"/>
    </row>
    <row r="16" spans="2:4" ht="13.5">
      <c r="B16" s="21" t="s">
        <v>54</v>
      </c>
      <c r="C16" s="63"/>
      <c r="D16" s="64"/>
    </row>
    <row r="17" spans="3:4" ht="13.5">
      <c r="C17" s="6"/>
      <c r="D17" s="22"/>
    </row>
    <row r="18" spans="1:4" ht="13.5">
      <c r="A18" s="9" t="s">
        <v>3</v>
      </c>
      <c r="B18" s="70" t="s">
        <v>69</v>
      </c>
      <c r="C18" s="70"/>
      <c r="D18" s="70"/>
    </row>
    <row r="19" spans="3:4" ht="13.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3.5">
      <c r="B21" s="21" t="s">
        <v>26</v>
      </c>
      <c r="C21" s="25">
        <f>'część (1)'!H$6</f>
        <v>0</v>
      </c>
      <c r="D21" s="26"/>
    </row>
    <row r="22" spans="2:4" ht="13.5">
      <c r="B22" s="21" t="s">
        <v>27</v>
      </c>
      <c r="C22" s="25">
        <f>'część (2)'!H$6</f>
        <v>0</v>
      </c>
      <c r="D22" s="26"/>
    </row>
    <row r="23" spans="2:4" ht="13.5">
      <c r="B23" s="21" t="s">
        <v>28</v>
      </c>
      <c r="C23" s="25">
        <f>'część (3)'!H$6</f>
        <v>0</v>
      </c>
      <c r="D23" s="26"/>
    </row>
    <row r="24" spans="2:4" ht="13.5">
      <c r="B24" s="21" t="s">
        <v>29</v>
      </c>
      <c r="C24" s="25">
        <f>'część (4)'!H$6</f>
        <v>0</v>
      </c>
      <c r="D24" s="26"/>
    </row>
    <row r="25" spans="2:4" ht="13.5">
      <c r="B25" s="21" t="s">
        <v>30</v>
      </c>
      <c r="C25" s="25">
        <f>'część (5)'!H$6</f>
        <v>0</v>
      </c>
      <c r="D25" s="26"/>
    </row>
    <row r="26" spans="2:4" ht="13.5">
      <c r="B26" s="21" t="s">
        <v>31</v>
      </c>
      <c r="C26" s="25">
        <f>'część (6)'!H$6</f>
        <v>0</v>
      </c>
      <c r="D26" s="26"/>
    </row>
    <row r="27" spans="2:4" ht="13.5">
      <c r="B27" s="21" t="s">
        <v>32</v>
      </c>
      <c r="C27" s="25">
        <f>'część (7)'!H$6</f>
        <v>0</v>
      </c>
      <c r="D27" s="26"/>
    </row>
    <row r="28" spans="2:4" ht="13.5">
      <c r="B28" s="21" t="s">
        <v>33</v>
      </c>
      <c r="C28" s="25">
        <f>'część (8)'!H$6</f>
        <v>0</v>
      </c>
      <c r="D28" s="26"/>
    </row>
    <row r="29" spans="2:4" ht="11.25" customHeight="1">
      <c r="B29" s="41"/>
      <c r="C29" s="42"/>
      <c r="D29" s="26"/>
    </row>
    <row r="30" spans="3:4" ht="13.5" hidden="1">
      <c r="C30" s="38"/>
      <c r="D30" s="26"/>
    </row>
    <row r="31" spans="3:4" ht="0.75" customHeight="1" hidden="1">
      <c r="C31" s="38"/>
      <c r="D31" s="26"/>
    </row>
    <row r="32" spans="3:4" ht="30" customHeight="1" hidden="1">
      <c r="C32" s="38"/>
      <c r="D32" s="26"/>
    </row>
    <row r="33" spans="3:4" ht="13.5" hidden="1">
      <c r="C33" s="38"/>
      <c r="D33" s="26"/>
    </row>
    <row r="34" spans="3:4" ht="13.5" hidden="1">
      <c r="C34" s="38"/>
      <c r="D34" s="26"/>
    </row>
    <row r="35" spans="3:4" ht="2.25" customHeight="1" hidden="1">
      <c r="C35" s="38"/>
      <c r="D35" s="26"/>
    </row>
    <row r="36" spans="3:4" ht="2.25" customHeight="1" hidden="1">
      <c r="C36" s="38"/>
      <c r="D36" s="26"/>
    </row>
    <row r="37" spans="3:4" ht="0.75" customHeight="1" hidden="1">
      <c r="C37" s="38"/>
      <c r="D37" s="26"/>
    </row>
    <row r="38" spans="3:4" ht="13.5" hidden="1">
      <c r="C38" s="38"/>
      <c r="D38" s="26"/>
    </row>
    <row r="39" spans="1:4" ht="82.5" customHeight="1">
      <c r="A39" s="9" t="s">
        <v>4</v>
      </c>
      <c r="B39" s="70" t="s">
        <v>68</v>
      </c>
      <c r="C39" s="70"/>
      <c r="D39" s="70"/>
    </row>
    <row r="40" spans="1:4" ht="30" customHeight="1">
      <c r="A40" s="9" t="s">
        <v>5</v>
      </c>
      <c r="B40" s="67" t="s">
        <v>67</v>
      </c>
      <c r="C40" s="67"/>
      <c r="D40" s="67"/>
    </row>
    <row r="41" spans="1:4" ht="42.75" customHeight="1">
      <c r="A41" s="9" t="s">
        <v>6</v>
      </c>
      <c r="B41" s="66" t="s">
        <v>75</v>
      </c>
      <c r="C41" s="66"/>
      <c r="D41" s="66"/>
    </row>
    <row r="42" spans="1:4" ht="41.25" customHeight="1">
      <c r="A42" s="9" t="s">
        <v>37</v>
      </c>
      <c r="B42" s="66" t="s">
        <v>70</v>
      </c>
      <c r="C42" s="66"/>
      <c r="D42" s="66"/>
    </row>
    <row r="43" spans="1:4" s="27" customFormat="1" ht="72" customHeight="1">
      <c r="A43" s="9" t="s">
        <v>44</v>
      </c>
      <c r="B43" s="54" t="s">
        <v>76</v>
      </c>
      <c r="C43" s="54"/>
      <c r="D43" s="54"/>
    </row>
    <row r="44" spans="1:4" s="27" customFormat="1" ht="72.75" customHeight="1">
      <c r="A44" s="9" t="s">
        <v>7</v>
      </c>
      <c r="B44" s="54" t="s">
        <v>77</v>
      </c>
      <c r="C44" s="54"/>
      <c r="D44" s="54"/>
    </row>
    <row r="45" spans="1:4" ht="39.75" customHeight="1">
      <c r="A45" s="9" t="s">
        <v>8</v>
      </c>
      <c r="B45" s="54" t="s">
        <v>24</v>
      </c>
      <c r="C45" s="54"/>
      <c r="D45" s="54"/>
    </row>
    <row r="46" spans="1:4" ht="32.25" customHeight="1">
      <c r="A46" s="9" t="s">
        <v>21</v>
      </c>
      <c r="B46" s="71" t="s">
        <v>38</v>
      </c>
      <c r="C46" s="71"/>
      <c r="D46" s="71"/>
    </row>
    <row r="47" spans="1:4" ht="39" customHeight="1">
      <c r="A47" s="9" t="s">
        <v>43</v>
      </c>
      <c r="B47" s="54" t="s">
        <v>39</v>
      </c>
      <c r="C47" s="54"/>
      <c r="D47" s="54"/>
    </row>
    <row r="48" spans="1:4" ht="33.75" customHeight="1">
      <c r="A48" s="9" t="s">
        <v>1</v>
      </c>
      <c r="B48" s="54" t="s">
        <v>63</v>
      </c>
      <c r="C48" s="54"/>
      <c r="D48" s="54"/>
    </row>
    <row r="49" spans="2:4" ht="33.75" customHeight="1">
      <c r="B49" s="54" t="s">
        <v>61</v>
      </c>
      <c r="C49" s="54"/>
      <c r="D49" s="54"/>
    </row>
    <row r="50" spans="2:4" ht="30" customHeight="1">
      <c r="B50" s="61" t="s">
        <v>62</v>
      </c>
      <c r="C50" s="61"/>
      <c r="D50" s="61"/>
    </row>
    <row r="51" spans="1:4" ht="18" customHeight="1">
      <c r="A51" s="9" t="s">
        <v>0</v>
      </c>
      <c r="B51" s="4" t="s">
        <v>9</v>
      </c>
      <c r="C51" s="1"/>
      <c r="D51" s="9"/>
    </row>
    <row r="52" spans="1:4" ht="18" customHeight="1">
      <c r="A52" s="29"/>
      <c r="B52" s="58" t="s">
        <v>22</v>
      </c>
      <c r="C52" s="59"/>
      <c r="D52" s="60"/>
    </row>
    <row r="53" spans="2:4" ht="18" customHeight="1">
      <c r="B53" s="58" t="s">
        <v>10</v>
      </c>
      <c r="C53" s="60"/>
      <c r="D53" s="21"/>
    </row>
    <row r="54" spans="2:4" ht="18" customHeight="1">
      <c r="B54" s="56"/>
      <c r="C54" s="57"/>
      <c r="D54" s="21"/>
    </row>
    <row r="55" spans="2:4" ht="18" customHeight="1">
      <c r="B55" s="56"/>
      <c r="C55" s="57"/>
      <c r="D55" s="21"/>
    </row>
    <row r="56" spans="2:4" ht="18" customHeight="1">
      <c r="B56" s="56"/>
      <c r="C56" s="57"/>
      <c r="D56" s="21"/>
    </row>
    <row r="57" spans="2:4" ht="18" customHeight="1">
      <c r="B57" s="31" t="s">
        <v>12</v>
      </c>
      <c r="C57" s="31"/>
      <c r="D57" s="7"/>
    </row>
    <row r="58" spans="2:4" ht="18" customHeight="1">
      <c r="B58" s="58" t="s">
        <v>23</v>
      </c>
      <c r="C58" s="59"/>
      <c r="D58" s="60"/>
    </row>
    <row r="59" spans="2:4" ht="18" customHeight="1">
      <c r="B59" s="32" t="s">
        <v>10</v>
      </c>
      <c r="C59" s="30" t="s">
        <v>11</v>
      </c>
      <c r="D59" s="33" t="s">
        <v>13</v>
      </c>
    </row>
    <row r="60" spans="2:4" ht="18" customHeight="1">
      <c r="B60" s="34"/>
      <c r="C60" s="30"/>
      <c r="D60" s="35"/>
    </row>
    <row r="61" spans="2:4" ht="18" customHeight="1">
      <c r="B61" s="34"/>
      <c r="C61" s="30"/>
      <c r="D61" s="35"/>
    </row>
    <row r="62" spans="2:4" ht="18" customHeight="1">
      <c r="B62" s="31"/>
      <c r="C62" s="31"/>
      <c r="D62" s="7"/>
    </row>
    <row r="63" spans="2:4" ht="18" customHeight="1">
      <c r="B63" s="58" t="s">
        <v>25</v>
      </c>
      <c r="C63" s="59"/>
      <c r="D63" s="60"/>
    </row>
    <row r="64" spans="2:4" ht="18" customHeight="1">
      <c r="B64" s="58" t="s">
        <v>14</v>
      </c>
      <c r="C64" s="60"/>
      <c r="D64" s="21"/>
    </row>
    <row r="65" spans="2:4" ht="18" customHeight="1">
      <c r="B65" s="55"/>
      <c r="C65" s="55"/>
      <c r="D65" s="21"/>
    </row>
    <row r="66" spans="2:4" ht="34.5" customHeight="1">
      <c r="B66" s="20"/>
      <c r="C66" s="28"/>
      <c r="D66" s="28"/>
    </row>
  </sheetData>
  <sheetProtection/>
  <mergeCells count="32">
    <mergeCell ref="B53:C53"/>
    <mergeCell ref="B47:D47"/>
    <mergeCell ref="B46:D46"/>
    <mergeCell ref="B49:D49"/>
    <mergeCell ref="B48:D48"/>
    <mergeCell ref="B52:D52"/>
    <mergeCell ref="B43:D43"/>
    <mergeCell ref="C15:D15"/>
    <mergeCell ref="C9:D9"/>
    <mergeCell ref="C10:D10"/>
    <mergeCell ref="C12:D12"/>
    <mergeCell ref="B39:D39"/>
    <mergeCell ref="B18:D18"/>
    <mergeCell ref="C16:D16"/>
    <mergeCell ref="B42:D42"/>
    <mergeCell ref="C6:D6"/>
    <mergeCell ref="C13:D13"/>
    <mergeCell ref="C11:D11"/>
    <mergeCell ref="C14:D14"/>
    <mergeCell ref="C8:D8"/>
    <mergeCell ref="B41:D41"/>
    <mergeCell ref="B40:D40"/>
    <mergeCell ref="B44:D44"/>
    <mergeCell ref="B65:C65"/>
    <mergeCell ref="B54:C54"/>
    <mergeCell ref="B55:C55"/>
    <mergeCell ref="B56:C56"/>
    <mergeCell ref="B58:D58"/>
    <mergeCell ref="B64:C64"/>
    <mergeCell ref="B63:D63"/>
    <mergeCell ref="B45:D45"/>
    <mergeCell ref="B50:D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3" width="23.625" style="1" customWidth="1"/>
    <col min="4" max="4" width="24.50390625" style="1" customWidth="1"/>
    <col min="5" max="5" width="9.375" style="23" customWidth="1"/>
    <col min="6" max="6" width="10.50390625" style="1" customWidth="1"/>
    <col min="7" max="7" width="27.375" style="1" customWidth="1"/>
    <col min="8" max="9" width="17.50390625" style="1" customWidth="1"/>
    <col min="10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56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72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273.75" customHeight="1">
      <c r="A11" s="21" t="s">
        <v>3</v>
      </c>
      <c r="B11" s="45" t="s">
        <v>78</v>
      </c>
      <c r="C11" s="45" t="s">
        <v>79</v>
      </c>
      <c r="D11" s="45" t="s">
        <v>80</v>
      </c>
      <c r="E11" s="46">
        <v>100</v>
      </c>
      <c r="F11" s="14" t="s">
        <v>45</v>
      </c>
      <c r="G11" s="15" t="s">
        <v>57</v>
      </c>
      <c r="H11" s="43"/>
      <c r="I11" s="43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9.5" customHeight="1">
      <c r="B13" s="72"/>
      <c r="C13" s="72"/>
      <c r="D13" s="72"/>
      <c r="E13" s="72"/>
      <c r="F13" s="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3" width="23.625" style="1" customWidth="1"/>
    <col min="4" max="4" width="21.375" style="1" customWidth="1"/>
    <col min="5" max="5" width="9.50390625" style="23" customWidth="1"/>
    <col min="6" max="6" width="10.625" style="1" customWidth="1"/>
    <col min="7" max="7" width="27.375" style="1" customWidth="1"/>
    <col min="8" max="8" width="17.50390625" style="1" customWidth="1"/>
    <col min="9" max="9" width="19.375" style="1" customWidth="1"/>
    <col min="10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56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72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113.25" customHeight="1">
      <c r="A11" s="21" t="s">
        <v>3</v>
      </c>
      <c r="B11" s="45" t="s">
        <v>81</v>
      </c>
      <c r="C11" s="45" t="s">
        <v>82</v>
      </c>
      <c r="D11" s="45" t="s">
        <v>83</v>
      </c>
      <c r="E11" s="46">
        <v>1100</v>
      </c>
      <c r="F11" s="14" t="s">
        <v>45</v>
      </c>
      <c r="G11" s="15" t="s">
        <v>57</v>
      </c>
      <c r="H11" s="43"/>
      <c r="I11" s="43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9.5" customHeight="1">
      <c r="B13" s="72"/>
      <c r="C13" s="72"/>
      <c r="D13" s="72"/>
      <c r="E13" s="72"/>
      <c r="F13" s="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3" width="23.625" style="1" customWidth="1"/>
    <col min="4" max="4" width="21.375" style="1" customWidth="1"/>
    <col min="5" max="5" width="9.375" style="23" customWidth="1"/>
    <col min="6" max="6" width="8.625" style="1" customWidth="1"/>
    <col min="7" max="7" width="27.375" style="1" customWidth="1"/>
    <col min="8" max="8" width="17.50390625" style="1" customWidth="1"/>
    <col min="9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56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72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69.75" customHeight="1">
      <c r="A11" s="21" t="s">
        <v>3</v>
      </c>
      <c r="B11" s="45" t="s">
        <v>84</v>
      </c>
      <c r="C11" s="45" t="s">
        <v>85</v>
      </c>
      <c r="D11" s="45" t="s">
        <v>86</v>
      </c>
      <c r="E11" s="46">
        <v>150</v>
      </c>
      <c r="F11" s="14" t="s">
        <v>45</v>
      </c>
      <c r="G11" s="15" t="s">
        <v>57</v>
      </c>
      <c r="H11" s="43"/>
      <c r="I11" s="43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9.5" customHeight="1">
      <c r="B13" s="72"/>
      <c r="C13" s="72"/>
      <c r="D13" s="72"/>
      <c r="E13" s="72"/>
      <c r="F13" s="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tabSelected="1" view="pageBreakPreview" zoomScale="90" zoomScaleNormal="80" zoomScaleSheetLayoutView="90" zoomScalePageLayoutView="85" workbookViewId="0" topLeftCell="A1">
      <selection activeCell="E12" sqref="E12"/>
    </sheetView>
  </sheetViews>
  <sheetFormatPr defaultColWidth="9.125" defaultRowHeight="12.75"/>
  <cols>
    <col min="1" max="1" width="5.125" style="1" customWidth="1"/>
    <col min="2" max="3" width="23.625" style="1" customWidth="1"/>
    <col min="4" max="4" width="24.50390625" style="1" customWidth="1"/>
    <col min="5" max="5" width="9.00390625" style="23" customWidth="1"/>
    <col min="6" max="6" width="9.50390625" style="1" customWidth="1"/>
    <col min="7" max="7" width="27.375" style="1" customWidth="1"/>
    <col min="8" max="8" width="17.50390625" style="1" customWidth="1"/>
    <col min="9" max="9" width="22.50390625" style="1" customWidth="1"/>
    <col min="10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56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72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69.75" customHeight="1">
      <c r="A11" s="21" t="s">
        <v>3</v>
      </c>
      <c r="B11" s="45" t="s">
        <v>87</v>
      </c>
      <c r="C11" s="45" t="s">
        <v>88</v>
      </c>
      <c r="D11" s="45" t="s">
        <v>89</v>
      </c>
      <c r="E11" s="46">
        <v>130</v>
      </c>
      <c r="F11" s="14" t="s">
        <v>45</v>
      </c>
      <c r="G11" s="15" t="s">
        <v>57</v>
      </c>
      <c r="H11" s="43"/>
      <c r="I11" s="43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7" customHeight="1">
      <c r="B13" s="72" t="s">
        <v>90</v>
      </c>
      <c r="C13" s="72"/>
      <c r="D13" s="72"/>
      <c r="E13" s="72"/>
      <c r="F13" s="72"/>
      <c r="Q13" s="1"/>
    </row>
    <row r="14" spans="2:17" ht="48.75" customHeight="1">
      <c r="B14" s="72" t="s">
        <v>91</v>
      </c>
      <c r="C14" s="72"/>
      <c r="D14" s="72"/>
      <c r="E14" s="72"/>
      <c r="F14" s="7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4"/>
  <sheetViews>
    <sheetView showGridLines="0" view="pageBreakPreview" zoomScale="90" zoomScaleNormal="80" zoomScaleSheetLayoutView="90" zoomScalePageLayoutView="85" workbookViewId="0" topLeftCell="A1">
      <selection activeCell="E21" sqref="E21"/>
    </sheetView>
  </sheetViews>
  <sheetFormatPr defaultColWidth="9.125" defaultRowHeight="12.75"/>
  <cols>
    <col min="1" max="1" width="5.125" style="1" customWidth="1"/>
    <col min="2" max="3" width="23.625" style="1" customWidth="1"/>
    <col min="4" max="4" width="24.50390625" style="1" customWidth="1"/>
    <col min="5" max="5" width="18.625" style="23" customWidth="1"/>
    <col min="6" max="6" width="9.50390625" style="1" customWidth="1"/>
    <col min="7" max="7" width="27.375" style="1" customWidth="1"/>
    <col min="8" max="8" width="17.50390625" style="1" customWidth="1"/>
    <col min="9" max="9" width="22.50390625" style="1" customWidth="1"/>
    <col min="10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56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72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69.75" customHeight="1">
      <c r="A11" s="21" t="s">
        <v>3</v>
      </c>
      <c r="B11" s="52" t="s">
        <v>114</v>
      </c>
      <c r="C11" s="52" t="s">
        <v>115</v>
      </c>
      <c r="D11" s="52" t="s">
        <v>116</v>
      </c>
      <c r="E11" s="53">
        <v>2500</v>
      </c>
      <c r="F11" s="14" t="s">
        <v>45</v>
      </c>
      <c r="G11" s="15" t="s">
        <v>57</v>
      </c>
      <c r="H11" s="43"/>
      <c r="I11" s="43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3.5">
      <c r="B12" s="50"/>
      <c r="C12" s="50"/>
      <c r="D12" s="50"/>
      <c r="E12" s="51"/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4"/>
  <sheetViews>
    <sheetView showGridLines="0" view="pageBreakPreview" zoomScale="90" zoomScaleNormal="80" zoomScaleSheetLayoutView="90" zoomScalePageLayoutView="85" workbookViewId="0" topLeftCell="A1">
      <selection activeCell="D11" sqref="D11"/>
    </sheetView>
  </sheetViews>
  <sheetFormatPr defaultColWidth="9.125" defaultRowHeight="12.75"/>
  <cols>
    <col min="1" max="1" width="5.125" style="1" customWidth="1"/>
    <col min="2" max="3" width="23.625" style="1" customWidth="1"/>
    <col min="4" max="4" width="24.50390625" style="1" customWidth="1"/>
    <col min="5" max="5" width="10.875" style="23" customWidth="1"/>
    <col min="6" max="6" width="9.50390625" style="1" customWidth="1"/>
    <col min="7" max="7" width="27.375" style="1" customWidth="1"/>
    <col min="8" max="8" width="17.50390625" style="1" customWidth="1"/>
    <col min="9" max="9" width="22.50390625" style="1" customWidth="1"/>
    <col min="10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SUM(N11:N11)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56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60</v>
      </c>
      <c r="I10" s="5" t="str">
        <f>B10</f>
        <v>Skład</v>
      </c>
      <c r="J10" s="5" t="s">
        <v>97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69.75" customHeight="1">
      <c r="A11" s="21" t="s">
        <v>3</v>
      </c>
      <c r="B11" s="45" t="s">
        <v>94</v>
      </c>
      <c r="C11" s="45" t="s">
        <v>92</v>
      </c>
      <c r="D11" s="45" t="s">
        <v>93</v>
      </c>
      <c r="E11" s="46">
        <v>1500</v>
      </c>
      <c r="F11" s="14" t="s">
        <v>45</v>
      </c>
      <c r="G11" s="15" t="s">
        <v>57</v>
      </c>
      <c r="H11" s="43"/>
      <c r="I11" s="43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3.5">
      <c r="B13" s="72" t="s">
        <v>95</v>
      </c>
      <c r="C13" s="72"/>
      <c r="D13" s="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8"/>
  <sheetViews>
    <sheetView showGridLines="0" view="pageBreakPreview" zoomScale="90" zoomScaleNormal="80" zoomScaleSheetLayoutView="90" zoomScalePageLayoutView="80" workbookViewId="0" topLeftCell="B13">
      <selection activeCell="J12" sqref="J12"/>
    </sheetView>
  </sheetViews>
  <sheetFormatPr defaultColWidth="9.125" defaultRowHeight="12.75"/>
  <cols>
    <col min="1" max="1" width="5.125" style="1" customWidth="1"/>
    <col min="2" max="2" width="33.875" style="1" customWidth="1"/>
    <col min="3" max="3" width="14.625" style="1" customWidth="1"/>
    <col min="4" max="4" width="22.375" style="1" customWidth="1"/>
    <col min="5" max="5" width="9.50390625" style="23" customWidth="1"/>
    <col min="6" max="6" width="9.50390625" style="1" customWidth="1"/>
    <col min="7" max="7" width="24.00390625" style="1" customWidth="1"/>
    <col min="8" max="8" width="17.50390625" style="1" customWidth="1"/>
    <col min="9" max="9" width="22.625" style="1" customWidth="1"/>
    <col min="10" max="11" width="20.50390625" style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SUM(N11:N15)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98</v>
      </c>
      <c r="D10" s="5" t="s">
        <v>66</v>
      </c>
      <c r="E10" s="48" t="s">
        <v>64</v>
      </c>
      <c r="F10" s="21"/>
      <c r="G10" s="5" t="str">
        <f>"Nazwa handlowa / 
"&amp;D10</f>
        <v>Nazwa handlowa / 
Postać/ Opakowanie</v>
      </c>
      <c r="H10" s="5" t="s">
        <v>71</v>
      </c>
      <c r="I10" s="5" t="str">
        <f>B10</f>
        <v>Skład</v>
      </c>
      <c r="J10" s="5" t="s">
        <v>97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99" customHeight="1">
      <c r="A11" s="21" t="s">
        <v>3</v>
      </c>
      <c r="B11" s="47" t="s">
        <v>99</v>
      </c>
      <c r="C11" s="47" t="s">
        <v>100</v>
      </c>
      <c r="D11" s="47" t="s">
        <v>101</v>
      </c>
      <c r="E11" s="49">
        <v>400</v>
      </c>
      <c r="F11" s="21" t="s">
        <v>45</v>
      </c>
      <c r="G11" s="15" t="s">
        <v>107</v>
      </c>
      <c r="H11" s="43"/>
      <c r="I11" s="4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99.75" customHeight="1">
      <c r="A12" s="21" t="s">
        <v>4</v>
      </c>
      <c r="B12" s="47" t="s">
        <v>99</v>
      </c>
      <c r="C12" s="47" t="s">
        <v>102</v>
      </c>
      <c r="D12" s="47" t="s">
        <v>101</v>
      </c>
      <c r="E12" s="49">
        <v>300</v>
      </c>
      <c r="F12" s="21" t="s">
        <v>45</v>
      </c>
      <c r="G12" s="15" t="s">
        <v>107</v>
      </c>
      <c r="H12" s="43"/>
      <c r="I12" s="4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96" customHeight="1">
      <c r="A13" s="21" t="s">
        <v>5</v>
      </c>
      <c r="B13" s="47" t="s">
        <v>99</v>
      </c>
      <c r="C13" s="47" t="s">
        <v>103</v>
      </c>
      <c r="D13" s="47" t="s">
        <v>101</v>
      </c>
      <c r="E13" s="49">
        <v>400</v>
      </c>
      <c r="F13" s="21" t="s">
        <v>45</v>
      </c>
      <c r="G13" s="15" t="s">
        <v>107</v>
      </c>
      <c r="H13" s="43"/>
      <c r="I13" s="4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80.25" customHeight="1">
      <c r="A14" s="21" t="s">
        <v>6</v>
      </c>
      <c r="B14" s="47" t="s">
        <v>104</v>
      </c>
      <c r="C14" s="47" t="s">
        <v>105</v>
      </c>
      <c r="D14" s="47" t="s">
        <v>101</v>
      </c>
      <c r="E14" s="49">
        <v>500</v>
      </c>
      <c r="F14" s="21" t="s">
        <v>45</v>
      </c>
      <c r="G14" s="15" t="s">
        <v>107</v>
      </c>
      <c r="H14" s="43"/>
      <c r="I14" s="43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7" ht="74.25" customHeight="1">
      <c r="A15" s="21" t="s">
        <v>37</v>
      </c>
      <c r="B15" s="47" t="s">
        <v>104</v>
      </c>
      <c r="C15" s="47" t="s">
        <v>106</v>
      </c>
      <c r="D15" s="47" t="s">
        <v>101</v>
      </c>
      <c r="E15" s="49">
        <v>400</v>
      </c>
      <c r="F15" s="21" t="s">
        <v>45</v>
      </c>
      <c r="G15" s="15" t="s">
        <v>107</v>
      </c>
      <c r="H15" s="43"/>
      <c r="I15" s="43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spans="1:17" ht="19.5" customHeight="1">
      <c r="A16" s="9"/>
      <c r="B16" s="9"/>
      <c r="C16" s="9"/>
      <c r="D16" s="9"/>
      <c r="E16" s="44"/>
      <c r="F16" s="9"/>
      <c r="G16" s="39"/>
      <c r="H16" s="9"/>
      <c r="I16" s="9"/>
      <c r="J16" s="9"/>
      <c r="K16" s="9"/>
      <c r="L16" s="9"/>
      <c r="M16" s="9"/>
      <c r="N16" s="40"/>
      <c r="Q16" s="1"/>
    </row>
    <row r="17" spans="1:17" ht="29.25" customHeight="1">
      <c r="A17" s="9"/>
      <c r="B17" s="70" t="s">
        <v>96</v>
      </c>
      <c r="C17" s="70"/>
      <c r="D17" s="70"/>
      <c r="E17" s="70"/>
      <c r="F17" s="9"/>
      <c r="G17" s="39"/>
      <c r="H17" s="9"/>
      <c r="I17" s="9"/>
      <c r="J17" s="9"/>
      <c r="K17" s="9"/>
      <c r="L17" s="9"/>
      <c r="M17" s="9"/>
      <c r="N17" s="40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</sheetData>
  <sheetProtection/>
  <mergeCells count="3">
    <mergeCell ref="G2:I2"/>
    <mergeCell ref="H6:I6"/>
    <mergeCell ref="B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125" defaultRowHeight="12.75"/>
  <cols>
    <col min="1" max="1" width="5.125" style="1" customWidth="1"/>
    <col min="2" max="2" width="29.50390625" style="1" customWidth="1"/>
    <col min="3" max="3" width="14.625" style="1" customWidth="1"/>
    <col min="4" max="4" width="22.375" style="1" customWidth="1"/>
    <col min="5" max="5" width="9.50390625" style="23" customWidth="1"/>
    <col min="6" max="6" width="9.50390625" style="1" customWidth="1"/>
    <col min="7" max="7" width="24.00390625" style="1" customWidth="1"/>
    <col min="8" max="8" width="17.50390625" style="1" customWidth="1"/>
    <col min="9" max="9" width="22.625" style="1" customWidth="1"/>
    <col min="10" max="11" width="20.50390625" style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DFP.271.119.2019.LS</v>
      </c>
      <c r="N1" s="37" t="s">
        <v>59</v>
      </c>
      <c r="S1" s="2"/>
      <c r="T1" s="2"/>
    </row>
    <row r="2" spans="7:9" ht="13.5">
      <c r="G2" s="72"/>
      <c r="H2" s="72"/>
      <c r="I2" s="72"/>
    </row>
    <row r="3" ht="13.5">
      <c r="N3" s="37" t="s">
        <v>65</v>
      </c>
    </row>
    <row r="4" spans="2:17" ht="13.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73">
        <f>SUM(N11:N12)</f>
        <v>0</v>
      </c>
      <c r="I6" s="7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42</v>
      </c>
      <c r="B10" s="5" t="s">
        <v>108</v>
      </c>
      <c r="C10" s="5" t="s">
        <v>109</v>
      </c>
      <c r="D10" s="5" t="s">
        <v>66</v>
      </c>
      <c r="E10" s="48" t="s">
        <v>64</v>
      </c>
      <c r="F10" s="21"/>
      <c r="G10" s="5" t="str">
        <f>"Nazwa handlowa / 
"&amp;D10</f>
        <v>Nazwa handlowa / 
Postać/ Opakowanie</v>
      </c>
      <c r="H10" s="5" t="s">
        <v>71</v>
      </c>
      <c r="I10" s="5" t="str">
        <f>B10</f>
        <v>Skład/ Dawka</v>
      </c>
      <c r="J10" s="5" t="s">
        <v>97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99" customHeight="1">
      <c r="A11" s="21" t="s">
        <v>3</v>
      </c>
      <c r="B11" s="47" t="s">
        <v>110</v>
      </c>
      <c r="C11" s="47" t="s">
        <v>111</v>
      </c>
      <c r="D11" s="47" t="s">
        <v>112</v>
      </c>
      <c r="E11" s="49">
        <v>6000</v>
      </c>
      <c r="F11" s="21" t="s">
        <v>45</v>
      </c>
      <c r="G11" s="15" t="s">
        <v>107</v>
      </c>
      <c r="H11" s="43"/>
      <c r="I11" s="4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22.25" customHeight="1">
      <c r="A12" s="21" t="s">
        <v>4</v>
      </c>
      <c r="B12" s="47" t="s">
        <v>113</v>
      </c>
      <c r="C12" s="47" t="s">
        <v>111</v>
      </c>
      <c r="D12" s="47" t="s">
        <v>112</v>
      </c>
      <c r="E12" s="49">
        <v>8000</v>
      </c>
      <c r="F12" s="21" t="s">
        <v>45</v>
      </c>
      <c r="G12" s="15" t="s">
        <v>107</v>
      </c>
      <c r="H12" s="43"/>
      <c r="I12" s="4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7.25" customHeight="1">
      <c r="A13" s="9"/>
      <c r="B13" s="9"/>
      <c r="C13" s="9"/>
      <c r="D13" s="9"/>
      <c r="E13" s="44"/>
      <c r="F13" s="9"/>
      <c r="G13" s="39"/>
      <c r="H13" s="9"/>
      <c r="I13" s="9"/>
      <c r="J13" s="9"/>
      <c r="K13" s="9"/>
      <c r="L13" s="9"/>
      <c r="M13" s="9"/>
      <c r="N13" s="40"/>
      <c r="Q13" s="1"/>
    </row>
    <row r="14" spans="1:17" ht="29.25" customHeight="1">
      <c r="A14" s="9"/>
      <c r="B14" s="70" t="s">
        <v>96</v>
      </c>
      <c r="C14" s="70"/>
      <c r="D14" s="70"/>
      <c r="E14" s="70"/>
      <c r="F14" s="9"/>
      <c r="G14" s="39"/>
      <c r="H14" s="9"/>
      <c r="I14" s="9"/>
      <c r="J14" s="9"/>
      <c r="K14" s="9"/>
      <c r="L14" s="9"/>
      <c r="M14" s="9"/>
      <c r="N14" s="40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</sheetData>
  <sheetProtection/>
  <mergeCells count="3">
    <mergeCell ref="G2:I2"/>
    <mergeCell ref="H6:I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2019-03-27T09:04:16Z</cp:lastPrinted>
  <dcterms:created xsi:type="dcterms:W3CDTF">2003-05-16T10:10:29Z</dcterms:created>
  <dcterms:modified xsi:type="dcterms:W3CDTF">2020-01-09T07:36:32Z</dcterms:modified>
  <cp:category/>
  <cp:version/>
  <cp:contentType/>
  <cp:contentStatus/>
</cp:coreProperties>
</file>