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>
    <definedName name="_xlnm.Print_Area" localSheetId="1">'część (1)'!$A$1:$N$14</definedName>
    <definedName name="_xlnm.Print_Area" localSheetId="10">'część (10)'!$A$1:$N$14</definedName>
    <definedName name="_xlnm.Print_Area" localSheetId="11">'część (11)'!$A$1:$N$14</definedName>
    <definedName name="_xlnm.Print_Area" localSheetId="12">'część (12)'!$A$1:$N$14</definedName>
    <definedName name="_xlnm.Print_Area" localSheetId="13">'część (13)'!$A$1:$N$14</definedName>
    <definedName name="_xlnm.Print_Area" localSheetId="14">'część (14)'!$A$1:$N$15</definedName>
    <definedName name="_xlnm.Print_Area" localSheetId="15">'część (15)'!$A$1:$N$12</definedName>
    <definedName name="_xlnm.Print_Area" localSheetId="2">'część (2)'!$A$1:$N$14</definedName>
    <definedName name="_xlnm.Print_Area" localSheetId="3">'część (3)'!$A$1:$N$17</definedName>
    <definedName name="_xlnm.Print_Area" localSheetId="4">'część (4)'!$A$1:$N$14</definedName>
    <definedName name="_xlnm.Print_Area" localSheetId="5">'część (5)'!$A$1:$N$14</definedName>
    <definedName name="_xlnm.Print_Area" localSheetId="6">'część (6)'!$A$1:$N$16</definedName>
    <definedName name="_xlnm.Print_Area" localSheetId="7">'część (7)'!$A$1:$N$18</definedName>
    <definedName name="_xlnm.Print_Area" localSheetId="8">'część (8)'!$A$1:$N$14</definedName>
    <definedName name="_xlnm.Print_Area" localSheetId="9">'część (9)'!$A$1:$N$14</definedName>
    <definedName name="_xlnm.Print_Area" localSheetId="0">'formularz oferty'!$A$1:$E$73</definedName>
  </definedNames>
  <calcPr fullCalcOnLoad="1"/>
</workbook>
</file>

<file path=xl/sharedStrings.xml><?xml version="1.0" encoding="utf-8"?>
<sst xmlns="http://schemas.openxmlformats.org/spreadsheetml/2006/main" count="435" uniqueCount="183">
  <si>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</si>
  <si>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</si>
  <si>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</si>
  <si>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</si>
  <si>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</si>
  <si>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</si>
  <si>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</si>
  <si>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</si>
  <si>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</si>
  <si>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</si>
  <si>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</si>
  <si>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</si>
  <si>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</si>
  <si>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</si>
  <si>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</si>
  <si>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</si>
  <si>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</si>
  <si>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</si>
  <si>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</si>
  <si>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</si>
  <si>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</si>
  <si>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</si>
  <si>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</si>
  <si>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</si>
  <si>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</si>
  <si>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</si>
  <si>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</si>
  <si>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</si>
  <si>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</si>
  <si>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</si>
  <si>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</si>
  <si>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</si>
  <si>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</si>
  <si>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</si>
  <si>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</si>
  <si>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</si>
  <si>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</si>
  <si>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</si>
  <si>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</si>
  <si>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</si>
  <si>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</si>
  <si>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</si>
  <si>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</si>
  <si>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</si>
  <si>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</si>
  <si>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</si>
  <si>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</si>
  <si>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</si>
  <si>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</si>
  <si>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</si>
  <si>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</si>
  <si>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</si>
  <si>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</si>
  <si>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</si>
  <si>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</si>
  <si>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</si>
  <si>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</si>
  <si>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</si>
  <si>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</si>
  <si>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</si>
  <si>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</si>
  <si>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</si>
  <si>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</si>
  <si>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</si>
  <si>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</si>
  <si>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</si>
  <si>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</si>
  <si>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</si>
  <si>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</si>
  <si>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</si>
  <si>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</si>
  <si>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</si>
  <si>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</si>
  <si>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</si>
  <si>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>Oświadczamy, że termin płatności wynosi 60 dni.</t>
  </si>
  <si>
    <t>opakowań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</si>
  <si>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</si>
  <si>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</si>
  <si>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</si>
  <si>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</si>
  <si>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</si>
  <si>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Oświadczamy, że zamówienie będziemy wykonywać do czasu wyczerpania kwoty wynagrodzenia umownego, nie dłużej jednak niż przez 18 miesięcy od dnia zawarcia umowy.</t>
  </si>
  <si>
    <t>100 mg</t>
  </si>
  <si>
    <t xml:space="preserve">Oferowana ilość opakowań jednostkowych </t>
  </si>
  <si>
    <t>Kod EAN</t>
  </si>
  <si>
    <t>DFP.271.140.2020.LS</t>
  </si>
  <si>
    <t>Sorafenib*</t>
  </si>
  <si>
    <t>200mg x 112 tabl</t>
  </si>
  <si>
    <t>112 tabl. powl.</t>
  </si>
  <si>
    <t>* wykaz B Obwieszczenia Ministra Zdrowia aktualny na dzień składania ofert</t>
  </si>
  <si>
    <t xml:space="preserve">Pembrolizumabum* </t>
  </si>
  <si>
    <t>25 mg/ml; 4 ml</t>
  </si>
  <si>
    <t>koncentrat do sporządzania roztworu do infuzji, fiol</t>
  </si>
  <si>
    <t>Cabozantinibum* **</t>
  </si>
  <si>
    <t>20 mg x 30 tabl</t>
  </si>
  <si>
    <t>30 tabletek powlekanych</t>
  </si>
  <si>
    <t>40 mg x 30 tabl</t>
  </si>
  <si>
    <t>60 mg x 30 tabl</t>
  </si>
  <si>
    <t xml:space="preserve">Abemaciclibum^ </t>
  </si>
  <si>
    <t>Do zakupu w dawkach: 50 mg x 70 sztuk , 100 mg x 70 sztuk, 150 mg x 70 sztuk</t>
  </si>
  <si>
    <t xml:space="preserve">Dla dawki a 50 mg:
Nazwa handlowa:
Dawka:
Postać/ Opakowanie:                                                                                                                   
Dla dawki a 100 mg:
Nazwa handlowa:
Dawka:
Postać/ Opakowanie:
Dla dawki a 150 mg:
Nazwa handlowa:
Dawka:
Postać/ Opakowanie:
</t>
  </si>
  <si>
    <t>tabletki powlekane;
Opakowanie 70 sztuk</t>
  </si>
  <si>
    <t>Dla dawki a 50 mg:
Dla dawki a 100 mg:
Dla dawki a 150 mg:</t>
  </si>
  <si>
    <t>^ wykaz B Obwieszczenia MZ aktualny na dzień składania oferty, możliwość stosowania poza programem lekowym</t>
  </si>
  <si>
    <t>Binimetinibum^</t>
  </si>
  <si>
    <t xml:space="preserve">15 mg </t>
  </si>
  <si>
    <t>tabletki powlekane; opakowanie a 84 sztuki</t>
  </si>
  <si>
    <t xml:space="preserve">50 mg </t>
  </si>
  <si>
    <t>tabletki powlekane opakowanie a 28 sztuk</t>
  </si>
  <si>
    <t xml:space="preserve">75 mg </t>
  </si>
  <si>
    <t>tabletki powlekane; opakowanie a 28 sztuk</t>
  </si>
  <si>
    <t>tabletki powlekane; opakowanie a 42 sztuk</t>
  </si>
  <si>
    <t>* wymagany jeden podmiot odpowiedzialny</t>
  </si>
  <si>
    <t>Brigatinibum*</t>
  </si>
  <si>
    <t>30 mg</t>
  </si>
  <si>
    <t xml:space="preserve"> Zestaw: 90 mg x 7 tabl + 180 mg x 21 tabl.</t>
  </si>
  <si>
    <t xml:space="preserve">Zestaw: tabletki powlekane 90 mg x 7 tabl. + 180 mg x 21 tabl. </t>
  </si>
  <si>
    <t xml:space="preserve">90 mg </t>
  </si>
  <si>
    <t xml:space="preserve">180 mg </t>
  </si>
  <si>
    <t>tabletki powlekane opakowanie a28  sztuk</t>
  </si>
  <si>
    <t>Guselkumabum^</t>
  </si>
  <si>
    <t>100 mg/ml</t>
  </si>
  <si>
    <t xml:space="preserve">roztwór do wstrzykiwań,opakowanie 1 amp-strzyk a 1 ml </t>
  </si>
  <si>
    <t>Risankizumabum^</t>
  </si>
  <si>
    <t>75 mg</t>
  </si>
  <si>
    <t>roztwór do wstrzykiwań,opakowanie 2 amp.-strzyk. 0,83 ml + 2 gaziki</t>
  </si>
  <si>
    <t>opakowań a 2 amp-strzyk</t>
  </si>
  <si>
    <t>opakowań a 1 amp-strzyk</t>
  </si>
  <si>
    <t>Encorafenibum^ *</t>
  </si>
  <si>
    <t>Brigatinibum^ *</t>
  </si>
  <si>
    <t xml:space="preserve">Do zakupu w dawkach: 15 mg x 60 sztuk, 45 mg x 30 sztuk. </t>
  </si>
  <si>
    <t>tabletki powlekane</t>
  </si>
  <si>
    <t>Dla dawki a 15 mg x 60szt:
Nazwa handlowa:
Dawka:
Postać/ Opakowanie:                                                                                                                   
Dla dawki a 45 mg x 30szt:
Nazwa handlowa:
Dawka:
Postać/ Opakowanie:</t>
  </si>
  <si>
    <t>Romiplostim^</t>
  </si>
  <si>
    <t xml:space="preserve">Do zakupu w dawkach: 125 mg, 250 mg </t>
  </si>
  <si>
    <t>Dla dawki a 125 mg:
Nazwa handlowa:
Dawka:
Postać/ Opakowanie:                                                                                                                   
Dla dawki a 250 mg:
Nazwa handlowa:
Dawka:
Postać/ Opakowanie:</t>
  </si>
  <si>
    <t>Dla dawki a 125 mg:
Dla dawki a 250 mg:</t>
  </si>
  <si>
    <t>Dla dawki a 15 mg x 60szt:
Dla dawki a 45 mg x 30szt:</t>
  </si>
  <si>
    <t>Bosutinibum ^</t>
  </si>
  <si>
    <t>Do zakupu: 100 mg x 28 tabl i 500 mg x 28 tabl</t>
  </si>
  <si>
    <t>28 tabl powlekanych</t>
  </si>
  <si>
    <t>opakowań a  100mg x 28 tabl</t>
  </si>
  <si>
    <t>Dla dawki a  100mg x 28 tabl:
Nazwa handlowa:
Dawka:
Postać/ Opakowanie:                                                                                                                   
Dla dawki a  500mg x 28 tabl:
Nazwa handlowa:
Dawka:
Postać/ Opakowanie:</t>
  </si>
  <si>
    <t>Dla dawki a 100mg x 28 tabl:
Dla dawki a 500mg x 28 tabl:</t>
  </si>
  <si>
    <t>^ wykaz B Obwieszczenia Ministra Zdrowia aktualny na dzień składania oferty, możlwość stosowania poza programem</t>
  </si>
  <si>
    <t>Kabazytaksel*</t>
  </si>
  <si>
    <t xml:space="preserve">60 mg </t>
  </si>
  <si>
    <t xml:space="preserve">koncentrat i rozpuszczalnik do sporządzania roztworu do infuzji, fiol a 1,5 ml </t>
  </si>
  <si>
    <t>* Ratunkowy dostęp do technologii lekowej</t>
  </si>
  <si>
    <t>lenwatynibu*</t>
  </si>
  <si>
    <t xml:space="preserve">4 mg </t>
  </si>
  <si>
    <t>kapsułka twarda Opakowanie a 30 kaps.</t>
  </si>
  <si>
    <t xml:space="preserve">10 mg </t>
  </si>
  <si>
    <t>Carmustine</t>
  </si>
  <si>
    <t xml:space="preserve"> proszek i rozpuszczalnik do sporządzania koncentratu roztworu do
infuzji </t>
  </si>
  <si>
    <t xml:space="preserve">Ponatinibum^ </t>
  </si>
  <si>
    <r>
      <t>Dostawa różnych produktów do Apteki Szpitala Uniwersyteckiego w Krakowie</t>
    </r>
    <r>
      <rPr>
        <sz val="11"/>
        <color indexed="8"/>
        <rFont val="Times New Roman"/>
        <family val="1"/>
      </rPr>
      <t>.</t>
    </r>
  </si>
  <si>
    <r>
      <t>Oświadczamy, że oferowane przez nas w części: 1-15, produkty lecznicze są dopuszczone do obrotu na terenie Polski na zasadach określonych w art. 3</t>
    </r>
    <r>
      <rPr>
        <sz val="11"/>
        <rFont val="Times New Roman"/>
        <family val="1"/>
      </rPr>
      <t xml:space="preserve"> lub 4a ustawy prawo farmaceutyczne. Jednocześnie oświadczamy, że na każdorazowe wezwanie Zamawiającego przedstawimy dokumenty dopuszczające do obrotu na terenie Polski. (dotyczy wykonawców oferujących produkty lecznicze)</t>
    </r>
  </si>
  <si>
    <t xml:space="preserve">opakowań a 200mg x 112 tabl. </t>
  </si>
  <si>
    <t xml:space="preserve">opakowań (fiolek) </t>
  </si>
  <si>
    <t>opakowań a 20mg x 30 sztuk</t>
  </si>
  <si>
    <t>opakowań a 40mg x 30 sztuk</t>
  </si>
  <si>
    <t>opakowań a 60mg x 30 sztuk</t>
  </si>
  <si>
    <t>opakowań a 50mg x 28 sztuk</t>
  </si>
  <si>
    <t>opakowań a 75mg x 42 sztuk</t>
  </si>
  <si>
    <t>opakowań a 15mg x 84 sztuk</t>
  </si>
  <si>
    <t>opakowań a 30mg x 28 sztuk.</t>
  </si>
  <si>
    <t>opakowań (zestawów)</t>
  </si>
  <si>
    <t xml:space="preserve">opakowań a 90mg x 28 sztuk. </t>
  </si>
  <si>
    <t>opakowań a 180mg x 28 sztuk</t>
  </si>
  <si>
    <t>proszek do sporządzania
roztworu do wstrzykiwań, 1 fiolka</t>
  </si>
  <si>
    <t>opakowań (fiolek a 125mg)</t>
  </si>
  <si>
    <t>Oferowana ilość opakowań (fiolek a 125mg)</t>
  </si>
  <si>
    <t>Cena brutto jednego opakowania (fiolka a 125mg)</t>
  </si>
  <si>
    <t>opakowań (fiolek)</t>
  </si>
  <si>
    <t>opakowań a 4mg x 30 sztuk</t>
  </si>
  <si>
    <t>opakowań a 10mg x 30 sztuk</t>
  </si>
  <si>
    <t>Oferowana ilość opakowań (a 1 amp-strzyk)</t>
  </si>
  <si>
    <t>Cena brutto jednego opakowania (a 1 amp-strzyk)</t>
  </si>
  <si>
    <t>Oferowana ilość opakowań (a 2 amp-strzyk)</t>
  </si>
  <si>
    <t>Cena brutto jednego opakowania (a 2 amp-strzyk)</t>
  </si>
  <si>
    <t>Oferowana ilość opakowań (a 100mg x 28 tabl)</t>
  </si>
  <si>
    <t>Cena brutto jednego opakowania (a 100mg x 28 tabl)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</si>
</sst>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3" xfId="68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6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3" fontId="46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47" fillId="0" borderId="10" xfId="42" applyNumberFormat="1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175" fontId="46" fillId="0" borderId="10" xfId="42" applyNumberFormat="1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56" applyFont="1" applyFill="1" applyBorder="1" applyAlignment="1">
      <alignment horizontal="left" vertical="top" wrapText="1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0" fontId="4" fillId="0" borderId="0" xfId="56" applyFont="1" applyBorder="1" applyAlignment="1">
      <alignment horizontal="left" vertical="top" wrapText="1"/>
      <protection/>
    </xf>
    <xf numFmtId="175" fontId="4" fillId="0" borderId="0" xfId="42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5" fontId="4" fillId="0" borderId="15" xfId="42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7" fillId="0" borderId="10" xfId="59" applyFont="1" applyFill="1" applyBorder="1" applyAlignment="1">
      <alignment horizontal="left" vertical="top" wrapText="1"/>
    </xf>
    <xf numFmtId="175" fontId="47" fillId="0" borderId="10" xfId="42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3"/>
  <sheetViews>
    <sheetView showGridLines="0" tabSelected="1" view="pageBreakPreview" zoomScale="90" zoomScaleNormal="93" zoomScaleSheetLayoutView="90" zoomScalePageLayoutView="115" workbookViewId="0" topLeftCell="A3">
      <selection activeCell="G21" sqref="G21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64</v>
      </c>
    </row>
    <row r="2" spans="2:4" ht="13.5">
      <c r="B2" s="18"/>
      <c r="C2" s="18" t="s">
        <v>61</v>
      </c>
      <c r="D2" s="18"/>
    </row>
    <row r="4" spans="2:3" ht="13.5">
      <c r="B4" s="9" t="s">
        <v>53</v>
      </c>
      <c r="C4" s="9" t="s">
        <v>85</v>
      </c>
    </row>
    <row r="6" spans="2:4" ht="33" customHeight="1">
      <c r="B6" s="9" t="s">
        <v>52</v>
      </c>
      <c r="C6" s="89" t="s">
        <v>156</v>
      </c>
      <c r="D6" s="89"/>
    </row>
    <row r="8" spans="2:4" ht="13.5">
      <c r="B8" s="21" t="s">
        <v>46</v>
      </c>
      <c r="C8" s="92"/>
      <c r="D8" s="85"/>
    </row>
    <row r="9" spans="2:4" ht="13.5">
      <c r="B9" s="21" t="s">
        <v>54</v>
      </c>
      <c r="C9" s="95"/>
      <c r="D9" s="96"/>
    </row>
    <row r="10" spans="2:4" ht="13.5">
      <c r="B10" s="21" t="s">
        <v>45</v>
      </c>
      <c r="C10" s="90"/>
      <c r="D10" s="91"/>
    </row>
    <row r="11" spans="2:4" ht="13.5">
      <c r="B11" s="21" t="s">
        <v>55</v>
      </c>
      <c r="C11" s="90"/>
      <c r="D11" s="91"/>
    </row>
    <row r="12" spans="2:4" ht="13.5">
      <c r="B12" s="21" t="s">
        <v>56</v>
      </c>
      <c r="C12" s="90"/>
      <c r="D12" s="91"/>
    </row>
    <row r="13" spans="2:4" ht="13.5">
      <c r="B13" s="21" t="s">
        <v>57</v>
      </c>
      <c r="C13" s="90"/>
      <c r="D13" s="91"/>
    </row>
    <row r="14" spans="2:4" ht="13.5">
      <c r="B14" s="21" t="s">
        <v>58</v>
      </c>
      <c r="C14" s="90"/>
      <c r="D14" s="91"/>
    </row>
    <row r="15" spans="2:4" ht="13.5">
      <c r="B15" s="21" t="s">
        <v>59</v>
      </c>
      <c r="C15" s="90"/>
      <c r="D15" s="91"/>
    </row>
    <row r="16" spans="2:4" ht="13.5">
      <c r="B16" s="21" t="s">
        <v>60</v>
      </c>
      <c r="C16" s="90"/>
      <c r="D16" s="91"/>
    </row>
    <row r="17" spans="3:4" ht="13.5">
      <c r="C17" s="6"/>
      <c r="D17" s="22"/>
    </row>
    <row r="18" spans="1:4" ht="13.5">
      <c r="A18" s="9" t="s">
        <v>1</v>
      </c>
      <c r="B18" s="97" t="s">
        <v>78</v>
      </c>
      <c r="C18" s="97"/>
      <c r="D18" s="97"/>
    </row>
    <row r="19" spans="3:4" ht="13.5">
      <c r="C19" s="1"/>
      <c r="D19" s="23"/>
    </row>
    <row r="20" spans="2:4" ht="21" customHeight="1">
      <c r="B20" s="5" t="s">
        <v>17</v>
      </c>
      <c r="C20" s="24" t="s">
        <v>0</v>
      </c>
      <c r="D20" s="6"/>
    </row>
    <row r="21" spans="2:4" ht="13.5">
      <c r="B21" s="21" t="s">
        <v>24</v>
      </c>
      <c r="C21" s="25">
        <f>'część (1)'!H$6</f>
        <v>0</v>
      </c>
      <c r="D21" s="26"/>
    </row>
    <row r="22" spans="2:4" ht="13.5">
      <c r="B22" s="21" t="s">
        <v>25</v>
      </c>
      <c r="C22" s="25">
        <f>'część (2)'!H$6</f>
        <v>0</v>
      </c>
      <c r="D22" s="26"/>
    </row>
    <row r="23" spans="2:4" ht="13.5">
      <c r="B23" s="21" t="s">
        <v>26</v>
      </c>
      <c r="C23" s="25">
        <f>'część (3)'!H$6</f>
        <v>0</v>
      </c>
      <c r="D23" s="26"/>
    </row>
    <row r="24" spans="2:4" ht="13.5">
      <c r="B24" s="21" t="s">
        <v>27</v>
      </c>
      <c r="C24" s="25">
        <f>'część (4)'!H$6</f>
        <v>0</v>
      </c>
      <c r="D24" s="26"/>
    </row>
    <row r="25" spans="2:4" ht="13.5">
      <c r="B25" s="21" t="s">
        <v>28</v>
      </c>
      <c r="C25" s="25">
        <f>'część (5)'!H$6</f>
        <v>0</v>
      </c>
      <c r="D25" s="26"/>
    </row>
    <row r="26" spans="2:4" ht="13.5">
      <c r="B26" s="21" t="s">
        <v>29</v>
      </c>
      <c r="C26" s="25">
        <f>'część (6)'!H$6</f>
        <v>0</v>
      </c>
      <c r="D26" s="26"/>
    </row>
    <row r="27" spans="2:4" ht="13.5">
      <c r="B27" s="21" t="s">
        <v>30</v>
      </c>
      <c r="C27" s="25">
        <f>'część (7)'!H$6</f>
        <v>0</v>
      </c>
      <c r="D27" s="26"/>
    </row>
    <row r="28" spans="2:4" ht="13.5">
      <c r="B28" s="21" t="s">
        <v>31</v>
      </c>
      <c r="C28" s="25">
        <f>'część (8)'!H$6</f>
        <v>0</v>
      </c>
      <c r="D28" s="26"/>
    </row>
    <row r="29" spans="2:4" ht="13.5">
      <c r="B29" s="21" t="s">
        <v>32</v>
      </c>
      <c r="C29" s="25">
        <f>'część (9)'!H$6</f>
        <v>0</v>
      </c>
      <c r="D29" s="26"/>
    </row>
    <row r="30" spans="2:4" ht="13.5">
      <c r="B30" s="21" t="s">
        <v>33</v>
      </c>
      <c r="C30" s="25">
        <f>'część (10)'!H$6</f>
        <v>0</v>
      </c>
      <c r="D30" s="26"/>
    </row>
    <row r="31" spans="2:4" ht="13.5">
      <c r="B31" s="21" t="s">
        <v>34</v>
      </c>
      <c r="C31" s="25">
        <f>'część (11)'!H$6</f>
        <v>0</v>
      </c>
      <c r="D31" s="26"/>
    </row>
    <row r="32" spans="2:4" ht="13.5">
      <c r="B32" s="21" t="s">
        <v>35</v>
      </c>
      <c r="C32" s="25">
        <f>'część (12)'!H$6</f>
        <v>0</v>
      </c>
      <c r="D32" s="26"/>
    </row>
    <row r="33" spans="2:4" ht="13.5">
      <c r="B33" s="21" t="s">
        <v>36</v>
      </c>
      <c r="C33" s="25">
        <f>'część (13)'!H$6</f>
        <v>0</v>
      </c>
      <c r="D33" s="26"/>
    </row>
    <row r="34" spans="2:4" ht="13.5">
      <c r="B34" s="21" t="s">
        <v>37</v>
      </c>
      <c r="C34" s="25">
        <f>'część (14)'!H$6</f>
        <v>0</v>
      </c>
      <c r="D34" s="26"/>
    </row>
    <row r="35" spans="2:4" ht="13.5">
      <c r="B35" s="21" t="s">
        <v>38</v>
      </c>
      <c r="C35" s="25">
        <f>'część (15)'!H$6</f>
        <v>0</v>
      </c>
      <c r="D35" s="26"/>
    </row>
    <row r="36" spans="2:4" ht="11.25" customHeight="1">
      <c r="B36" s="44"/>
      <c r="C36" s="47"/>
      <c r="D36" s="26"/>
    </row>
    <row r="37" spans="3:4" ht="13.5" hidden="1">
      <c r="C37" s="38"/>
      <c r="D37" s="26"/>
    </row>
    <row r="38" spans="3:4" ht="0.75" customHeight="1" hidden="1">
      <c r="C38" s="38"/>
      <c r="D38" s="26"/>
    </row>
    <row r="39" spans="3:4" ht="30" customHeight="1" hidden="1">
      <c r="C39" s="38"/>
      <c r="D39" s="26"/>
    </row>
    <row r="40" spans="3:4" ht="13.5" hidden="1">
      <c r="C40" s="38"/>
      <c r="D40" s="26"/>
    </row>
    <row r="41" spans="3:4" ht="13.5" hidden="1">
      <c r="C41" s="38"/>
      <c r="D41" s="26"/>
    </row>
    <row r="42" spans="3:4" ht="2.25" customHeight="1" hidden="1">
      <c r="C42" s="38"/>
      <c r="D42" s="26"/>
    </row>
    <row r="43" spans="3:4" ht="2.25" customHeight="1" hidden="1">
      <c r="C43" s="38"/>
      <c r="D43" s="26"/>
    </row>
    <row r="44" spans="3:4" ht="0.75" customHeight="1" hidden="1">
      <c r="C44" s="38"/>
      <c r="D44" s="26"/>
    </row>
    <row r="45" spans="3:4" ht="13.5" hidden="1">
      <c r="C45" s="38"/>
      <c r="D45" s="26"/>
    </row>
    <row r="46" spans="3:4" ht="5.25" customHeight="1">
      <c r="C46" s="38"/>
      <c r="D46" s="26"/>
    </row>
    <row r="47" spans="1:4" ht="82.5" customHeight="1">
      <c r="A47" s="9" t="s">
        <v>2</v>
      </c>
      <c r="B47" s="97" t="s">
        <v>77</v>
      </c>
      <c r="C47" s="97"/>
      <c r="D47" s="97"/>
    </row>
    <row r="48" spans="1:4" ht="30" customHeight="1">
      <c r="A48" s="9" t="s">
        <v>3</v>
      </c>
      <c r="B48" s="94" t="s">
        <v>74</v>
      </c>
      <c r="C48" s="94"/>
      <c r="D48" s="94"/>
    </row>
    <row r="49" spans="1:4" ht="33" customHeight="1">
      <c r="A49" s="9" t="s">
        <v>4</v>
      </c>
      <c r="B49" s="93" t="s">
        <v>81</v>
      </c>
      <c r="C49" s="93"/>
      <c r="D49" s="93"/>
    </row>
    <row r="50" spans="1:4" ht="41.25" customHeight="1">
      <c r="A50" s="9" t="s">
        <v>42</v>
      </c>
      <c r="B50" s="93" t="s">
        <v>79</v>
      </c>
      <c r="C50" s="93"/>
      <c r="D50" s="93"/>
    </row>
    <row r="51" spans="1:4" s="27" customFormat="1" ht="72" customHeight="1">
      <c r="A51" s="9" t="s">
        <v>49</v>
      </c>
      <c r="B51" s="98" t="s">
        <v>157</v>
      </c>
      <c r="C51" s="98"/>
      <c r="D51" s="98"/>
    </row>
    <row r="52" spans="1:4" ht="39.75" customHeight="1">
      <c r="A52" s="9" t="s">
        <v>5</v>
      </c>
      <c r="B52" s="98" t="s">
        <v>22</v>
      </c>
      <c r="C52" s="98"/>
      <c r="D52" s="98"/>
    </row>
    <row r="53" spans="1:4" ht="32.25" customHeight="1">
      <c r="A53" s="9" t="s">
        <v>6</v>
      </c>
      <c r="B53" s="99" t="s">
        <v>43</v>
      </c>
      <c r="C53" s="99"/>
      <c r="D53" s="99"/>
    </row>
    <row r="54" spans="1:4" ht="39" customHeight="1">
      <c r="A54" s="9" t="s">
        <v>19</v>
      </c>
      <c r="B54" s="98" t="s">
        <v>44</v>
      </c>
      <c r="C54" s="98"/>
      <c r="D54" s="98"/>
    </row>
    <row r="55" spans="1:4" ht="33.75" customHeight="1">
      <c r="A55" s="9" t="s">
        <v>48</v>
      </c>
      <c r="B55" s="98" t="s">
        <v>69</v>
      </c>
      <c r="C55" s="98"/>
      <c r="D55" s="98"/>
    </row>
    <row r="56" spans="2:4" ht="33.75" customHeight="1">
      <c r="B56" s="98" t="s">
        <v>67</v>
      </c>
      <c r="C56" s="98"/>
      <c r="D56" s="98"/>
    </row>
    <row r="57" spans="2:4" ht="30" customHeight="1">
      <c r="B57" s="100" t="s">
        <v>68</v>
      </c>
      <c r="C57" s="100"/>
      <c r="D57" s="100"/>
    </row>
    <row r="58" spans="1:4" ht="18" customHeight="1">
      <c r="A58" s="9" t="s">
        <v>51</v>
      </c>
      <c r="B58" s="4" t="s">
        <v>7</v>
      </c>
      <c r="C58" s="1"/>
      <c r="D58" s="9"/>
    </row>
    <row r="59" spans="1:4" ht="18" customHeight="1">
      <c r="A59" s="29"/>
      <c r="B59" s="83" t="s">
        <v>20</v>
      </c>
      <c r="C59" s="88"/>
      <c r="D59" s="84"/>
    </row>
    <row r="60" spans="2:4" ht="18" customHeight="1">
      <c r="B60" s="83" t="s">
        <v>8</v>
      </c>
      <c r="C60" s="84"/>
      <c r="D60" s="21"/>
    </row>
    <row r="61" spans="2:4" ht="18" customHeight="1">
      <c r="B61" s="86"/>
      <c r="C61" s="87"/>
      <c r="D61" s="21"/>
    </row>
    <row r="62" spans="2:4" ht="18" customHeight="1">
      <c r="B62" s="86"/>
      <c r="C62" s="87"/>
      <c r="D62" s="21"/>
    </row>
    <row r="63" spans="2:4" ht="18" customHeight="1">
      <c r="B63" s="86"/>
      <c r="C63" s="87"/>
      <c r="D63" s="21"/>
    </row>
    <row r="64" spans="2:4" ht="18" customHeight="1">
      <c r="B64" s="31" t="s">
        <v>10</v>
      </c>
      <c r="C64" s="31"/>
      <c r="D64" s="7"/>
    </row>
    <row r="65" spans="2:4" ht="18" customHeight="1">
      <c r="B65" s="83" t="s">
        <v>21</v>
      </c>
      <c r="C65" s="88"/>
      <c r="D65" s="84"/>
    </row>
    <row r="66" spans="2:4" ht="18" customHeight="1">
      <c r="B66" s="32" t="s">
        <v>8</v>
      </c>
      <c r="C66" s="30" t="s">
        <v>9</v>
      </c>
      <c r="D66" s="33" t="s">
        <v>11</v>
      </c>
    </row>
    <row r="67" spans="2:4" ht="18" customHeight="1">
      <c r="B67" s="34"/>
      <c r="C67" s="30"/>
      <c r="D67" s="35"/>
    </row>
    <row r="68" spans="2:4" ht="18" customHeight="1">
      <c r="B68" s="34"/>
      <c r="C68" s="30"/>
      <c r="D68" s="35"/>
    </row>
    <row r="69" spans="2:4" ht="18" customHeight="1">
      <c r="B69" s="31"/>
      <c r="C69" s="31"/>
      <c r="D69" s="7"/>
    </row>
    <row r="70" spans="2:4" ht="18" customHeight="1">
      <c r="B70" s="83" t="s">
        <v>23</v>
      </c>
      <c r="C70" s="88"/>
      <c r="D70" s="84"/>
    </row>
    <row r="71" spans="2:4" ht="18" customHeight="1">
      <c r="B71" s="83" t="s">
        <v>12</v>
      </c>
      <c r="C71" s="84"/>
      <c r="D71" s="21"/>
    </row>
    <row r="72" spans="2:4" ht="18" customHeight="1">
      <c r="B72" s="85"/>
      <c r="C72" s="85"/>
      <c r="D72" s="21"/>
    </row>
    <row r="73" spans="2:4" ht="34.5" customHeight="1">
      <c r="B73" s="20"/>
      <c r="C73" s="28"/>
      <c r="D73" s="28"/>
    </row>
  </sheetData>
  <sheetProtection/>
  <mergeCells count="31">
    <mergeCell ref="B56:D56"/>
    <mergeCell ref="B55:D55"/>
    <mergeCell ref="B59:D59"/>
    <mergeCell ref="B51:D51"/>
    <mergeCell ref="B52:D52"/>
    <mergeCell ref="B57:D57"/>
    <mergeCell ref="C12:D12"/>
    <mergeCell ref="B47:D47"/>
    <mergeCell ref="B18:D18"/>
    <mergeCell ref="C16:D16"/>
    <mergeCell ref="B54:D54"/>
    <mergeCell ref="B53:D53"/>
    <mergeCell ref="B50:D50"/>
    <mergeCell ref="C6:D6"/>
    <mergeCell ref="C13:D13"/>
    <mergeCell ref="C11:D11"/>
    <mergeCell ref="C14:D14"/>
    <mergeCell ref="C8:D8"/>
    <mergeCell ref="B49:D49"/>
    <mergeCell ref="B48:D48"/>
    <mergeCell ref="C15:D15"/>
    <mergeCell ref="C9:D9"/>
    <mergeCell ref="C10:D10"/>
    <mergeCell ref="B60:C60"/>
    <mergeCell ref="B72:C72"/>
    <mergeCell ref="B61:C61"/>
    <mergeCell ref="B62:C62"/>
    <mergeCell ref="B63:C63"/>
    <mergeCell ref="B65:D65"/>
    <mergeCell ref="B71:C71"/>
    <mergeCell ref="B70:D7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3.375" style="1" customWidth="1"/>
    <col min="3" max="3" width="20.875" style="1" customWidth="1"/>
    <col min="4" max="4" width="23.6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9.2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179</v>
      </c>
      <c r="M10" s="5" t="s">
        <v>180</v>
      </c>
      <c r="N10" s="5" t="s">
        <v>16</v>
      </c>
    </row>
    <row r="11" spans="1:14" ht="86.25" customHeight="1">
      <c r="A11" s="21" t="s">
        <v>1</v>
      </c>
      <c r="B11" s="78" t="s">
        <v>123</v>
      </c>
      <c r="C11" s="78" t="s">
        <v>124</v>
      </c>
      <c r="D11" s="78" t="s">
        <v>125</v>
      </c>
      <c r="E11" s="79">
        <v>40</v>
      </c>
      <c r="F11" s="21" t="s">
        <v>126</v>
      </c>
      <c r="G11" s="15" t="s">
        <v>63</v>
      </c>
      <c r="H11" s="51"/>
      <c r="I11" s="51"/>
      <c r="J11" s="16"/>
      <c r="K11" s="16"/>
      <c r="L11" s="15"/>
      <c r="M11" s="15"/>
      <c r="N11" s="17">
        <f>ROUND(L11*ROUND(M11,2),2)</f>
        <v>0</v>
      </c>
    </row>
    <row r="12" spans="1:17" ht="13.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01" t="s">
        <v>103</v>
      </c>
      <c r="C13" s="101"/>
      <c r="D13" s="101"/>
      <c r="E13" s="101"/>
      <c r="F13" s="101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01"/>
      <c r="C14" s="110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</sheetData>
  <sheetProtection/>
  <mergeCells count="4">
    <mergeCell ref="G2:I2"/>
    <mergeCell ref="H6:I6"/>
    <mergeCell ref="B13:F13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4"/>
  <sheetViews>
    <sheetView showGridLines="0" view="pageBreakPreview" zoomScale="90" zoomScaleNormal="80" zoomScaleSheetLayoutView="90" zoomScalePageLayoutView="80" workbookViewId="0" topLeftCell="A2">
      <selection activeCell="G21" sqref="G21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5.3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73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183.75" customHeight="1">
      <c r="A11" s="21" t="s">
        <v>1</v>
      </c>
      <c r="B11" s="65" t="s">
        <v>155</v>
      </c>
      <c r="C11" s="65" t="s">
        <v>130</v>
      </c>
      <c r="D11" s="65" t="s">
        <v>131</v>
      </c>
      <c r="E11" s="70">
        <v>200</v>
      </c>
      <c r="F11" s="14" t="s">
        <v>75</v>
      </c>
      <c r="G11" s="15" t="s">
        <v>132</v>
      </c>
      <c r="H11" s="15"/>
      <c r="I11" s="15"/>
      <c r="J11" s="16" t="s">
        <v>137</v>
      </c>
      <c r="K11" s="16"/>
      <c r="L11" s="15"/>
      <c r="M11" s="15"/>
      <c r="N11" s="17">
        <f>ROUND(L11*ROUND(M11,2),2)</f>
        <v>0</v>
      </c>
    </row>
    <row r="12" spans="1:14" ht="13.5">
      <c r="A12" s="9"/>
      <c r="B12" s="40"/>
      <c r="C12" s="40"/>
      <c r="D12" s="40"/>
      <c r="E12" s="58"/>
      <c r="F12" s="9"/>
      <c r="G12" s="41"/>
      <c r="H12" s="41"/>
      <c r="I12" s="41"/>
      <c r="J12" s="42"/>
      <c r="K12" s="42"/>
      <c r="L12" s="41"/>
      <c r="M12" s="41"/>
      <c r="N12" s="43"/>
    </row>
    <row r="13" spans="2:17" ht="44.25" customHeight="1">
      <c r="B13" s="101" t="s">
        <v>103</v>
      </c>
      <c r="C13" s="101"/>
      <c r="D13" s="101"/>
      <c r="E13" s="101"/>
      <c r="F13" s="101"/>
      <c r="Q13" s="1"/>
    </row>
    <row r="14" ht="13.5">
      <c r="Q14" s="1"/>
    </row>
    <row r="15" ht="13.5">
      <c r="Q15" s="1"/>
    </row>
    <row r="16" ht="13.5">
      <c r="Q16" s="1"/>
    </row>
    <row r="17" spans="5:17" ht="13.5">
      <c r="E17" s="1"/>
      <c r="Q17" s="1"/>
    </row>
    <row r="18" spans="5:17" ht="13.5">
      <c r="E18" s="1"/>
      <c r="Q18" s="1"/>
    </row>
    <row r="19" spans="5:17" ht="13.5">
      <c r="E19" s="1"/>
      <c r="Q19" s="1"/>
    </row>
    <row r="20" spans="5:17" ht="13.5">
      <c r="E20" s="1"/>
      <c r="Q20" s="1"/>
    </row>
    <row r="21" spans="5:17" ht="13.5">
      <c r="E21" s="1"/>
      <c r="Q21" s="1"/>
    </row>
    <row r="22" spans="5:17" ht="13.5">
      <c r="E22" s="1"/>
      <c r="Q22" s="1"/>
    </row>
    <row r="23" spans="5:17" ht="13.5">
      <c r="E23" s="1"/>
      <c r="Q23" s="1"/>
    </row>
    <row r="24" spans="5:17" ht="13.5">
      <c r="E24" s="1"/>
      <c r="Q24" s="1"/>
    </row>
    <row r="25" spans="5:17" ht="13.5">
      <c r="E25" s="1"/>
      <c r="Q25" s="1"/>
    </row>
    <row r="26" spans="5:17" ht="13.5">
      <c r="E26" s="1"/>
      <c r="Q26" s="1"/>
    </row>
    <row r="27" spans="5:17" ht="13.5">
      <c r="E27" s="1"/>
      <c r="Q27" s="1"/>
    </row>
    <row r="28" spans="5:17" ht="13.5">
      <c r="E28" s="1"/>
      <c r="Q28" s="1"/>
    </row>
    <row r="29" spans="5:17" ht="13.5">
      <c r="E29" s="1"/>
      <c r="Q29" s="1"/>
    </row>
    <row r="30" spans="5:17" ht="13.5">
      <c r="E30" s="1"/>
      <c r="Q30" s="1"/>
    </row>
    <row r="31" spans="5:17" ht="13.5">
      <c r="E31" s="1"/>
      <c r="Q31" s="1"/>
    </row>
    <row r="32" spans="5:17" ht="13.5">
      <c r="E32" s="1"/>
      <c r="Q32" s="1"/>
    </row>
    <row r="33" spans="5:17" ht="13.5">
      <c r="E33" s="1"/>
      <c r="Q33" s="1"/>
    </row>
    <row r="34" spans="5:17" ht="13.5">
      <c r="E34" s="1"/>
      <c r="Q34" s="1"/>
    </row>
    <row r="35" spans="5:17" ht="13.5">
      <c r="E35" s="1"/>
      <c r="Q35" s="1"/>
    </row>
    <row r="36" spans="5:17" ht="13.5">
      <c r="E36" s="1"/>
      <c r="Q36" s="1"/>
    </row>
    <row r="37" spans="5:17" ht="13.5">
      <c r="E37" s="1"/>
      <c r="Q37" s="1"/>
    </row>
    <row r="38" spans="5:17" ht="13.5">
      <c r="E38" s="1"/>
      <c r="Q38" s="1"/>
    </row>
    <row r="39" spans="5:17" ht="13.5">
      <c r="E39" s="1"/>
      <c r="Q39" s="1"/>
    </row>
    <row r="40" spans="5:17" ht="13.5">
      <c r="E40" s="1"/>
      <c r="Q40" s="1"/>
    </row>
    <row r="41" spans="5:17" ht="13.5">
      <c r="E41" s="1"/>
      <c r="Q41" s="1"/>
    </row>
    <row r="42" spans="5:17" ht="13.5">
      <c r="E42" s="1"/>
      <c r="Q42" s="1"/>
    </row>
    <row r="43" spans="5:17" ht="13.5">
      <c r="E43" s="1"/>
      <c r="Q43" s="1"/>
    </row>
    <row r="44" spans="5:17" ht="13.5">
      <c r="E44" s="1"/>
      <c r="Q44" s="1"/>
    </row>
    <row r="45" spans="5:17" ht="13.5">
      <c r="E45" s="1"/>
      <c r="Q45" s="1"/>
    </row>
    <row r="46" spans="5:17" ht="13.5">
      <c r="E46" s="1"/>
      <c r="Q46" s="1"/>
    </row>
    <row r="47" spans="5:17" ht="13.5">
      <c r="E47" s="1"/>
      <c r="Q47" s="1"/>
    </row>
    <row r="48" spans="5:17" ht="13.5">
      <c r="E48" s="1"/>
      <c r="Q48" s="1"/>
    </row>
    <row r="49" spans="5:17" ht="13.5">
      <c r="E49" s="1"/>
      <c r="Q49" s="1"/>
    </row>
    <row r="50" spans="5:17" ht="13.5">
      <c r="E50" s="1"/>
      <c r="Q50" s="1"/>
    </row>
    <row r="51" spans="5:17" ht="13.5">
      <c r="E51" s="1"/>
      <c r="Q51" s="1"/>
    </row>
    <row r="52" spans="5:17" ht="13.5">
      <c r="E52" s="1"/>
      <c r="Q52" s="1"/>
    </row>
    <row r="53" spans="5:17" ht="13.5">
      <c r="E53" s="1"/>
      <c r="Q53" s="1"/>
    </row>
    <row r="54" spans="5:17" ht="13.5">
      <c r="E54" s="1"/>
      <c r="Q54" s="1"/>
    </row>
    <row r="55" spans="5:17" ht="13.5">
      <c r="E55" s="1"/>
      <c r="Q55" s="1"/>
    </row>
    <row r="56" spans="5:17" ht="13.5">
      <c r="E56" s="1"/>
      <c r="Q56" s="1"/>
    </row>
    <row r="57" spans="5:17" ht="13.5">
      <c r="E57" s="1"/>
      <c r="Q57" s="1"/>
    </row>
    <row r="58" spans="5:17" ht="13.5">
      <c r="E58" s="1"/>
      <c r="Q58" s="1"/>
    </row>
    <row r="59" spans="5:17" ht="13.5">
      <c r="E59" s="1"/>
      <c r="Q59" s="1"/>
    </row>
    <row r="60" spans="5:17" ht="13.5">
      <c r="E60" s="1"/>
      <c r="Q60" s="1"/>
    </row>
    <row r="61" spans="5:17" ht="13.5">
      <c r="E61" s="1"/>
      <c r="Q61" s="1"/>
    </row>
    <row r="62" spans="5:17" ht="13.5">
      <c r="E62" s="1"/>
      <c r="Q62" s="1"/>
    </row>
    <row r="63" spans="5:17" ht="13.5">
      <c r="E63" s="1"/>
      <c r="Q63" s="1"/>
    </row>
    <row r="64" spans="5:17" ht="13.5">
      <c r="E64" s="1"/>
      <c r="Q64" s="1"/>
    </row>
    <row r="65" spans="5:17" ht="13.5">
      <c r="E65" s="1"/>
      <c r="Q65" s="1"/>
    </row>
    <row r="66" spans="5:17" ht="13.5">
      <c r="E66" s="1"/>
      <c r="Q66" s="1"/>
    </row>
    <row r="67" spans="5:17" ht="13.5">
      <c r="E67" s="1"/>
      <c r="Q67" s="1"/>
    </row>
    <row r="68" spans="5:17" ht="13.5">
      <c r="E68" s="1"/>
      <c r="Q68" s="1"/>
    </row>
    <row r="69" spans="5:17" ht="13.5">
      <c r="E69" s="1"/>
      <c r="Q69" s="1"/>
    </row>
    <row r="70" spans="5:17" ht="13.5">
      <c r="E70" s="1"/>
      <c r="Q70" s="1"/>
    </row>
    <row r="71" spans="5:17" ht="13.5">
      <c r="E71" s="1"/>
      <c r="Q71" s="1"/>
    </row>
    <row r="72" spans="5:17" ht="13.5">
      <c r="E72" s="1"/>
      <c r="Q72" s="1"/>
    </row>
    <row r="73" spans="5:17" ht="13.5">
      <c r="E73" s="1"/>
      <c r="Q73" s="1"/>
    </row>
    <row r="74" spans="5:17" ht="13.5">
      <c r="E74" s="1"/>
      <c r="Q74" s="1"/>
    </row>
    <row r="75" spans="5:17" ht="13.5">
      <c r="E75" s="1"/>
      <c r="Q75" s="1"/>
    </row>
    <row r="76" spans="5:17" ht="13.5">
      <c r="E76" s="1"/>
      <c r="Q76" s="1"/>
    </row>
    <row r="77" spans="5:17" ht="13.5">
      <c r="E77" s="1"/>
      <c r="Q77" s="1"/>
    </row>
    <row r="78" spans="5:17" ht="13.5">
      <c r="E78" s="1"/>
      <c r="Q78" s="1"/>
    </row>
    <row r="79" spans="5:17" ht="13.5">
      <c r="E79" s="1"/>
      <c r="Q79" s="1"/>
    </row>
    <row r="80" spans="5:17" ht="13.5">
      <c r="E80" s="1"/>
      <c r="Q80" s="1"/>
    </row>
    <row r="81" spans="5:17" ht="13.5">
      <c r="E81" s="1"/>
      <c r="Q81" s="1"/>
    </row>
    <row r="82" spans="5:17" ht="13.5">
      <c r="E82" s="1"/>
      <c r="Q82" s="1"/>
    </row>
    <row r="83" spans="5:17" ht="13.5">
      <c r="E83" s="1"/>
      <c r="Q83" s="1"/>
    </row>
    <row r="84" spans="5:17" ht="13.5">
      <c r="E84" s="1"/>
      <c r="Q84" s="1"/>
    </row>
    <row r="85" spans="5:17" ht="13.5">
      <c r="E85" s="1"/>
      <c r="Q85" s="1"/>
    </row>
    <row r="86" spans="5:17" ht="13.5">
      <c r="E86" s="1"/>
      <c r="Q86" s="1"/>
    </row>
    <row r="87" spans="5:17" ht="13.5">
      <c r="E87" s="1"/>
      <c r="Q87" s="1"/>
    </row>
    <row r="88" spans="5:17" ht="13.5">
      <c r="E88" s="1"/>
      <c r="Q88" s="1"/>
    </row>
    <row r="89" spans="5:17" ht="13.5">
      <c r="E89" s="1"/>
      <c r="Q89" s="1"/>
    </row>
    <row r="90" spans="5:17" ht="13.5">
      <c r="E90" s="1"/>
      <c r="Q90" s="1"/>
    </row>
    <row r="91" spans="5:17" ht="13.5">
      <c r="E91" s="1"/>
      <c r="Q91" s="1"/>
    </row>
    <row r="92" spans="5:17" ht="13.5">
      <c r="E92" s="1"/>
      <c r="Q92" s="1"/>
    </row>
    <row r="93" spans="5:17" ht="13.5">
      <c r="E93" s="1"/>
      <c r="Q93" s="1"/>
    </row>
    <row r="94" spans="5:17" ht="13.5">
      <c r="E94" s="1"/>
      <c r="Q94" s="1"/>
    </row>
    <row r="95" spans="5:17" ht="13.5">
      <c r="E95" s="1"/>
      <c r="Q95" s="1"/>
    </row>
    <row r="96" spans="5:17" ht="13.5">
      <c r="E96" s="1"/>
      <c r="Q96" s="1"/>
    </row>
    <row r="97" spans="5:17" ht="13.5">
      <c r="E97" s="1"/>
      <c r="Q97" s="1"/>
    </row>
    <row r="98" spans="5:17" ht="13.5">
      <c r="E98" s="1"/>
      <c r="Q98" s="1"/>
    </row>
    <row r="99" spans="5:17" ht="13.5">
      <c r="E99" s="1"/>
      <c r="Q99" s="1"/>
    </row>
    <row r="100" spans="5:17" ht="13.5">
      <c r="E100" s="1"/>
      <c r="Q100" s="1"/>
    </row>
    <row r="101" spans="5:17" ht="13.5">
      <c r="E101" s="1"/>
      <c r="Q101" s="1"/>
    </row>
    <row r="102" spans="5:17" ht="13.5">
      <c r="E102" s="1"/>
      <c r="Q102" s="1"/>
    </row>
    <row r="103" spans="5:17" ht="13.5">
      <c r="E103" s="1"/>
      <c r="Q103" s="1"/>
    </row>
    <row r="104" spans="5:17" ht="13.5">
      <c r="E104" s="1"/>
      <c r="Q104" s="1"/>
    </row>
    <row r="105" spans="5:17" ht="13.5">
      <c r="E105" s="1"/>
      <c r="Q105" s="1"/>
    </row>
    <row r="106" spans="5:17" ht="13.5">
      <c r="E106" s="1"/>
      <c r="Q106" s="1"/>
    </row>
    <row r="107" spans="5:17" ht="13.5">
      <c r="E107" s="1"/>
      <c r="Q107" s="1"/>
    </row>
    <row r="108" spans="5:17" ht="13.5">
      <c r="E108" s="1"/>
      <c r="Q108" s="1"/>
    </row>
    <row r="109" spans="5:17" ht="13.5">
      <c r="E109" s="1"/>
      <c r="Q109" s="1"/>
    </row>
    <row r="110" spans="5:17" ht="13.5">
      <c r="E110" s="1"/>
      <c r="Q110" s="1"/>
    </row>
    <row r="111" spans="5:17" ht="13.5">
      <c r="E111" s="1"/>
      <c r="Q111" s="1"/>
    </row>
    <row r="112" spans="5:17" ht="13.5">
      <c r="E112" s="1"/>
      <c r="Q112" s="1"/>
    </row>
    <row r="113" spans="5:17" ht="13.5">
      <c r="E113" s="1"/>
      <c r="Q113" s="1"/>
    </row>
    <row r="114" spans="5:17" ht="13.5">
      <c r="E114" s="1"/>
      <c r="Q114" s="1"/>
    </row>
    <row r="115" spans="5:17" ht="13.5">
      <c r="E115" s="1"/>
      <c r="Q115" s="1"/>
    </row>
    <row r="116" spans="5:17" ht="13.5">
      <c r="E116" s="1"/>
      <c r="Q116" s="1"/>
    </row>
    <row r="117" spans="5:17" ht="13.5">
      <c r="E117" s="1"/>
      <c r="Q117" s="1"/>
    </row>
    <row r="118" spans="5:17" ht="13.5">
      <c r="E118" s="1"/>
      <c r="Q118" s="1"/>
    </row>
    <row r="119" spans="5:17" ht="13.5">
      <c r="E119" s="1"/>
      <c r="Q119" s="1"/>
    </row>
    <row r="120" spans="5:17" ht="13.5">
      <c r="E120" s="1"/>
      <c r="Q120" s="1"/>
    </row>
    <row r="121" spans="5:17" ht="13.5">
      <c r="E121" s="1"/>
      <c r="Q121" s="1"/>
    </row>
    <row r="122" spans="5:17" ht="13.5">
      <c r="E122" s="1"/>
      <c r="Q122" s="1"/>
    </row>
    <row r="123" spans="5:17" ht="13.5">
      <c r="E123" s="1"/>
      <c r="Q123" s="1"/>
    </row>
    <row r="124" spans="5:17" ht="13.5">
      <c r="E124" s="1"/>
      <c r="Q124" s="1"/>
    </row>
    <row r="125" spans="5:17" ht="13.5">
      <c r="E125" s="1"/>
      <c r="Q125" s="1"/>
    </row>
    <row r="126" spans="5:17" ht="13.5">
      <c r="E126" s="1"/>
      <c r="Q126" s="1"/>
    </row>
    <row r="127" spans="5:17" ht="13.5">
      <c r="E127" s="1"/>
      <c r="Q127" s="1"/>
    </row>
    <row r="128" spans="5:17" ht="13.5">
      <c r="E128" s="1"/>
      <c r="Q128" s="1"/>
    </row>
    <row r="129" spans="5:17" ht="13.5">
      <c r="E129" s="1"/>
      <c r="Q129" s="1"/>
    </row>
    <row r="130" spans="5:17" ht="13.5">
      <c r="E130" s="1"/>
      <c r="Q130" s="1"/>
    </row>
    <row r="131" spans="5:17" ht="13.5">
      <c r="E131" s="1"/>
      <c r="Q131" s="1"/>
    </row>
    <row r="132" spans="5:17" ht="13.5">
      <c r="E132" s="1"/>
      <c r="Q132" s="1"/>
    </row>
    <row r="133" spans="5:17" ht="13.5">
      <c r="E133" s="1"/>
      <c r="Q133" s="1"/>
    </row>
    <row r="134" spans="5:17" ht="13.5">
      <c r="E134" s="1"/>
      <c r="Q134" s="1"/>
    </row>
    <row r="135" spans="5:17" ht="13.5">
      <c r="E135" s="1"/>
      <c r="Q135" s="1"/>
    </row>
    <row r="136" spans="5:17" ht="13.5">
      <c r="E136" s="1"/>
      <c r="Q136" s="1"/>
    </row>
    <row r="137" spans="5:17" ht="13.5">
      <c r="E137" s="1"/>
      <c r="Q137" s="1"/>
    </row>
    <row r="138" spans="5:17" ht="13.5">
      <c r="E138" s="1"/>
      <c r="Q138" s="1"/>
    </row>
    <row r="139" spans="5:17" ht="13.5">
      <c r="E139" s="1"/>
      <c r="Q139" s="1"/>
    </row>
    <row r="140" spans="5:17" ht="13.5">
      <c r="E140" s="1"/>
      <c r="Q140" s="1"/>
    </row>
    <row r="141" spans="5:17" ht="13.5">
      <c r="E141" s="1"/>
      <c r="Q141" s="1"/>
    </row>
    <row r="142" spans="5:17" ht="13.5">
      <c r="E142" s="1"/>
      <c r="Q142" s="1"/>
    </row>
    <row r="143" spans="5:17" ht="13.5">
      <c r="E143" s="1"/>
      <c r="Q143" s="1"/>
    </row>
    <row r="144" spans="5:17" ht="13.5">
      <c r="E144" s="1"/>
      <c r="Q144" s="1"/>
    </row>
    <row r="145" spans="5:17" ht="13.5">
      <c r="E145" s="1"/>
      <c r="Q145" s="1"/>
    </row>
    <row r="146" spans="5:17" ht="13.5">
      <c r="E146" s="1"/>
      <c r="Q146" s="1"/>
    </row>
    <row r="147" spans="5:17" ht="13.5">
      <c r="E147" s="1"/>
      <c r="Q147" s="1"/>
    </row>
    <row r="148" spans="5:17" ht="13.5">
      <c r="E148" s="1"/>
      <c r="Q148" s="1"/>
    </row>
    <row r="149" spans="5:17" ht="13.5">
      <c r="E149" s="1"/>
      <c r="Q149" s="1"/>
    </row>
    <row r="150" spans="5:17" ht="13.5">
      <c r="E150" s="1"/>
      <c r="Q150" s="1"/>
    </row>
    <row r="151" spans="5:17" ht="13.5">
      <c r="E151" s="1"/>
      <c r="Q151" s="1"/>
    </row>
    <row r="152" spans="5:17" ht="13.5">
      <c r="E152" s="1"/>
      <c r="Q152" s="1"/>
    </row>
    <row r="153" spans="5:17" ht="13.5">
      <c r="E153" s="1"/>
      <c r="Q153" s="1"/>
    </row>
    <row r="154" spans="5:17" ht="13.5">
      <c r="E154" s="1"/>
      <c r="Q154" s="1"/>
    </row>
    <row r="155" spans="5:17" ht="13.5">
      <c r="E155" s="1"/>
      <c r="Q155" s="1"/>
    </row>
    <row r="156" spans="5:17" ht="13.5">
      <c r="E156" s="1"/>
      <c r="Q156" s="1"/>
    </row>
    <row r="157" spans="5:17" ht="13.5">
      <c r="E157" s="1"/>
      <c r="Q157" s="1"/>
    </row>
    <row r="158" spans="5:17" ht="13.5">
      <c r="E158" s="1"/>
      <c r="Q158" s="1"/>
    </row>
    <row r="159" spans="5:17" ht="13.5">
      <c r="E159" s="1"/>
      <c r="Q159" s="1"/>
    </row>
    <row r="160" spans="5:17" ht="13.5">
      <c r="E160" s="1"/>
      <c r="Q160" s="1"/>
    </row>
    <row r="161" spans="5:17" ht="13.5">
      <c r="E161" s="1"/>
      <c r="Q161" s="1"/>
    </row>
    <row r="162" spans="5:17" ht="13.5">
      <c r="E162" s="1"/>
      <c r="Q162" s="1"/>
    </row>
    <row r="163" spans="5:17" ht="13.5">
      <c r="E163" s="1"/>
      <c r="Q163" s="1"/>
    </row>
    <row r="164" spans="5:17" ht="13.5">
      <c r="E164" s="1"/>
      <c r="Q164" s="1"/>
    </row>
    <row r="165" spans="5:17" ht="13.5">
      <c r="E165" s="1"/>
      <c r="Q165" s="1"/>
    </row>
    <row r="166" spans="5:17" ht="13.5">
      <c r="E166" s="1"/>
      <c r="Q166" s="1"/>
    </row>
    <row r="167" spans="5:17" ht="13.5">
      <c r="E167" s="1"/>
      <c r="Q167" s="1"/>
    </row>
    <row r="168" spans="5:17" ht="13.5">
      <c r="E168" s="1"/>
      <c r="Q168" s="1"/>
    </row>
    <row r="169" spans="5:17" ht="13.5">
      <c r="E169" s="1"/>
      <c r="Q169" s="1"/>
    </row>
    <row r="170" spans="5:17" ht="13.5">
      <c r="E170" s="1"/>
      <c r="Q170" s="1"/>
    </row>
    <row r="171" spans="5:17" ht="13.5">
      <c r="E171" s="1"/>
      <c r="Q171" s="1"/>
    </row>
    <row r="172" spans="5:17" ht="13.5">
      <c r="E172" s="1"/>
      <c r="Q172" s="1"/>
    </row>
    <row r="173" spans="5:17" ht="13.5">
      <c r="E173" s="1"/>
      <c r="Q173" s="1"/>
    </row>
    <row r="174" spans="5:17" ht="13.5">
      <c r="E174" s="1"/>
      <c r="Q174" s="1"/>
    </row>
    <row r="175" spans="5:17" ht="13.5">
      <c r="E175" s="1"/>
      <c r="Q175" s="1"/>
    </row>
    <row r="176" spans="5:17" ht="13.5">
      <c r="E176" s="1"/>
      <c r="Q176" s="1"/>
    </row>
    <row r="177" spans="5:17" ht="13.5">
      <c r="E177" s="1"/>
      <c r="Q177" s="1"/>
    </row>
    <row r="178" spans="5:17" ht="13.5">
      <c r="E178" s="1"/>
      <c r="Q178" s="1"/>
    </row>
    <row r="179" spans="5:17" ht="13.5">
      <c r="E179" s="1"/>
      <c r="Q179" s="1"/>
    </row>
    <row r="180" spans="5:17" ht="13.5">
      <c r="E180" s="1"/>
      <c r="Q180" s="1"/>
    </row>
    <row r="181" spans="5:17" ht="13.5">
      <c r="E181" s="1"/>
      <c r="Q181" s="1"/>
    </row>
    <row r="182" spans="5:17" ht="13.5">
      <c r="E182" s="1"/>
      <c r="Q182" s="1"/>
    </row>
    <row r="183" spans="5:17" ht="13.5">
      <c r="E183" s="1"/>
      <c r="Q183" s="1"/>
    </row>
    <row r="184" spans="5:17" ht="13.5">
      <c r="E184" s="1"/>
      <c r="Q184" s="1"/>
    </row>
    <row r="185" spans="5:17" ht="13.5">
      <c r="E185" s="1"/>
      <c r="Q185" s="1"/>
    </row>
    <row r="198" spans="5:17" ht="13.5">
      <c r="E198" s="1"/>
      <c r="Q198" s="1"/>
    </row>
    <row r="199" spans="5:17" ht="13.5">
      <c r="E199" s="1"/>
      <c r="Q199" s="1"/>
    </row>
    <row r="200" spans="5:17" ht="13.5">
      <c r="E200" s="1"/>
      <c r="Q200" s="1"/>
    </row>
    <row r="201" spans="5:17" ht="13.5">
      <c r="E201" s="1"/>
      <c r="Q201" s="1"/>
    </row>
    <row r="202" spans="5:17" ht="13.5">
      <c r="E202" s="1"/>
      <c r="Q202" s="1"/>
    </row>
    <row r="203" spans="5:17" ht="13.5">
      <c r="E203" s="1"/>
      <c r="Q203" s="1"/>
    </row>
    <row r="204" spans="5:17" ht="13.5">
      <c r="E204" s="1"/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4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5.3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1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73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172</v>
      </c>
      <c r="M10" s="5" t="s">
        <v>173</v>
      </c>
      <c r="N10" s="5" t="s">
        <v>16</v>
      </c>
    </row>
    <row r="11" spans="1:14" ht="183.75" customHeight="1">
      <c r="A11" s="21" t="s">
        <v>1</v>
      </c>
      <c r="B11" s="65" t="s">
        <v>133</v>
      </c>
      <c r="C11" s="65" t="s">
        <v>134</v>
      </c>
      <c r="D11" s="65" t="s">
        <v>170</v>
      </c>
      <c r="E11" s="70">
        <v>300</v>
      </c>
      <c r="F11" s="14" t="s">
        <v>171</v>
      </c>
      <c r="G11" s="15" t="s">
        <v>135</v>
      </c>
      <c r="H11" s="15"/>
      <c r="I11" s="15"/>
      <c r="J11" s="16" t="s">
        <v>136</v>
      </c>
      <c r="K11" s="16"/>
      <c r="L11" s="15"/>
      <c r="M11" s="15"/>
      <c r="N11" s="17">
        <f>ROUND(L11*ROUND(M11,2),2)</f>
        <v>0</v>
      </c>
    </row>
    <row r="12" spans="1:14" ht="13.5">
      <c r="A12" s="9"/>
      <c r="B12" s="40"/>
      <c r="C12" s="40"/>
      <c r="D12" s="40"/>
      <c r="E12" s="58"/>
      <c r="F12" s="9"/>
      <c r="G12" s="41"/>
      <c r="H12" s="41"/>
      <c r="I12" s="41"/>
      <c r="J12" s="42"/>
      <c r="K12" s="42"/>
      <c r="L12" s="41"/>
      <c r="M12" s="41"/>
      <c r="N12" s="43"/>
    </row>
    <row r="13" spans="2:17" ht="44.25" customHeight="1">
      <c r="B13" s="101" t="s">
        <v>103</v>
      </c>
      <c r="C13" s="101"/>
      <c r="D13" s="101"/>
      <c r="E13" s="101"/>
      <c r="F13" s="101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98" ht="13.5">
      <c r="Q198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4"/>
  <sheetViews>
    <sheetView showGridLines="0" view="pageBreakPreview" zoomScale="90" zoomScaleNormal="80" zoomScaleSheetLayoutView="90" zoomScalePageLayoutView="80" workbookViewId="0" topLeftCell="A4">
      <selection activeCell="G21" sqref="G21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5.3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8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73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181</v>
      </c>
      <c r="M10" s="5" t="s">
        <v>182</v>
      </c>
      <c r="N10" s="5" t="s">
        <v>16</v>
      </c>
    </row>
    <row r="11" spans="1:14" ht="183.75" customHeight="1">
      <c r="A11" s="21" t="s">
        <v>1</v>
      </c>
      <c r="B11" s="65" t="s">
        <v>138</v>
      </c>
      <c r="C11" s="65" t="s">
        <v>139</v>
      </c>
      <c r="D11" s="65" t="s">
        <v>140</v>
      </c>
      <c r="E11" s="70">
        <v>1700</v>
      </c>
      <c r="F11" s="14" t="s">
        <v>141</v>
      </c>
      <c r="G11" s="15" t="s">
        <v>142</v>
      </c>
      <c r="H11" s="15"/>
      <c r="I11" s="15"/>
      <c r="J11" s="16" t="s">
        <v>143</v>
      </c>
      <c r="K11" s="16"/>
      <c r="L11" s="15"/>
      <c r="M11" s="15"/>
      <c r="N11" s="17">
        <f>ROUND(L11*ROUND(M11,2),2)</f>
        <v>0</v>
      </c>
    </row>
    <row r="12" spans="1:14" ht="13.5">
      <c r="A12" s="9"/>
      <c r="B12" s="40"/>
      <c r="C12" s="40"/>
      <c r="D12" s="40"/>
      <c r="E12" s="58"/>
      <c r="F12" s="9"/>
      <c r="G12" s="41"/>
      <c r="H12" s="41"/>
      <c r="I12" s="41"/>
      <c r="J12" s="42"/>
      <c r="K12" s="42"/>
      <c r="L12" s="41"/>
      <c r="M12" s="41"/>
      <c r="N12" s="43"/>
    </row>
    <row r="13" spans="2:17" ht="44.25" customHeight="1">
      <c r="B13" s="101" t="s">
        <v>144</v>
      </c>
      <c r="C13" s="101"/>
      <c r="D13" s="101"/>
      <c r="E13" s="101"/>
      <c r="F13" s="101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98" ht="13.5">
      <c r="Q198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90" zoomScaleNormal="80" zoomScaleSheetLayoutView="90" zoomScalePageLayoutView="85" workbookViewId="0" topLeftCell="A4">
      <selection activeCell="G21" sqref="G2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DFP.271.140.2020.LS</v>
      </c>
      <c r="M1" s="37"/>
      <c r="N1" s="37" t="s">
        <v>65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71</v>
      </c>
    </row>
    <row r="4" spans="2:16" ht="13.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9.25" customHeight="1">
      <c r="A11" s="64">
        <v>1</v>
      </c>
      <c r="B11" s="67" t="s">
        <v>145</v>
      </c>
      <c r="C11" s="68" t="s">
        <v>146</v>
      </c>
      <c r="D11" s="69" t="s">
        <v>147</v>
      </c>
      <c r="E11" s="70">
        <v>50</v>
      </c>
      <c r="F11" s="71" t="s">
        <v>174</v>
      </c>
      <c r="G11" s="48" t="s">
        <v>76</v>
      </c>
      <c r="H11" s="52"/>
      <c r="I11" s="52"/>
      <c r="J11" s="48"/>
      <c r="K11" s="48"/>
      <c r="L11" s="48"/>
      <c r="M11" s="48"/>
      <c r="N11" s="49">
        <f>ROUND(L11*ROUND(M11,2),2)</f>
        <v>0</v>
      </c>
    </row>
    <row r="12" spans="1:16" s="9" customFormat="1" ht="24" customHeight="1">
      <c r="A12" s="73"/>
      <c r="B12" s="74"/>
      <c r="C12" s="75"/>
      <c r="D12" s="76"/>
      <c r="E12" s="77"/>
      <c r="F12" s="54"/>
      <c r="G12" s="55"/>
      <c r="H12" s="56"/>
      <c r="I12" s="56"/>
      <c r="J12" s="55"/>
      <c r="K12" s="55"/>
      <c r="L12" s="55"/>
      <c r="M12" s="55"/>
      <c r="N12" s="57"/>
      <c r="P12" s="53"/>
    </row>
    <row r="13" spans="1:16" s="9" customFormat="1" ht="24" customHeight="1">
      <c r="A13" s="54"/>
      <c r="B13" s="108" t="s">
        <v>148</v>
      </c>
      <c r="C13" s="108"/>
      <c r="D13" s="108"/>
      <c r="E13" s="108"/>
      <c r="F13" s="108"/>
      <c r="G13" s="55"/>
      <c r="H13" s="56"/>
      <c r="I13" s="56"/>
      <c r="J13" s="55"/>
      <c r="K13" s="55"/>
      <c r="L13" s="55"/>
      <c r="M13" s="55"/>
      <c r="N13" s="57"/>
      <c r="P13" s="53"/>
    </row>
    <row r="14" s="2" customFormat="1" ht="13.5">
      <c r="E14" s="39"/>
    </row>
    <row r="15" spans="2:6" s="2" customFormat="1" ht="32.25" customHeight="1">
      <c r="B15" s="94"/>
      <c r="C15" s="94"/>
      <c r="D15" s="94"/>
      <c r="E15" s="94"/>
      <c r="F15" s="94"/>
    </row>
    <row r="16" s="2" customFormat="1" ht="13.5">
      <c r="E16" s="39"/>
    </row>
    <row r="17" ht="13.5">
      <c r="P17" s="1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</sheetData>
  <sheetProtection/>
  <mergeCells count="4">
    <mergeCell ref="G2:I2"/>
    <mergeCell ref="H6:I6"/>
    <mergeCell ref="B13:F13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90" zoomScaleNormal="80" zoomScaleSheetLayoutView="90" zoomScalePageLayoutView="85" workbookViewId="0" topLeftCell="A4">
      <selection activeCell="G21" sqref="G2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DFP.271.140.2020.LS</v>
      </c>
      <c r="M1" s="37"/>
      <c r="N1" s="37" t="s">
        <v>65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71</v>
      </c>
    </row>
    <row r="4" spans="2:16" ht="13.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0</v>
      </c>
      <c r="H6" s="102">
        <f>SUM(N11:N12)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9.25" customHeight="1">
      <c r="A11" s="64">
        <v>1</v>
      </c>
      <c r="B11" s="67" t="s">
        <v>149</v>
      </c>
      <c r="C11" s="68" t="s">
        <v>150</v>
      </c>
      <c r="D11" s="69" t="s">
        <v>151</v>
      </c>
      <c r="E11" s="70">
        <v>60</v>
      </c>
      <c r="F11" s="71" t="s">
        <v>175</v>
      </c>
      <c r="G11" s="48" t="s">
        <v>76</v>
      </c>
      <c r="H11" s="52"/>
      <c r="I11" s="52"/>
      <c r="J11" s="48"/>
      <c r="K11" s="48"/>
      <c r="L11" s="48"/>
      <c r="M11" s="48"/>
      <c r="N11" s="49">
        <f>ROUND(L11*ROUND(M11,2),2)</f>
        <v>0</v>
      </c>
    </row>
    <row r="12" spans="1:14" ht="56.25" customHeight="1">
      <c r="A12" s="64">
        <v>2</v>
      </c>
      <c r="B12" s="67" t="s">
        <v>149</v>
      </c>
      <c r="C12" s="63" t="s">
        <v>152</v>
      </c>
      <c r="D12" s="63" t="s">
        <v>151</v>
      </c>
      <c r="E12" s="72">
        <v>110</v>
      </c>
      <c r="F12" s="71" t="s">
        <v>176</v>
      </c>
      <c r="G12" s="48" t="s">
        <v>76</v>
      </c>
      <c r="H12" s="52"/>
      <c r="I12" s="52"/>
      <c r="J12" s="48"/>
      <c r="K12" s="48"/>
      <c r="L12" s="48"/>
      <c r="M12" s="48"/>
      <c r="N12" s="49">
        <f>ROUND(L12*ROUND(M12,2),2)</f>
        <v>0</v>
      </c>
    </row>
    <row r="13" spans="1:16" s="9" customFormat="1" ht="24" customHeight="1">
      <c r="A13" s="73"/>
      <c r="B13" s="74"/>
      <c r="C13" s="75"/>
      <c r="D13" s="76"/>
      <c r="E13" s="77"/>
      <c r="F13" s="54"/>
      <c r="G13" s="55"/>
      <c r="H13" s="56"/>
      <c r="I13" s="56"/>
      <c r="J13" s="55"/>
      <c r="K13" s="55"/>
      <c r="L13" s="55"/>
      <c r="M13" s="55"/>
      <c r="N13" s="57"/>
      <c r="P13" s="53"/>
    </row>
    <row r="14" spans="1:16" s="9" customFormat="1" ht="28.5" customHeight="1">
      <c r="A14" s="54"/>
      <c r="B14" s="108" t="s">
        <v>148</v>
      </c>
      <c r="C14" s="108"/>
      <c r="D14" s="108"/>
      <c r="E14" s="108"/>
      <c r="F14" s="108"/>
      <c r="G14" s="55"/>
      <c r="H14" s="56"/>
      <c r="I14" s="56"/>
      <c r="J14" s="55"/>
      <c r="K14" s="55"/>
      <c r="L14" s="55"/>
      <c r="M14" s="55"/>
      <c r="N14" s="57"/>
      <c r="P14" s="53"/>
    </row>
    <row r="15" s="2" customFormat="1" ht="13.5">
      <c r="E15" s="39"/>
    </row>
    <row r="16" spans="2:6" s="2" customFormat="1" ht="32.25" customHeight="1">
      <c r="B16" s="94"/>
      <c r="C16" s="94"/>
      <c r="D16" s="94"/>
      <c r="E16" s="94"/>
      <c r="F16" s="94"/>
    </row>
    <row r="17" s="2" customFormat="1" ht="13.5">
      <c r="E17" s="39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</sheetData>
  <sheetProtection/>
  <mergeCells count="4">
    <mergeCell ref="G2:I2"/>
    <mergeCell ref="H6:I6"/>
    <mergeCell ref="B14:F14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61.5" customHeight="1">
      <c r="A11" s="21" t="s">
        <v>1</v>
      </c>
      <c r="B11" s="81" t="s">
        <v>153</v>
      </c>
      <c r="C11" s="81" t="s">
        <v>82</v>
      </c>
      <c r="D11" s="81" t="s">
        <v>154</v>
      </c>
      <c r="E11" s="82">
        <v>360</v>
      </c>
      <c r="F11" s="21" t="s">
        <v>50</v>
      </c>
      <c r="G11" s="15" t="s">
        <v>63</v>
      </c>
      <c r="H11" s="51"/>
      <c r="I11" s="51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9.5" customHeight="1">
      <c r="A12" s="9"/>
      <c r="B12" s="9"/>
      <c r="C12" s="9"/>
      <c r="D12" s="9"/>
      <c r="E12" s="61"/>
      <c r="F12" s="9"/>
      <c r="G12" s="41"/>
      <c r="H12" s="9"/>
      <c r="I12" s="9"/>
      <c r="J12" s="9"/>
      <c r="K12" s="9"/>
      <c r="L12" s="9"/>
      <c r="M12" s="9"/>
      <c r="N12" s="43"/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73</v>
      </c>
      <c r="F10" s="14"/>
      <c r="G10" s="5" t="str">
        <f>"Nazwa handlowa /
"&amp;C10&amp;" / 
"&amp;D10</f>
        <v>Nazwa handlowa /
Dawka / 
Postać /Opakowanie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83</v>
      </c>
      <c r="M10" s="5" t="s">
        <v>41</v>
      </c>
      <c r="N10" s="5" t="s">
        <v>16</v>
      </c>
    </row>
    <row r="11" spans="1:14" ht="48.75" customHeight="1">
      <c r="A11" s="21" t="s">
        <v>1</v>
      </c>
      <c r="B11" s="63" t="s">
        <v>86</v>
      </c>
      <c r="C11" s="63" t="s">
        <v>87</v>
      </c>
      <c r="D11" s="80" t="s">
        <v>88</v>
      </c>
      <c r="E11" s="59">
        <v>310</v>
      </c>
      <c r="F11" s="14" t="s">
        <v>158</v>
      </c>
      <c r="G11" s="15" t="s">
        <v>63</v>
      </c>
      <c r="H11" s="51"/>
      <c r="I11" s="51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0"/>
      <c r="C12" s="40"/>
      <c r="D12" s="45"/>
      <c r="E12" s="50"/>
      <c r="F12" s="46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101" t="s">
        <v>89</v>
      </c>
      <c r="C13" s="101"/>
      <c r="D13" s="101"/>
      <c r="E13" s="101"/>
      <c r="F13" s="101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1" customHeight="1">
      <c r="A11" s="64" t="s">
        <v>1</v>
      </c>
      <c r="B11" s="65" t="s">
        <v>90</v>
      </c>
      <c r="C11" s="66" t="s">
        <v>91</v>
      </c>
      <c r="D11" s="66" t="s">
        <v>92</v>
      </c>
      <c r="E11" s="62">
        <v>290</v>
      </c>
      <c r="F11" s="14" t="s">
        <v>159</v>
      </c>
      <c r="G11" s="15" t="s">
        <v>63</v>
      </c>
      <c r="H11" s="51"/>
      <c r="I11" s="51"/>
      <c r="J11" s="16"/>
      <c r="K11" s="16"/>
      <c r="L11" s="15"/>
      <c r="M11" s="15"/>
      <c r="N11" s="17">
        <f>ROUND(L11*ROUND(M11,2),2)</f>
        <v>0</v>
      </c>
    </row>
    <row r="12" spans="2:3" ht="13.5">
      <c r="B12" s="106"/>
      <c r="C12" s="107"/>
    </row>
    <row r="13" spans="2:6" ht="31.5" customHeight="1">
      <c r="B13" s="101" t="s">
        <v>89</v>
      </c>
      <c r="C13" s="101"/>
      <c r="D13" s="101"/>
      <c r="E13" s="101"/>
      <c r="F13" s="101"/>
    </row>
    <row r="14" spans="2:6" ht="22.5" customHeight="1">
      <c r="B14" s="105"/>
      <c r="C14" s="105"/>
      <c r="D14" s="105"/>
      <c r="E14" s="105"/>
      <c r="F14" s="105"/>
    </row>
    <row r="15" spans="2:17" ht="23.25" customHeight="1">
      <c r="B15" s="105"/>
      <c r="C15" s="105"/>
      <c r="D15" s="105"/>
      <c r="E15" s="105"/>
      <c r="F15" s="105"/>
      <c r="Q15" s="1"/>
    </row>
    <row r="16" spans="2:17" ht="20.25" customHeight="1">
      <c r="B16" s="94"/>
      <c r="C16" s="104"/>
      <c r="D16" s="104"/>
      <c r="E16" s="104"/>
      <c r="F16" s="104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5"/>
  <sheetViews>
    <sheetView showGridLines="0" view="pageBreakPreview" zoomScale="90" zoomScaleNormal="80" zoomScaleSheetLayoutView="90" zoomScalePageLayoutView="85" workbookViewId="0" topLeftCell="A4">
      <selection activeCell="G21" sqref="G2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DFP.271.140.2020.LS</v>
      </c>
      <c r="M1" s="37"/>
      <c r="N1" s="37" t="s">
        <v>65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71</v>
      </c>
    </row>
    <row r="4" spans="2:16" ht="13.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0</v>
      </c>
      <c r="H6" s="102">
        <f>SUM(N11:N13)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9.25" customHeight="1">
      <c r="A11" s="64">
        <v>1</v>
      </c>
      <c r="B11" s="67" t="s">
        <v>93</v>
      </c>
      <c r="C11" s="68" t="s">
        <v>94</v>
      </c>
      <c r="D11" s="69" t="s">
        <v>95</v>
      </c>
      <c r="E11" s="70">
        <v>20</v>
      </c>
      <c r="F11" s="71" t="s">
        <v>160</v>
      </c>
      <c r="G11" s="48" t="s">
        <v>76</v>
      </c>
      <c r="H11" s="52"/>
      <c r="I11" s="52"/>
      <c r="J11" s="48"/>
      <c r="K11" s="48"/>
      <c r="L11" s="48"/>
      <c r="M11" s="48"/>
      <c r="N11" s="49">
        <f>ROUND(L11*ROUND(M11,2),2)</f>
        <v>0</v>
      </c>
    </row>
    <row r="12" spans="1:14" ht="56.25" customHeight="1">
      <c r="A12" s="64">
        <v>2</v>
      </c>
      <c r="B12" s="67" t="s">
        <v>93</v>
      </c>
      <c r="C12" s="63" t="s">
        <v>96</v>
      </c>
      <c r="D12" s="63" t="s">
        <v>95</v>
      </c>
      <c r="E12" s="72">
        <v>75</v>
      </c>
      <c r="F12" s="71" t="s">
        <v>161</v>
      </c>
      <c r="G12" s="48" t="s">
        <v>76</v>
      </c>
      <c r="H12" s="52"/>
      <c r="I12" s="52"/>
      <c r="J12" s="48"/>
      <c r="K12" s="48"/>
      <c r="L12" s="48"/>
      <c r="M12" s="48"/>
      <c r="N12" s="49">
        <f>ROUND(L12*ROUND(M12,2),2)</f>
        <v>0</v>
      </c>
    </row>
    <row r="13" spans="1:16" s="9" customFormat="1" ht="53.25" customHeight="1">
      <c r="A13" s="64">
        <v>3</v>
      </c>
      <c r="B13" s="67" t="s">
        <v>93</v>
      </c>
      <c r="C13" s="68" t="s">
        <v>97</v>
      </c>
      <c r="D13" s="69" t="s">
        <v>95</v>
      </c>
      <c r="E13" s="70">
        <v>90</v>
      </c>
      <c r="F13" s="71" t="s">
        <v>162</v>
      </c>
      <c r="G13" s="48" t="s">
        <v>76</v>
      </c>
      <c r="H13" s="52"/>
      <c r="I13" s="52"/>
      <c r="J13" s="48"/>
      <c r="K13" s="48"/>
      <c r="L13" s="48"/>
      <c r="M13" s="48"/>
      <c r="N13" s="49">
        <f>ROUND(L13*ROUND(M13,2),2)</f>
        <v>0</v>
      </c>
      <c r="P13" s="53"/>
    </row>
    <row r="14" spans="1:16" s="9" customFormat="1" ht="24" customHeight="1">
      <c r="A14" s="73"/>
      <c r="B14" s="74"/>
      <c r="C14" s="75"/>
      <c r="D14" s="76"/>
      <c r="E14" s="77"/>
      <c r="F14" s="54"/>
      <c r="G14" s="55"/>
      <c r="H14" s="56"/>
      <c r="I14" s="56"/>
      <c r="J14" s="55"/>
      <c r="K14" s="55"/>
      <c r="L14" s="55"/>
      <c r="M14" s="55"/>
      <c r="N14" s="57"/>
      <c r="P14" s="53"/>
    </row>
    <row r="15" spans="1:16" s="9" customFormat="1" ht="28.5" customHeight="1">
      <c r="A15" s="54"/>
      <c r="B15" s="108" t="s">
        <v>89</v>
      </c>
      <c r="C15" s="108"/>
      <c r="D15" s="108"/>
      <c r="E15" s="108"/>
      <c r="F15" s="108"/>
      <c r="G15" s="55"/>
      <c r="H15" s="56"/>
      <c r="I15" s="56"/>
      <c r="J15" s="55"/>
      <c r="K15" s="55"/>
      <c r="L15" s="55"/>
      <c r="M15" s="55"/>
      <c r="N15" s="57"/>
      <c r="P15" s="53"/>
    </row>
    <row r="16" spans="1:16" s="9" customFormat="1" ht="24" customHeight="1">
      <c r="A16" s="54"/>
      <c r="B16" s="109" t="s">
        <v>80</v>
      </c>
      <c r="C16" s="109"/>
      <c r="D16" s="109"/>
      <c r="E16" s="109"/>
      <c r="F16" s="109"/>
      <c r="G16" s="55"/>
      <c r="H16" s="56"/>
      <c r="I16" s="56"/>
      <c r="J16" s="55"/>
      <c r="K16" s="55"/>
      <c r="L16" s="55"/>
      <c r="M16" s="55"/>
      <c r="N16" s="57"/>
      <c r="P16" s="53"/>
    </row>
    <row r="17" s="2" customFormat="1" ht="13.5">
      <c r="E17" s="39"/>
    </row>
    <row r="18" spans="2:6" s="2" customFormat="1" ht="32.25" customHeight="1">
      <c r="B18" s="94"/>
      <c r="C18" s="94"/>
      <c r="D18" s="94"/>
      <c r="E18" s="94"/>
      <c r="F18" s="94"/>
    </row>
    <row r="19" s="2" customFormat="1" ht="13.5">
      <c r="E19" s="39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  <row r="85" ht="13.5">
      <c r="P85" s="1"/>
    </row>
  </sheetData>
  <sheetProtection/>
  <mergeCells count="5">
    <mergeCell ref="G2:I2"/>
    <mergeCell ref="H6:I6"/>
    <mergeCell ref="B15:F15"/>
    <mergeCell ref="B16:F1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207">
      <c r="A11" s="64" t="s">
        <v>1</v>
      </c>
      <c r="B11" s="65" t="s">
        <v>98</v>
      </c>
      <c r="C11" s="66" t="s">
        <v>99</v>
      </c>
      <c r="D11" s="66" t="s">
        <v>101</v>
      </c>
      <c r="E11" s="62">
        <v>180</v>
      </c>
      <c r="F11" s="14" t="s">
        <v>75</v>
      </c>
      <c r="G11" s="15" t="s">
        <v>100</v>
      </c>
      <c r="H11" s="51"/>
      <c r="I11" s="51"/>
      <c r="J11" s="16" t="s">
        <v>102</v>
      </c>
      <c r="K11" s="16"/>
      <c r="L11" s="15"/>
      <c r="M11" s="15"/>
      <c r="N11" s="17">
        <f>ROUND(L11*ROUND(M11,2),2)</f>
        <v>0</v>
      </c>
    </row>
    <row r="12" spans="2:3" ht="13.5">
      <c r="B12" s="106"/>
      <c r="C12" s="107"/>
    </row>
    <row r="13" spans="2:6" ht="46.5" customHeight="1">
      <c r="B13" s="101" t="s">
        <v>103</v>
      </c>
      <c r="C13" s="101"/>
      <c r="D13" s="101"/>
      <c r="E13" s="101"/>
      <c r="F13" s="101"/>
    </row>
    <row r="14" spans="2:6" ht="22.5" customHeight="1">
      <c r="B14" s="105"/>
      <c r="C14" s="105"/>
      <c r="D14" s="105"/>
      <c r="E14" s="105"/>
      <c r="F14" s="105"/>
    </row>
    <row r="15" spans="2:17" ht="23.25" customHeight="1">
      <c r="B15" s="105"/>
      <c r="C15" s="105"/>
      <c r="D15" s="105"/>
      <c r="E15" s="105"/>
      <c r="F15" s="105"/>
      <c r="Q15" s="1"/>
    </row>
    <row r="16" spans="2:17" ht="20.25" customHeight="1">
      <c r="B16" s="94"/>
      <c r="C16" s="104"/>
      <c r="D16" s="104"/>
      <c r="E16" s="104"/>
      <c r="F16" s="104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7">
    <mergeCell ref="B16:F16"/>
    <mergeCell ref="G2:I2"/>
    <mergeCell ref="H6:I6"/>
    <mergeCell ref="B12:C12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90" zoomScaleNormal="80" zoomScaleSheetLayoutView="90" zoomScalePageLayoutView="85" workbookViewId="0" topLeftCell="A4">
      <selection activeCell="G21" sqref="G2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DFP.271.140.2020.LS</v>
      </c>
      <c r="M1" s="37"/>
      <c r="N1" s="37" t="s">
        <v>65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71</v>
      </c>
    </row>
    <row r="4" spans="2:16" ht="13.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9.25" customHeight="1">
      <c r="A11" s="64">
        <v>1</v>
      </c>
      <c r="B11" s="67" t="s">
        <v>104</v>
      </c>
      <c r="C11" s="68" t="s">
        <v>105</v>
      </c>
      <c r="D11" s="69" t="s">
        <v>106</v>
      </c>
      <c r="E11" s="70">
        <v>40</v>
      </c>
      <c r="F11" s="71" t="s">
        <v>165</v>
      </c>
      <c r="G11" s="48" t="s">
        <v>76</v>
      </c>
      <c r="H11" s="52"/>
      <c r="I11" s="52"/>
      <c r="J11" s="48"/>
      <c r="K11" s="48"/>
      <c r="L11" s="48"/>
      <c r="M11" s="48"/>
      <c r="N11" s="49">
        <f>ROUND(L11*ROUND(M11,2),2)</f>
        <v>0</v>
      </c>
    </row>
    <row r="12" spans="1:16" s="9" customFormat="1" ht="24" customHeight="1">
      <c r="A12" s="73"/>
      <c r="B12" s="74"/>
      <c r="C12" s="75"/>
      <c r="D12" s="76"/>
      <c r="E12" s="77"/>
      <c r="F12" s="54"/>
      <c r="G12" s="55"/>
      <c r="H12" s="56"/>
      <c r="I12" s="56"/>
      <c r="J12" s="55"/>
      <c r="K12" s="55"/>
      <c r="L12" s="55"/>
      <c r="M12" s="55"/>
      <c r="N12" s="57"/>
      <c r="P12" s="53"/>
    </row>
    <row r="13" spans="1:16" s="9" customFormat="1" ht="39" customHeight="1">
      <c r="A13" s="54"/>
      <c r="B13" s="108" t="s">
        <v>103</v>
      </c>
      <c r="C13" s="108"/>
      <c r="D13" s="108"/>
      <c r="E13" s="108"/>
      <c r="F13" s="108"/>
      <c r="G13" s="55"/>
      <c r="H13" s="56"/>
      <c r="I13" s="56"/>
      <c r="J13" s="55"/>
      <c r="K13" s="55"/>
      <c r="L13" s="55"/>
      <c r="M13" s="55"/>
      <c r="N13" s="57"/>
      <c r="P13" s="53"/>
    </row>
    <row r="14" s="2" customFormat="1" ht="13.5">
      <c r="E14" s="39"/>
    </row>
    <row r="15" spans="2:6" s="2" customFormat="1" ht="32.25" customHeight="1">
      <c r="B15" s="94"/>
      <c r="C15" s="94"/>
      <c r="D15" s="94"/>
      <c r="E15" s="94"/>
      <c r="F15" s="94"/>
    </row>
    <row r="16" s="2" customFormat="1" ht="13.5">
      <c r="E16" s="39"/>
    </row>
    <row r="17" ht="13.5">
      <c r="P17" s="1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90" zoomScaleNormal="80" zoomScaleSheetLayoutView="90" zoomScalePageLayoutView="85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DFP.271.140.2020.LS</v>
      </c>
      <c r="M1" s="37"/>
      <c r="N1" s="37" t="s">
        <v>65</v>
      </c>
      <c r="R1" s="2"/>
      <c r="S1" s="2"/>
    </row>
    <row r="2" spans="7:9" ht="13.5">
      <c r="G2" s="101"/>
      <c r="H2" s="101"/>
      <c r="I2" s="101"/>
    </row>
    <row r="3" spans="13:14" ht="13.5">
      <c r="M3" s="37"/>
      <c r="N3" s="37" t="s">
        <v>71</v>
      </c>
    </row>
    <row r="4" spans="2:16" ht="13.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0</v>
      </c>
      <c r="H6" s="102">
        <f>SUM(N11:N12)</f>
        <v>0</v>
      </c>
      <c r="I6" s="103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59.25" customHeight="1">
      <c r="A11" s="64">
        <v>1</v>
      </c>
      <c r="B11" s="67" t="s">
        <v>128</v>
      </c>
      <c r="C11" s="68" t="s">
        <v>107</v>
      </c>
      <c r="D11" s="69" t="s">
        <v>110</v>
      </c>
      <c r="E11" s="70">
        <v>20</v>
      </c>
      <c r="F11" s="71" t="s">
        <v>163</v>
      </c>
      <c r="G11" s="48" t="s">
        <v>76</v>
      </c>
      <c r="H11" s="52"/>
      <c r="I11" s="52"/>
      <c r="J11" s="48"/>
      <c r="K11" s="48"/>
      <c r="L11" s="48"/>
      <c r="M11" s="48"/>
      <c r="N11" s="49">
        <f>ROUND(L11*ROUND(M11,2),2)</f>
        <v>0</v>
      </c>
    </row>
    <row r="12" spans="1:14" ht="56.25" customHeight="1">
      <c r="A12" s="64">
        <v>2</v>
      </c>
      <c r="B12" s="67" t="s">
        <v>128</v>
      </c>
      <c r="C12" s="63" t="s">
        <v>109</v>
      </c>
      <c r="D12" s="63" t="s">
        <v>111</v>
      </c>
      <c r="E12" s="72">
        <v>80</v>
      </c>
      <c r="F12" s="71" t="s">
        <v>164</v>
      </c>
      <c r="G12" s="48" t="s">
        <v>76</v>
      </c>
      <c r="H12" s="52"/>
      <c r="I12" s="52"/>
      <c r="J12" s="48"/>
      <c r="K12" s="48"/>
      <c r="L12" s="48"/>
      <c r="M12" s="48"/>
      <c r="N12" s="49">
        <f>ROUND(L12*ROUND(M12,2),2)</f>
        <v>0</v>
      </c>
    </row>
    <row r="13" spans="1:16" s="9" customFormat="1" ht="24" customHeight="1">
      <c r="A13" s="73"/>
      <c r="B13" s="74"/>
      <c r="C13" s="75"/>
      <c r="D13" s="76"/>
      <c r="E13" s="77"/>
      <c r="F13" s="54"/>
      <c r="G13" s="55"/>
      <c r="H13" s="56"/>
      <c r="I13" s="56"/>
      <c r="J13" s="55"/>
      <c r="K13" s="55"/>
      <c r="L13" s="55"/>
      <c r="M13" s="55"/>
      <c r="N13" s="57"/>
      <c r="P13" s="53"/>
    </row>
    <row r="14" spans="1:16" s="9" customFormat="1" ht="28.5" customHeight="1">
      <c r="A14" s="54"/>
      <c r="B14" s="108" t="s">
        <v>112</v>
      </c>
      <c r="C14" s="108"/>
      <c r="D14" s="108"/>
      <c r="E14" s="108"/>
      <c r="F14" s="108"/>
      <c r="G14" s="55"/>
      <c r="H14" s="56"/>
      <c r="I14" s="56"/>
      <c r="J14" s="55"/>
      <c r="K14" s="55"/>
      <c r="L14" s="55"/>
      <c r="M14" s="55"/>
      <c r="N14" s="57"/>
      <c r="P14" s="53"/>
    </row>
    <row r="15" spans="1:16" s="9" customFormat="1" ht="39.75" customHeight="1">
      <c r="A15" s="54"/>
      <c r="B15" s="109" t="s">
        <v>103</v>
      </c>
      <c r="C15" s="109"/>
      <c r="D15" s="109"/>
      <c r="E15" s="109"/>
      <c r="F15" s="109"/>
      <c r="G15" s="55"/>
      <c r="H15" s="56"/>
      <c r="I15" s="56"/>
      <c r="J15" s="55"/>
      <c r="K15" s="55"/>
      <c r="L15" s="55"/>
      <c r="M15" s="55"/>
      <c r="N15" s="57"/>
      <c r="P15" s="53"/>
    </row>
    <row r="16" s="2" customFormat="1" ht="13.5">
      <c r="E16" s="39"/>
    </row>
    <row r="17" spans="2:6" s="2" customFormat="1" ht="32.25" customHeight="1">
      <c r="B17" s="94"/>
      <c r="C17" s="94"/>
      <c r="D17" s="94"/>
      <c r="E17" s="94"/>
      <c r="F17" s="94"/>
    </row>
    <row r="18" s="2" customFormat="1" ht="13.5">
      <c r="E18" s="39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</sheetData>
  <sheetProtection/>
  <mergeCells count="5">
    <mergeCell ref="G2:I2"/>
    <mergeCell ref="H6:I6"/>
    <mergeCell ref="B14:F14"/>
    <mergeCell ref="B15:F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7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3.6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SUM(N11:N14)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72</v>
      </c>
      <c r="E10" s="36" t="s">
        <v>70</v>
      </c>
      <c r="F10" s="14"/>
      <c r="G10" s="5" t="str">
        <f>"Nazwa handlowa /
"&amp;C10&amp;" / 
"&amp;D10</f>
        <v>Nazwa handlowa /
Dawka / 
Postać/ 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40</v>
      </c>
      <c r="M10" s="5" t="s">
        <v>41</v>
      </c>
      <c r="N10" s="5" t="s">
        <v>16</v>
      </c>
    </row>
    <row r="11" spans="1:14" ht="90" customHeight="1">
      <c r="A11" s="64" t="s">
        <v>1</v>
      </c>
      <c r="B11" s="69" t="s">
        <v>113</v>
      </c>
      <c r="C11" s="69" t="s">
        <v>114</v>
      </c>
      <c r="D11" s="69" t="s">
        <v>108</v>
      </c>
      <c r="E11" s="70">
        <v>2</v>
      </c>
      <c r="F11" s="21" t="s">
        <v>166</v>
      </c>
      <c r="G11" s="15" t="s">
        <v>63</v>
      </c>
      <c r="H11" s="51"/>
      <c r="I11" s="51"/>
      <c r="J11" s="16"/>
      <c r="K11" s="16"/>
      <c r="L11" s="15"/>
      <c r="M11" s="15"/>
      <c r="N11" s="17">
        <f>ROUND(L11*ROUND(M11,2),2)</f>
        <v>0</v>
      </c>
    </row>
    <row r="12" spans="1:14" ht="90" customHeight="1">
      <c r="A12" s="64" t="s">
        <v>2</v>
      </c>
      <c r="B12" s="69" t="s">
        <v>113</v>
      </c>
      <c r="C12" s="69" t="s">
        <v>115</v>
      </c>
      <c r="D12" s="69" t="s">
        <v>116</v>
      </c>
      <c r="E12" s="70">
        <v>2</v>
      </c>
      <c r="F12" s="21" t="s">
        <v>167</v>
      </c>
      <c r="G12" s="15" t="s">
        <v>63</v>
      </c>
      <c r="H12" s="51"/>
      <c r="I12" s="51"/>
      <c r="J12" s="16"/>
      <c r="K12" s="16"/>
      <c r="L12" s="15"/>
      <c r="M12" s="15"/>
      <c r="N12" s="17">
        <f>ROUND(L12*ROUND(M12,2),2)</f>
        <v>0</v>
      </c>
    </row>
    <row r="13" spans="1:14" ht="90" customHeight="1">
      <c r="A13" s="64" t="s">
        <v>3</v>
      </c>
      <c r="B13" s="69" t="s">
        <v>129</v>
      </c>
      <c r="C13" s="69" t="s">
        <v>117</v>
      </c>
      <c r="D13" s="69" t="s">
        <v>108</v>
      </c>
      <c r="E13" s="70">
        <v>6</v>
      </c>
      <c r="F13" s="21" t="s">
        <v>168</v>
      </c>
      <c r="G13" s="15" t="s">
        <v>63</v>
      </c>
      <c r="H13" s="51"/>
      <c r="I13" s="51"/>
      <c r="J13" s="16"/>
      <c r="K13" s="16"/>
      <c r="L13" s="15"/>
      <c r="M13" s="15"/>
      <c r="N13" s="17">
        <f>ROUND(L13*ROUND(M13,2),2)</f>
        <v>0</v>
      </c>
    </row>
    <row r="14" spans="1:17" ht="75" customHeight="1">
      <c r="A14" s="64" t="s">
        <v>4</v>
      </c>
      <c r="B14" s="69" t="s">
        <v>129</v>
      </c>
      <c r="C14" s="69" t="s">
        <v>118</v>
      </c>
      <c r="D14" s="69" t="s">
        <v>119</v>
      </c>
      <c r="E14" s="70">
        <v>24</v>
      </c>
      <c r="F14" s="21" t="s">
        <v>169</v>
      </c>
      <c r="G14" s="15" t="s">
        <v>63</v>
      </c>
      <c r="H14" s="51"/>
      <c r="I14" s="51"/>
      <c r="J14" s="16"/>
      <c r="K14" s="16"/>
      <c r="L14" s="15"/>
      <c r="M14" s="15"/>
      <c r="N14" s="17">
        <f>ROUND(L14*ROUND(M14,2),2)</f>
        <v>0</v>
      </c>
      <c r="Q14" s="1"/>
    </row>
    <row r="15" spans="1:17" ht="24.75" customHeight="1">
      <c r="A15" s="73"/>
      <c r="B15" s="44"/>
      <c r="C15" s="44"/>
      <c r="D15" s="44"/>
      <c r="E15" s="61"/>
      <c r="F15" s="9"/>
      <c r="G15" s="41"/>
      <c r="H15" s="9"/>
      <c r="I15" s="9"/>
      <c r="J15" s="9"/>
      <c r="K15" s="9"/>
      <c r="L15" s="41"/>
      <c r="M15" s="9"/>
      <c r="N15" s="43"/>
      <c r="Q15" s="1"/>
    </row>
    <row r="16" spans="1:17" ht="24" customHeight="1">
      <c r="A16" s="60"/>
      <c r="B16" s="97" t="s">
        <v>112</v>
      </c>
      <c r="C16" s="97"/>
      <c r="D16" s="97"/>
      <c r="E16" s="97"/>
      <c r="F16" s="97"/>
      <c r="G16" s="41"/>
      <c r="H16" s="9"/>
      <c r="I16" s="9"/>
      <c r="J16" s="9"/>
      <c r="K16" s="9"/>
      <c r="L16" s="41"/>
      <c r="M16" s="9"/>
      <c r="N16" s="43"/>
      <c r="Q16" s="1"/>
    </row>
    <row r="17" spans="2:17" ht="39" customHeight="1">
      <c r="B17" s="101" t="s">
        <v>103</v>
      </c>
      <c r="C17" s="101"/>
      <c r="D17" s="101"/>
      <c r="E17" s="101"/>
      <c r="F17" s="101"/>
      <c r="Q17" s="1"/>
    </row>
    <row r="18" ht="12" customHeight="1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="90" zoomScaleNormal="80" zoomScaleSheetLayoutView="90" zoomScalePageLayoutView="80" workbookViewId="0" topLeftCell="A1">
      <selection activeCell="G21" sqref="G21"/>
    </sheetView>
  </sheetViews>
  <sheetFormatPr defaultColWidth="9.125" defaultRowHeight="12.75"/>
  <cols>
    <col min="1" max="1" width="5.125" style="1" customWidth="1"/>
    <col min="2" max="2" width="23.375" style="1" customWidth="1"/>
    <col min="3" max="3" width="20.875" style="1" customWidth="1"/>
    <col min="4" max="4" width="23.6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DFP.271.140.2020.LS</v>
      </c>
      <c r="N1" s="37" t="s">
        <v>65</v>
      </c>
      <c r="S1" s="2"/>
      <c r="T1" s="2"/>
    </row>
    <row r="2" spans="7:9" ht="13.5">
      <c r="G2" s="101"/>
      <c r="H2" s="101"/>
      <c r="I2" s="101"/>
    </row>
    <row r="3" ht="13.5">
      <c r="N3" s="37" t="s">
        <v>71</v>
      </c>
    </row>
    <row r="4" spans="2:17" ht="13.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0</v>
      </c>
      <c r="H6" s="102">
        <f>SUM(N11:N11)</f>
        <v>0</v>
      </c>
      <c r="I6" s="103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9.2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70</v>
      </c>
      <c r="F10" s="14"/>
      <c r="G10" s="5" t="str">
        <f>"Nazwa handlowa /
"&amp;C10&amp;" / 
"&amp;D10</f>
        <v>Nazwa handlowa /
Dawka / 
Postać /Opakowanie</v>
      </c>
      <c r="H10" s="5" t="s">
        <v>66</v>
      </c>
      <c r="I10" s="5" t="str">
        <f>B10</f>
        <v>Skład</v>
      </c>
      <c r="J10" s="5" t="s">
        <v>84</v>
      </c>
      <c r="K10" s="5"/>
      <c r="L10" s="5" t="s">
        <v>177</v>
      </c>
      <c r="M10" s="5" t="s">
        <v>178</v>
      </c>
      <c r="N10" s="5" t="s">
        <v>16</v>
      </c>
    </row>
    <row r="11" spans="1:14" ht="86.25" customHeight="1">
      <c r="A11" s="21" t="s">
        <v>1</v>
      </c>
      <c r="B11" s="78" t="s">
        <v>120</v>
      </c>
      <c r="C11" s="78" t="s">
        <v>121</v>
      </c>
      <c r="D11" s="78" t="s">
        <v>122</v>
      </c>
      <c r="E11" s="79">
        <v>55</v>
      </c>
      <c r="F11" s="21" t="s">
        <v>127</v>
      </c>
      <c r="G11" s="15" t="s">
        <v>63</v>
      </c>
      <c r="H11" s="51"/>
      <c r="I11" s="51"/>
      <c r="J11" s="16"/>
      <c r="K11" s="16"/>
      <c r="L11" s="15"/>
      <c r="M11" s="15"/>
      <c r="N11" s="17">
        <f>ROUND(L11*ROUND(M11,2),2)</f>
        <v>0</v>
      </c>
    </row>
    <row r="12" spans="1:17" ht="13.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01" t="s">
        <v>103</v>
      </c>
      <c r="C13" s="101"/>
      <c r="D13" s="101"/>
      <c r="E13" s="101"/>
      <c r="F13" s="101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01"/>
      <c r="C14" s="110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</sheetData>
  <sheetProtection/>
  <mergeCells count="4">
    <mergeCell ref="G2:I2"/>
    <mergeCell ref="H6:I6"/>
    <mergeCell ref="B14:C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2020-10-19T10:53:04Z</dcterms:modified>
  <cp:category/>
  <cp:version/>
  <cp:contentType/>
  <cp:contentStatus/>
</cp:coreProperties>
</file>