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3320" tabRatio="840" activeTab="0"/>
  </bookViews>
  <sheets>
    <sheet name="formularz oferty" sheetId="1" r:id="rId1"/>
    <sheet name="Arkusz1" sheetId="2" state="hidden" r:id="rId2"/>
    <sheet name="Arkusz2" sheetId="3" state="hidden" r:id="rId3"/>
    <sheet name="Arkusz3" sheetId="4" state="hidden" r:id="rId4"/>
    <sheet name="Arkusz4" sheetId="5" state="hidden" r:id="rId5"/>
    <sheet name="Arkusz5" sheetId="6" state="hidden" r:id="rId6"/>
    <sheet name="Arkusz6" sheetId="7" state="hidden" r:id="rId7"/>
    <sheet name="Arkusz7" sheetId="8" state="hidden" r:id="rId8"/>
    <sheet name="Arkusz8" sheetId="9" state="hidden" r:id="rId9"/>
    <sheet name="Arkusz9" sheetId="10" state="hidden" r:id="rId10"/>
    <sheet name="Arkusz10" sheetId="11" state="hidden" r:id="rId11"/>
    <sheet name="Arkusz11" sheetId="12" state="hidden" r:id="rId12"/>
    <sheet name="Arkusz12" sheetId="13" state="hidden" r:id="rId13"/>
    <sheet name="Arkusz13" sheetId="14" state="hidden" r:id="rId14"/>
    <sheet name="Arkusz14" sheetId="15" state="hidden" r:id="rId15"/>
    <sheet name="część (1)" sheetId="16" r:id="rId16"/>
    <sheet name="część (2)" sheetId="17" r:id="rId17"/>
  </sheets>
  <definedNames>
    <definedName name="_xlnm.Print_Area" localSheetId="15">'część (1)'!$A$1:$N$15</definedName>
    <definedName name="_xlnm.Print_Area" localSheetId="16">'część (2)'!$A$1:$N$22</definedName>
    <definedName name="_xlnm.Print_Area" localSheetId="0">'formularz oferty'!$A$1:$E$54</definedName>
  </definedNames>
  <calcPr fullCalcOnLoad="1"/>
</workbook>
</file>

<file path=xl/sharedStrings.xml><?xml version="1.0" encoding="utf-8"?>
<sst xmlns="http://schemas.openxmlformats.org/spreadsheetml/2006/main" count="148" uniqueCount="114">
  <si>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</si>
  <si>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</si>
  <si>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</si>
  <si>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</si>
  <si>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</si>
  <si>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</si>
  <si>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</si>
  <si>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</si>
  <si>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</si>
  <si>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</si>
  <si>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</si>
  <si>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</si>
  <si>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</si>
  <si>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</si>
  <si>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</si>
  <si>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</si>
  <si>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</si>
  <si>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</si>
  <si>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</si>
  <si>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</si>
  <si>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</si>
  <si>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</si>
  <si>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</si>
  <si>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</si>
  <si>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</si>
  <si>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Ilość sztuk w opakowaniu jednostkowym</t>
  </si>
  <si>
    <t>5.</t>
  </si>
  <si>
    <t>Oświadczamy, że jesteśmy związani niniejszą ofertą przez okres podany w specyfikacji istotnych warunków zamówienia.</t>
  </si>
  <si>
    <t>województwo:</t>
  </si>
  <si>
    <t>nazwa Wykonawcy:</t>
  </si>
  <si>
    <t>Poz.</t>
  </si>
  <si>
    <t>10.</t>
  </si>
  <si>
    <t>6.</t>
  </si>
  <si>
    <t>sztuk</t>
  </si>
  <si>
    <t>13.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</si>
  <si>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</si>
  <si>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</si>
  <si>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</si>
  <si>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</si>
  <si>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</si>
  <si>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</si>
  <si>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</si>
  <si>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</si>
  <si>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</si>
  <si>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</si>
  <si>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Nazwa handlowa:
Dawka:
Postać/ Opakowanie: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</si>
  <si>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</si>
  <si>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</si>
  <si>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</si>
  <si>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</si>
  <si>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</si>
  <si>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</si>
  <si>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</si>
  <si>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Postać/Opakowanie</t>
  </si>
  <si>
    <t xml:space="preserve">Ilość </t>
  </si>
  <si>
    <t>Postać / Opakowanie</t>
  </si>
  <si>
    <t>Oferujemy wykonanie całego przedmiotu zamówienia (w danej części) za cenę:</t>
  </si>
  <si>
    <t>Oświadczamy, że zamówienie będziemy wykonywać do czasu wyczerpania kwoty wynagrodzenia umownego, nie dłużej jednak niż przez 18 miesięcy od dnia zawarcia umowy.</t>
  </si>
  <si>
    <t xml:space="preserve">Ilość sztuk w opakowaniu jednostkowym </t>
  </si>
  <si>
    <t xml:space="preserve">Oferowana ilość jednostkowych opakowań </t>
  </si>
  <si>
    <t>roztwór do wstrzykiwań</t>
  </si>
  <si>
    <t>Załącznik nr 1 do SWZ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</si>
  <si>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</si>
  <si>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Oświadczamy, że termin płatności wynosi do 60 dni.</t>
  </si>
  <si>
    <t>Oświadczamy, że oferujemy realizację przedmiotu zamówienia zgodnie z zasadami określonymi w SWZ wraz z załącznikami.</t>
  </si>
  <si>
    <t>Oświadczamy, że zapoznaliśmy się z SWZ wraz z jej załącznikami i nie wnosimy do niej zastrzeżeń oraz, że zdobyliśmy konieczne informacje do przygotowania oferty.</t>
  </si>
  <si>
    <t>Oświadczamy, ze zapoznaliśmy się z treścią załączonego do SWZ wzoru umowy i w przypadku wyboru naszej oferty zawrzemy z zamawiającym  umowę sporządzoną na podstawie tego wzoru.</t>
  </si>
  <si>
    <r>
      <t>Oświadczamy, że jesteśmy</t>
    </r>
    <r>
      <rPr>
        <sz val="11"/>
        <color indexed="30"/>
        <rFont val="Garamond"/>
        <family val="1"/>
      </rPr>
      <t xml:space="preserve"> </t>
    </r>
    <r>
      <rPr>
        <i/>
        <sz val="9"/>
        <color indexed="30"/>
        <rFont val="Garamond"/>
        <family val="1"/>
      </rPr>
      <t>(podkreślić właściwe)</t>
    </r>
    <r>
      <rPr>
        <sz val="11"/>
        <color indexed="30"/>
        <rFont val="Garamond"/>
        <family val="1"/>
      </rPr>
      <t>:</t>
    </r>
    <r>
      <rPr>
        <sz val="11"/>
        <rFont val="Garamond"/>
        <family val="1"/>
      </rPr>
      <t xml:space="preserve">
11.1. mikroprzedsiębiorstwem,
11.2. małym przedsiębiorstwem,
11.3. średnim przedsiębiorstwem,
11.4. jednoosobową działalnością gospodarczą,
11.5. osobą fizyczną nieprowadzącą działalności gospodarczej,
11.6. inny rodzaj (w tym duże przedsiębiorstwo).</t>
    </r>
  </si>
  <si>
    <t>załącznik nr 1a do SWZ</t>
  </si>
  <si>
    <t>DFP.271.119.2021.ADB</t>
  </si>
  <si>
    <t>Dostawa produktów leczniczych i wyrobów medycznych do Apteki Szpitala Uniwersyteckiego w Krakowie.</t>
  </si>
  <si>
    <t>Do zakupu w dawkach 50 mg, 100mg</t>
  </si>
  <si>
    <t>dawek a 50 mg</t>
  </si>
  <si>
    <t xml:space="preserve">Dla dawki: 50 mg:
Dla dawki: 100 mg:
</t>
  </si>
  <si>
    <t>Oferowana ilość dawek a 50 mg</t>
  </si>
  <si>
    <t>Cena jednostkowa brutto za dawkę a 50 mg*</t>
  </si>
  <si>
    <t>Wartość brutto pozycji*</t>
  </si>
  <si>
    <t>Cena brutto*:</t>
  </si>
  <si>
    <t>Palivizumab^</t>
  </si>
  <si>
    <t>^wykaz B Obwieszczenia MZ aktualny na dzień składania oferty, możliwość stosowania poza programem lekowym</t>
  </si>
  <si>
    <t>91 mg/ml, 3000KIU/ml; 1 ml
500j.m./ml, 40 mcg/ml; 1 ml</t>
  </si>
  <si>
    <t>roztwór do sporządzania  kleju do tkanek / Opakowanie /  1  zestaw do sporz. 2 ml
produktu : strzykawka 2 - komorowa 1 ml + 1 ml  oraz  akcesoria: łączniki 2 szt, igły aplikacyjne 4 szt</t>
  </si>
  <si>
    <t>91 mg/ml, 3000KIU/ml; 2 ml
500j.m./ml, 40 mcg/ml; 2 ml</t>
  </si>
  <si>
    <t>roztwór do sporządzania  kleju do tkanek / Opakowanie /  1  zestaw do sporz. 4 ml
produktu : strzykawka 2 - komorowa 2 ml + 2 ml  oraz  akcesoria: łączniki 2 szt, igły aplikacyjne 4 szt</t>
  </si>
  <si>
    <t>91 mg/ml, 3000KIU/ml; 5 ml
500j.m./ml, 40 mcg/ml; 5 ml</t>
  </si>
  <si>
    <t>roztwór do sporządzania  kleju do tkanek / Opakowanie /  1  zestaw do sporz. 10 ml
produktu : strzykawka 2 - komorowa 5 ml + 5 ml  oraz  akcesoria: łączniki 2 szt, igły aplikacyjne 4 szt</t>
  </si>
  <si>
    <t>zestawów</t>
  </si>
  <si>
    <t xml:space="preserve">zestawów </t>
  </si>
  <si>
    <r>
      <t xml:space="preserve">Wytwórca
</t>
    </r>
  </si>
  <si>
    <t>Zalecane ciśnienie rozpylania  1,5 - 2,0 barów (21,5 - 28,5 psi);
zalecana odległość od tkanki docelowej 10-15 cm</t>
  </si>
  <si>
    <t xml:space="preserve">Zestaw rozpylający na rany otwarte /
Regulator ciśnienia </t>
  </si>
  <si>
    <t>Zalecane ciśnienie rozpylania  1,2 -1,5 bara ( 18 -22 psi):
zalecana odległość od tkanki docelowej 2- 5 cm</t>
  </si>
  <si>
    <t xml:space="preserve">Aplikator 40 cm do zabiegów laparoskopowych /małoinwazyjnych
/  Regulator ciśnienia </t>
  </si>
  <si>
    <t xml:space="preserve">41 cm </t>
  </si>
  <si>
    <t xml:space="preserve">Aplikator endoskopwy 41 cm </t>
  </si>
  <si>
    <r>
      <t xml:space="preserve">Podmiot odpowiedzialny
</t>
    </r>
  </si>
  <si>
    <t>jeżeli wybór oferty będzie prowadził do powstania u Zamawiającego obowiązku podatkowego, zgodnie z przepisami o podatku od towarów i usług, należy podać cenę netto.</t>
  </si>
  <si>
    <t>*jeżeli wybór oferty będzie prowadził do powstania u Zamawiającego obowiązku podatkowego, zgodnie z przepisami o podatku od towarów i usług, należy podać cenę netto.</t>
  </si>
  <si>
    <t>Cena brutto jednego opakowania jednostkowego*</t>
  </si>
  <si>
    <t xml:space="preserve">Kod EAN
</t>
  </si>
  <si>
    <t>dla dawki 50 mg:
Nazwa handlowa:
Dawka: 
Postać / Opakowanie:
dla dawki 100 mg:
Nazwa handlowa:
Dawka: 
Postać / Opakowanie:</t>
  </si>
  <si>
    <t xml:space="preserve">Składnik 1 ( komora 1) -roztwór białek klejących , w 5ml: Fibrynogen ludzki, Aprotynina;
Składnik 2  ( komora 2) - roztwór trombiny, w 5ml: Trombina ludzka, chlorek wapnia
^ </t>
  </si>
  <si>
    <t xml:space="preserve">Składnik 1 ( komora 1) -roztwór białek klejących , w 2 ml: Fibrynogen ludzki, Aprotynina;
Składnik 2 ( komora 2) - roztwór trombiny, w 2ml: Trombina ludzka, chlorek wapnia
^ </t>
  </si>
  <si>
    <t xml:space="preserve">Składnik 1 ( komora 1) -roztwór białek klejących , w 1 ml: Fibrynogen ludzki, Aprotynina;
Skladnik 2 ( komora 2) - roztwór trombiny, w 1 ml: Trombina ludzka, chlorek wapnia 
^ </t>
  </si>
  <si>
    <t>Zestaw rozpylający na rany otwarte /
Regulator ciśnienia **</t>
  </si>
  <si>
    <t>Aplikator endoskopowy **</t>
  </si>
  <si>
    <t xml:space="preserve">Oświadczamy, że oferowane przez nas w części 1, 2 (poz. 1, 2 ,3) produkty lecznicze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lecznicze.
</t>
  </si>
  <si>
    <t>Oświadczamy, że oferowane przez nas w części 2 (poz. 4, 5, 6)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medyczne).</t>
  </si>
  <si>
    <t>Aplikator**</t>
  </si>
  <si>
    <t xml:space="preserve">Parametry </t>
  </si>
  <si>
    <t>Nazwa handlowa:
Parametry:
Postać/ Opakowanie:</t>
  </si>
  <si>
    <t>Kod EAN
(jeżeli dotyczy)
Klasa wyrobu medycznego</t>
  </si>
  <si>
    <t>^Wymagany jeden podmiot odpowiedzialny</t>
  </si>
  <si>
    <r>
      <t xml:space="preserve">** Wyroby medyczne kompatybilne z produktami z pozycji </t>
    </r>
    <r>
      <rPr>
        <b/>
        <sz val="14"/>
        <color indexed="8"/>
        <rFont val="Garamond"/>
        <family val="1"/>
      </rPr>
      <t>1-3</t>
    </r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</si>
</sst>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.00&quot;    &quot;;&quot;-&quot;#,##0.00&quot;    &quot;;&quot; -&quot;00&quot;    &quot;;&quot; &quot;@&quot; &quot;"/>
    <numFmt numFmtId="185" formatCode="&quot; &quot;#,##0&quot;    &quot;;&quot;-&quot;#,##0&quot;    &quot;;&quot; -&quot;00&quot;    &quot;;&quot; &quot;@&quot; &quot;"/>
    <numFmt numFmtId="186" formatCode="[$-415]d\ mmmm\ yyyy"/>
    <numFmt numFmtId="187" formatCode="_-* #,##0_-;\-* #,##0_-;_-* &quot;-&quot;??_-;_-@_-"/>
    <numFmt numFmtId="188" formatCode="_-[$€-2]\ * #,##0.00_-;\-[$€-2]\ * #,##0.00_-;_-[$€-2]\ * &quot;-&quot;??_-;_-@_-"/>
  </numFmts>
  <fonts count="6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trike/>
      <sz val="11"/>
      <color indexed="10"/>
      <name val="Times New Roman"/>
      <family val="1"/>
    </font>
    <font>
      <sz val="11"/>
      <name val="Garamond"/>
      <family val="1"/>
    </font>
    <font>
      <i/>
      <sz val="10"/>
      <name val="Garamond"/>
      <family val="1"/>
    </font>
    <font>
      <i/>
      <sz val="8"/>
      <name val="Garamond"/>
      <family val="1"/>
    </font>
    <font>
      <sz val="11"/>
      <color indexed="30"/>
      <name val="Garamond"/>
      <family val="1"/>
    </font>
    <font>
      <i/>
      <sz val="9"/>
      <color indexed="30"/>
      <name val="Garamond"/>
      <family val="1"/>
    </font>
    <font>
      <b/>
      <sz val="11"/>
      <name val="Garamond"/>
      <family val="1"/>
    </font>
    <font>
      <sz val="11"/>
      <color indexed="8"/>
      <name val="Czcionka tekstu podstawowego"/>
      <family val="0"/>
    </font>
    <font>
      <sz val="12"/>
      <name val="Garamond"/>
      <family val="1"/>
    </font>
    <font>
      <b/>
      <sz val="12"/>
      <name val="Garamond"/>
      <family val="1"/>
    </font>
    <font>
      <b/>
      <sz val="14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8"/>
      <name val="Garamond"/>
      <family val="1"/>
    </font>
    <font>
      <b/>
      <sz val="11"/>
      <color indexed="8"/>
      <name val="Garamond"/>
      <family val="1"/>
    </font>
    <font>
      <b/>
      <sz val="12"/>
      <color indexed="8"/>
      <name val="Garamond"/>
      <family val="1"/>
    </font>
    <font>
      <sz val="11"/>
      <color indexed="8"/>
      <name val="Garamond"/>
      <family val="1"/>
    </font>
    <font>
      <i/>
      <sz val="9"/>
      <color indexed="8"/>
      <name val="Garamond"/>
      <family val="1"/>
    </font>
    <font>
      <i/>
      <sz val="12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2"/>
      <color theme="1"/>
      <name val="Garamond"/>
      <family val="1"/>
    </font>
    <font>
      <b/>
      <sz val="11"/>
      <color theme="1"/>
      <name val="Garamond"/>
      <family val="1"/>
    </font>
    <font>
      <b/>
      <sz val="12"/>
      <color theme="1"/>
      <name val="Garamond"/>
      <family val="1"/>
    </font>
    <font>
      <sz val="11"/>
      <color theme="1"/>
      <name val="Garamond"/>
      <family val="1"/>
    </font>
    <font>
      <i/>
      <sz val="9"/>
      <color theme="1"/>
      <name val="Garamond"/>
      <family val="1"/>
    </font>
    <font>
      <i/>
      <sz val="12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3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9" fontId="5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3" fontId="8" fillId="0" borderId="0" xfId="0" applyNumberFormat="1" applyFont="1" applyFill="1" applyBorder="1" applyAlignment="1" applyProtection="1">
      <alignment horizontal="right" vertical="top" wrapText="1"/>
      <protection locked="0"/>
    </xf>
    <xf numFmtId="0" fontId="13" fillId="0" borderId="0" xfId="0" applyFont="1" applyFill="1" applyBorder="1" applyAlignment="1" applyProtection="1">
      <alignment horizontal="center" vertical="top"/>
      <protection locked="0"/>
    </xf>
    <xf numFmtId="3" fontId="8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13" fillId="0" borderId="10" xfId="0" applyFont="1" applyFill="1" applyBorder="1" applyAlignment="1" applyProtection="1">
      <alignment horizontal="left" vertical="top" wrapText="1"/>
      <protection locked="0"/>
    </xf>
    <xf numFmtId="0" fontId="13" fillId="0" borderId="11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3" fontId="13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3" fontId="8" fillId="0" borderId="0" xfId="0" applyNumberFormat="1" applyFont="1" applyFill="1" applyAlignment="1" applyProtection="1">
      <alignment horizontal="left" vertical="top" wrapText="1"/>
      <protection locked="0"/>
    </xf>
    <xf numFmtId="44" fontId="8" fillId="0" borderId="10" xfId="72" applyNumberFormat="1" applyFont="1" applyFill="1" applyBorder="1" applyAlignment="1" applyProtection="1">
      <alignment horizontal="left" vertical="top" wrapText="1"/>
      <protection locked="0"/>
    </xf>
    <xf numFmtId="44" fontId="8" fillId="0" borderId="0" xfId="0" applyNumberFormat="1" applyFont="1" applyFill="1" applyBorder="1" applyAlignment="1" applyProtection="1">
      <alignment horizontal="right" vertical="top" wrapText="1"/>
      <protection locked="0"/>
    </xf>
    <xf numFmtId="44" fontId="8" fillId="0" borderId="0" xfId="72" applyNumberFormat="1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Alignment="1" applyProtection="1">
      <alignment horizontal="left" vertical="top" wrapText="1"/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49" fontId="8" fillId="0" borderId="11" xfId="0" applyNumberFormat="1" applyFont="1" applyFill="1" applyBorder="1" applyAlignment="1" applyProtection="1">
      <alignment horizontal="left" vertical="top" wrapText="1"/>
      <protection locked="0"/>
    </xf>
    <xf numFmtId="49" fontId="8" fillId="0" borderId="0" xfId="0" applyNumberFormat="1" applyFont="1" applyFill="1" applyAlignment="1" applyProtection="1">
      <alignment horizontal="left" vertical="top" wrapText="1"/>
      <protection locked="0"/>
    </xf>
    <xf numFmtId="49" fontId="8" fillId="0" borderId="10" xfId="0" applyNumberFormat="1" applyFont="1" applyFill="1" applyBorder="1" applyAlignment="1" applyProtection="1">
      <alignment horizontal="left" vertical="top" wrapText="1"/>
      <protection locked="0"/>
    </xf>
    <xf numFmtId="3" fontId="8" fillId="0" borderId="10" xfId="0" applyNumberFormat="1" applyFont="1" applyFill="1" applyBorder="1" applyAlignment="1" applyProtection="1">
      <alignment horizontal="right" vertical="top" wrapText="1"/>
      <protection locked="0"/>
    </xf>
    <xf numFmtId="49" fontId="13" fillId="0" borderId="10" xfId="0" applyNumberFormat="1" applyFont="1" applyFill="1" applyBorder="1" applyAlignment="1" applyProtection="1">
      <alignment horizontal="left" vertical="top" wrapText="1"/>
      <protection locked="0"/>
    </xf>
    <xf numFmtId="3" fontId="13" fillId="0" borderId="10" xfId="0" applyNumberFormat="1" applyFont="1" applyFill="1" applyBorder="1" applyAlignment="1" applyProtection="1">
      <alignment horizontal="right" vertical="top" wrapText="1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Fill="1" applyAlignment="1" applyProtection="1">
      <alignment horizontal="right" vertical="top"/>
      <protection locked="0"/>
    </xf>
    <xf numFmtId="9" fontId="8" fillId="0" borderId="0" xfId="0" applyNumberFormat="1" applyFont="1" applyFill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170" fontId="8" fillId="0" borderId="0" xfId="0" applyNumberFormat="1" applyFont="1" applyFill="1" applyBorder="1" applyAlignment="1" applyProtection="1">
      <alignment horizontal="left" vertical="top" wrapText="1"/>
      <protection locked="0"/>
    </xf>
    <xf numFmtId="3" fontId="13" fillId="0" borderId="0" xfId="0" applyNumberFormat="1" applyFont="1" applyFill="1" applyAlignment="1" applyProtection="1">
      <alignment horizontal="left" vertical="top"/>
      <protection locked="0"/>
    </xf>
    <xf numFmtId="3" fontId="13" fillId="0" borderId="0" xfId="0" applyNumberFormat="1" applyFont="1" applyFill="1" applyAlignment="1" applyProtection="1">
      <alignment horizontal="left" vertical="top" wrapText="1"/>
      <protection locked="0"/>
    </xf>
    <xf numFmtId="0" fontId="5" fillId="33" borderId="0" xfId="0" applyFont="1" applyFill="1" applyBorder="1" applyAlignment="1" applyProtection="1">
      <alignment horizontal="left" vertical="top" wrapText="1"/>
      <protection locked="0"/>
    </xf>
    <xf numFmtId="4" fontId="8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8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8" fillId="0" borderId="0" xfId="0" applyNumberFormat="1" applyFont="1" applyFill="1" applyBorder="1" applyAlignment="1" applyProtection="1">
      <alignment horizontal="left" vertical="top" wrapText="1"/>
      <protection locked="0"/>
    </xf>
    <xf numFmtId="0" fontId="16" fillId="0" borderId="10" xfId="0" applyFont="1" applyFill="1" applyBorder="1" applyAlignment="1" applyProtection="1">
      <alignment horizontal="left" vertical="top" wrapText="1"/>
      <protection locked="0"/>
    </xf>
    <xf numFmtId="0" fontId="15" fillId="0" borderId="10" xfId="0" applyFont="1" applyFill="1" applyBorder="1" applyAlignment="1" applyProtection="1">
      <alignment horizontal="left" vertical="top" wrapText="1"/>
      <protection locked="0"/>
    </xf>
    <xf numFmtId="4" fontId="1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15" fillId="0" borderId="10" xfId="0" applyNumberFormat="1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4" fontId="6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15" fillId="0" borderId="10" xfId="63" applyFont="1" applyFill="1" applyBorder="1" applyAlignment="1">
      <alignment horizontal="center" vertical="center"/>
      <protection/>
    </xf>
    <xf numFmtId="0" fontId="15" fillId="0" borderId="10" xfId="63" applyFont="1" applyBorder="1" applyAlignment="1">
      <alignment horizontal="center" vertical="center" wrapText="1"/>
      <protection/>
    </xf>
    <xf numFmtId="177" fontId="15" fillId="0" borderId="10" xfId="44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>
      <alignment horizontal="center" vertical="top" wrapText="1"/>
    </xf>
    <xf numFmtId="177" fontId="15" fillId="34" borderId="12" xfId="42" applyNumberFormat="1" applyFont="1" applyFill="1" applyBorder="1" applyAlignment="1">
      <alignment horizontal="center" vertical="center" wrapText="1"/>
    </xf>
    <xf numFmtId="0" fontId="60" fillId="0" borderId="13" xfId="0" applyFont="1" applyFill="1" applyBorder="1" applyAlignment="1" applyProtection="1">
      <alignment horizontal="center" vertical="center" wrapText="1"/>
      <protection locked="0"/>
    </xf>
    <xf numFmtId="1" fontId="1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15" fillId="0" borderId="12" xfId="0" applyFont="1" applyFill="1" applyBorder="1" applyAlignment="1">
      <alignment horizontal="center" vertical="center" wrapText="1"/>
    </xf>
    <xf numFmtId="177" fontId="15" fillId="34" borderId="10" xfId="42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top" wrapText="1"/>
    </xf>
    <xf numFmtId="177" fontId="15" fillId="34" borderId="15" xfId="42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177" fontId="60" fillId="34" borderId="10" xfId="42" applyNumberFormat="1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 wrapText="1"/>
    </xf>
    <xf numFmtId="0" fontId="15" fillId="0" borderId="0" xfId="0" applyFont="1" applyFill="1" applyAlignment="1" applyProtection="1">
      <alignment horizontal="left" vertical="top" wrapText="1"/>
      <protection locked="0"/>
    </xf>
    <xf numFmtId="0" fontId="15" fillId="0" borderId="0" xfId="0" applyFont="1" applyFill="1" applyAlignment="1" applyProtection="1">
      <alignment horizontal="left" vertical="top"/>
      <protection locked="0"/>
    </xf>
    <xf numFmtId="3" fontId="15" fillId="0" borderId="0" xfId="0" applyNumberFormat="1" applyFont="1" applyFill="1" applyAlignment="1" applyProtection="1">
      <alignment horizontal="left" vertical="top" wrapText="1"/>
      <protection locked="0"/>
    </xf>
    <xf numFmtId="0" fontId="15" fillId="0" borderId="0" xfId="0" applyFont="1" applyFill="1" applyAlignment="1" applyProtection="1">
      <alignment horizontal="right" vertical="top"/>
      <protection locked="0"/>
    </xf>
    <xf numFmtId="0" fontId="16" fillId="0" borderId="0" xfId="0" applyFont="1" applyFill="1" applyAlignment="1" applyProtection="1">
      <alignment horizontal="left" vertical="top" wrapText="1"/>
      <protection locked="0"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3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 applyProtection="1">
      <alignment horizontal="left" vertical="top"/>
      <protection locked="0"/>
    </xf>
    <xf numFmtId="170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16" fillId="0" borderId="11" xfId="0" applyFont="1" applyFill="1" applyBorder="1" applyAlignment="1" applyProtection="1">
      <alignment horizontal="left" vertical="top" wrapText="1"/>
      <protection locked="0"/>
    </xf>
    <xf numFmtId="3" fontId="16" fillId="0" borderId="0" xfId="0" applyNumberFormat="1" applyFont="1" applyFill="1" applyAlignment="1" applyProtection="1">
      <alignment horizontal="left" vertical="top"/>
      <protection locked="0"/>
    </xf>
    <xf numFmtId="3" fontId="16" fillId="0" borderId="0" xfId="0" applyNumberFormat="1" applyFont="1" applyFill="1" applyAlignment="1" applyProtection="1">
      <alignment horizontal="left" vertical="top" wrapText="1"/>
      <protection locked="0"/>
    </xf>
    <xf numFmtId="0" fontId="16" fillId="35" borderId="10" xfId="0" applyFont="1" applyFill="1" applyBorder="1" applyAlignment="1" applyProtection="1">
      <alignment horizontal="center" vertical="center" wrapText="1"/>
      <protection locked="0"/>
    </xf>
    <xf numFmtId="3" fontId="16" fillId="35" borderId="11" xfId="42" applyNumberFormat="1" applyFont="1" applyFill="1" applyBorder="1" applyAlignment="1" applyProtection="1">
      <alignment horizontal="center" vertical="center" wrapText="1"/>
      <protection locked="0"/>
    </xf>
    <xf numFmtId="0" fontId="15" fillId="35" borderId="13" xfId="0" applyFont="1" applyFill="1" applyBorder="1" applyAlignment="1" applyProtection="1">
      <alignment horizontal="center" vertical="center" wrapText="1"/>
      <protection locked="0"/>
    </xf>
    <xf numFmtId="3" fontId="61" fillId="0" borderId="10" xfId="0" applyNumberFormat="1" applyFont="1" applyFill="1" applyBorder="1" applyAlignment="1" applyProtection="1">
      <alignment horizontal="left" vertical="top" wrapText="1"/>
      <protection locked="0"/>
    </xf>
    <xf numFmtId="0" fontId="62" fillId="35" borderId="10" xfId="0" applyFont="1" applyFill="1" applyBorder="1" applyAlignment="1" applyProtection="1">
      <alignment horizontal="center" vertical="center" wrapText="1"/>
      <protection locked="0"/>
    </xf>
    <xf numFmtId="0" fontId="60" fillId="0" borderId="12" xfId="61" applyFont="1" applyFill="1" applyBorder="1" applyAlignment="1">
      <alignment horizontal="center" vertical="center" wrapText="1"/>
      <protection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justify" vertical="top" wrapText="1"/>
      <protection locked="0"/>
    </xf>
    <xf numFmtId="0" fontId="8" fillId="0" borderId="0" xfId="0" applyFont="1" applyFill="1" applyBorder="1" applyAlignment="1" applyProtection="1">
      <alignment horizontal="justify" vertical="justify" wrapText="1"/>
      <protection locked="0"/>
    </xf>
    <xf numFmtId="49" fontId="8" fillId="0" borderId="11" xfId="0" applyNumberFormat="1" applyFont="1" applyFill="1" applyBorder="1" applyAlignment="1" applyProtection="1">
      <alignment horizontal="left" vertical="top" wrapText="1"/>
      <protection locked="0"/>
    </xf>
    <xf numFmtId="49" fontId="8" fillId="0" borderId="16" xfId="0" applyNumberFormat="1" applyFont="1" applyFill="1" applyBorder="1" applyAlignment="1" applyProtection="1">
      <alignment horizontal="left" vertical="top" wrapText="1"/>
      <protection locked="0"/>
    </xf>
    <xf numFmtId="49" fontId="8" fillId="0" borderId="13" xfId="0" applyNumberFormat="1" applyFont="1" applyFill="1" applyBorder="1" applyAlignment="1" applyProtection="1">
      <alignment horizontal="left" vertical="top" wrapText="1"/>
      <protection locked="0"/>
    </xf>
    <xf numFmtId="0" fontId="13" fillId="0" borderId="11" xfId="0" applyFont="1" applyFill="1" applyBorder="1" applyAlignment="1" applyProtection="1">
      <alignment horizontal="left" vertical="top" wrapText="1"/>
      <protection locked="0"/>
    </xf>
    <xf numFmtId="0" fontId="13" fillId="0" borderId="13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justify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0" fontId="13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4" fillId="0" borderId="0" xfId="60" applyFont="1" applyFill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justify" vertical="top" wrapText="1"/>
      <protection locked="0"/>
    </xf>
    <xf numFmtId="0" fontId="13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Alignment="1" applyProtection="1">
      <alignment horizontal="left" vertical="top" wrapText="1"/>
      <protection locked="0"/>
    </xf>
    <xf numFmtId="49" fontId="13" fillId="0" borderId="11" xfId="0" applyNumberFormat="1" applyFont="1" applyFill="1" applyBorder="1" applyAlignment="1" applyProtection="1">
      <alignment horizontal="left" vertical="top" wrapText="1"/>
      <protection locked="0"/>
    </xf>
    <xf numFmtId="49" fontId="13" fillId="0" borderId="13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Alignment="1" applyProtection="1">
      <alignment horizontal="left" vertical="top" wrapText="1"/>
      <protection locked="0"/>
    </xf>
    <xf numFmtId="44" fontId="15" fillId="0" borderId="11" xfId="0" applyNumberFormat="1" applyFont="1" applyFill="1" applyBorder="1" applyAlignment="1" applyProtection="1">
      <alignment horizontal="left" vertical="top" wrapText="1"/>
      <protection locked="0"/>
    </xf>
    <xf numFmtId="44" fontId="15" fillId="0" borderId="13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Border="1" applyAlignment="1">
      <alignment horizontal="left" wrapText="1"/>
    </xf>
    <xf numFmtId="0" fontId="65" fillId="0" borderId="0" xfId="60" applyFont="1" applyFill="1" applyAlignment="1" applyProtection="1">
      <alignment horizontal="left" vertical="top" wrapText="1"/>
      <protection locked="0"/>
    </xf>
    <xf numFmtId="44" fontId="8" fillId="0" borderId="11" xfId="0" applyNumberFormat="1" applyFont="1" applyFill="1" applyBorder="1" applyAlignment="1" applyProtection="1">
      <alignment horizontal="left" vertical="top" wrapText="1"/>
      <protection locked="0"/>
    </xf>
    <xf numFmtId="44" fontId="8" fillId="0" borderId="13" xfId="0" applyNumberFormat="1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60" fillId="0" borderId="0" xfId="0" applyFont="1" applyAlignment="1">
      <alignment/>
    </xf>
    <xf numFmtId="0" fontId="60" fillId="0" borderId="0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left" vertical="center" wrapText="1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4" xfId="47"/>
    <cellStyle name="Dziesiętny 5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2 2" xfId="58"/>
    <cellStyle name="Normalny 3" xfId="59"/>
    <cellStyle name="Normalny 4" xfId="60"/>
    <cellStyle name="Normalny 5" xfId="61"/>
    <cellStyle name="Normalny 7" xfId="62"/>
    <cellStyle name="Normalny_Arkusz1" xfId="63"/>
    <cellStyle name="Obliczenia" xfId="64"/>
    <cellStyle name="Followed Hyperlink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2 2" xfId="75"/>
    <cellStyle name="Walutowy 3" xfId="76"/>
    <cellStyle name="Walutowy 4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showGridLines="0" tabSelected="1" view="pageBreakPreview" zoomScale="93" zoomScaleNormal="93" zoomScaleSheetLayoutView="93" zoomScalePageLayoutView="115" workbookViewId="0" topLeftCell="A1">
      <selection activeCell="C4" sqref="C4"/>
    </sheetView>
  </sheetViews>
  <sheetFormatPr defaultColWidth="9.00390625" defaultRowHeight="12.75"/>
  <cols>
    <col min="1" max="1" width="4.375" style="5" customWidth="1"/>
    <col min="2" max="3" width="30.00390625" style="5" customWidth="1"/>
    <col min="4" max="4" width="41.625" style="6" customWidth="1"/>
    <col min="5" max="5" width="1.875" style="5" customWidth="1"/>
    <col min="6" max="8" width="9.125" style="5" customWidth="1"/>
    <col min="9" max="9" width="22.25390625" style="5" customWidth="1"/>
    <col min="10" max="11" width="16.125" style="5" customWidth="1"/>
    <col min="12" max="16384" width="9.125" style="5" customWidth="1"/>
  </cols>
  <sheetData>
    <row r="1" spans="1:4" ht="15">
      <c r="A1" s="12"/>
      <c r="B1" s="12"/>
      <c r="C1" s="12"/>
      <c r="D1" s="13" t="s">
        <v>61</v>
      </c>
    </row>
    <row r="2" spans="1:4" ht="15">
      <c r="A2" s="12"/>
      <c r="B2" s="14"/>
      <c r="C2" s="14" t="s">
        <v>44</v>
      </c>
      <c r="D2" s="14"/>
    </row>
    <row r="3" spans="1:4" ht="15">
      <c r="A3" s="12"/>
      <c r="B3" s="12"/>
      <c r="C3" s="12"/>
      <c r="D3" s="15"/>
    </row>
    <row r="4" spans="1:4" ht="15">
      <c r="A4" s="12"/>
      <c r="B4" s="12" t="s">
        <v>36</v>
      </c>
      <c r="C4" s="86" t="s">
        <v>69</v>
      </c>
      <c r="D4" s="15"/>
    </row>
    <row r="5" spans="1:4" ht="15">
      <c r="A5" s="12"/>
      <c r="B5" s="12"/>
      <c r="C5" s="12"/>
      <c r="D5" s="15"/>
    </row>
    <row r="6" spans="1:4" ht="50.25" customHeight="1">
      <c r="A6" s="12"/>
      <c r="B6" s="12" t="s">
        <v>35</v>
      </c>
      <c r="C6" s="100" t="s">
        <v>70</v>
      </c>
      <c r="D6" s="100"/>
    </row>
    <row r="7" spans="1:4" ht="15">
      <c r="A7" s="12"/>
      <c r="B7" s="12"/>
      <c r="C7" s="12"/>
      <c r="D7" s="15"/>
    </row>
    <row r="8" spans="1:4" ht="15">
      <c r="A8" s="12"/>
      <c r="B8" s="16" t="s">
        <v>29</v>
      </c>
      <c r="C8" s="102"/>
      <c r="D8" s="103"/>
    </row>
    <row r="9" spans="1:4" ht="15">
      <c r="A9" s="12"/>
      <c r="B9" s="16" t="s">
        <v>37</v>
      </c>
      <c r="C9" s="96"/>
      <c r="D9" s="97"/>
    </row>
    <row r="10" spans="1:4" ht="15">
      <c r="A10" s="12"/>
      <c r="B10" s="16" t="s">
        <v>28</v>
      </c>
      <c r="C10" s="92"/>
      <c r="D10" s="93"/>
    </row>
    <row r="11" spans="1:4" ht="15">
      <c r="A11" s="12"/>
      <c r="B11" s="16" t="s">
        <v>38</v>
      </c>
      <c r="C11" s="92"/>
      <c r="D11" s="93"/>
    </row>
    <row r="12" spans="1:4" ht="15">
      <c r="A12" s="12"/>
      <c r="B12" s="16" t="s">
        <v>39</v>
      </c>
      <c r="C12" s="92"/>
      <c r="D12" s="93"/>
    </row>
    <row r="13" spans="1:4" ht="15">
      <c r="A13" s="12"/>
      <c r="B13" s="16" t="s">
        <v>40</v>
      </c>
      <c r="C13" s="92"/>
      <c r="D13" s="93"/>
    </row>
    <row r="14" spans="1:4" ht="15">
      <c r="A14" s="12"/>
      <c r="B14" s="16" t="s">
        <v>41</v>
      </c>
      <c r="C14" s="92"/>
      <c r="D14" s="93"/>
    </row>
    <row r="15" spans="1:4" ht="15">
      <c r="A15" s="12"/>
      <c r="B15" s="16" t="s">
        <v>42</v>
      </c>
      <c r="C15" s="92"/>
      <c r="D15" s="93"/>
    </row>
    <row r="16" spans="1:4" ht="15">
      <c r="A16" s="12"/>
      <c r="B16" s="16" t="s">
        <v>43</v>
      </c>
      <c r="C16" s="92"/>
      <c r="D16" s="93"/>
    </row>
    <row r="17" spans="1:4" ht="8.25" customHeight="1">
      <c r="A17" s="12"/>
      <c r="B17" s="12"/>
      <c r="C17" s="19"/>
      <c r="D17" s="20"/>
    </row>
    <row r="18" spans="1:4" ht="15">
      <c r="A18" s="12" t="s">
        <v>2</v>
      </c>
      <c r="B18" s="95" t="s">
        <v>56</v>
      </c>
      <c r="C18" s="95"/>
      <c r="D18" s="95"/>
    </row>
    <row r="19" spans="1:4" ht="6.75" customHeight="1">
      <c r="A19" s="12"/>
      <c r="B19" s="12"/>
      <c r="C19" s="21"/>
      <c r="D19" s="22"/>
    </row>
    <row r="20" spans="1:4" ht="21" customHeight="1">
      <c r="A20" s="12"/>
      <c r="B20" s="17" t="s">
        <v>17</v>
      </c>
      <c r="C20" s="83" t="s">
        <v>77</v>
      </c>
      <c r="D20" s="19"/>
    </row>
    <row r="21" spans="1:5" s="41" customFormat="1" ht="25.5" customHeight="1">
      <c r="A21" s="12"/>
      <c r="B21" s="16" t="s">
        <v>23</v>
      </c>
      <c r="C21" s="23">
        <f>'część (1)'!H$6</f>
        <v>0</v>
      </c>
      <c r="D21" s="24"/>
      <c r="E21" s="5"/>
    </row>
    <row r="22" spans="1:5" s="41" customFormat="1" ht="23.25" customHeight="1">
      <c r="A22" s="12"/>
      <c r="B22" s="16" t="s">
        <v>24</v>
      </c>
      <c r="C22" s="23">
        <f>'część (2)'!H$6</f>
        <v>0</v>
      </c>
      <c r="D22" s="24"/>
      <c r="E22" s="5"/>
    </row>
    <row r="23" spans="1:4" ht="2.25" customHeight="1">
      <c r="A23" s="12"/>
      <c r="B23" s="12"/>
      <c r="C23" s="25"/>
      <c r="D23" s="24"/>
    </row>
    <row r="24" spans="1:4" ht="15.75" customHeight="1">
      <c r="A24" s="12"/>
      <c r="B24" s="99" t="s">
        <v>96</v>
      </c>
      <c r="C24" s="99"/>
      <c r="D24" s="99"/>
    </row>
    <row r="25" spans="1:4" ht="2.25" customHeight="1">
      <c r="A25" s="12"/>
      <c r="B25" s="12"/>
      <c r="C25" s="25"/>
      <c r="D25" s="24"/>
    </row>
    <row r="26" spans="1:4" ht="2.25" customHeight="1">
      <c r="A26" s="12"/>
      <c r="B26" s="12"/>
      <c r="C26" s="25"/>
      <c r="D26" s="24"/>
    </row>
    <row r="27" spans="1:4" ht="5.25" customHeight="1" hidden="1">
      <c r="A27" s="12"/>
      <c r="B27" s="12"/>
      <c r="C27" s="25"/>
      <c r="D27" s="24"/>
    </row>
    <row r="28" spans="1:4" ht="74.25" customHeight="1">
      <c r="A28" s="12" t="s">
        <v>3</v>
      </c>
      <c r="B28" s="95" t="s">
        <v>62</v>
      </c>
      <c r="C28" s="95"/>
      <c r="D28" s="95"/>
    </row>
    <row r="29" spans="1:4" ht="15.75" customHeight="1">
      <c r="A29" s="12" t="s">
        <v>4</v>
      </c>
      <c r="B29" s="104" t="s">
        <v>63</v>
      </c>
      <c r="C29" s="104"/>
      <c r="D29" s="104"/>
    </row>
    <row r="30" spans="1:4" ht="33" customHeight="1">
      <c r="A30" s="12" t="s">
        <v>5</v>
      </c>
      <c r="B30" s="98" t="s">
        <v>57</v>
      </c>
      <c r="C30" s="98"/>
      <c r="D30" s="98"/>
    </row>
    <row r="31" spans="1:4" ht="30" customHeight="1">
      <c r="A31" s="12" t="s">
        <v>26</v>
      </c>
      <c r="B31" s="98" t="s">
        <v>64</v>
      </c>
      <c r="C31" s="98"/>
      <c r="D31" s="98"/>
    </row>
    <row r="32" spans="1:4" s="9" customFormat="1" ht="66" customHeight="1">
      <c r="A32" s="12" t="s">
        <v>32</v>
      </c>
      <c r="B32" s="101" t="s">
        <v>106</v>
      </c>
      <c r="C32" s="101"/>
      <c r="D32" s="101"/>
    </row>
    <row r="33" spans="1:4" s="9" customFormat="1" ht="64.5" customHeight="1">
      <c r="A33" s="12" t="s">
        <v>6</v>
      </c>
      <c r="B33" s="101" t="s">
        <v>107</v>
      </c>
      <c r="C33" s="101"/>
      <c r="D33" s="101"/>
    </row>
    <row r="34" spans="1:4" ht="31.5" customHeight="1">
      <c r="A34" s="12" t="s">
        <v>7</v>
      </c>
      <c r="B34" s="87" t="s">
        <v>65</v>
      </c>
      <c r="C34" s="87"/>
      <c r="D34" s="87"/>
    </row>
    <row r="35" spans="1:4" ht="30" customHeight="1">
      <c r="A35" s="12" t="s">
        <v>19</v>
      </c>
      <c r="B35" s="88" t="s">
        <v>27</v>
      </c>
      <c r="C35" s="88"/>
      <c r="D35" s="88"/>
    </row>
    <row r="36" spans="1:4" ht="28.5" customHeight="1">
      <c r="A36" s="12" t="s">
        <v>31</v>
      </c>
      <c r="B36" s="87" t="s">
        <v>66</v>
      </c>
      <c r="C36" s="87"/>
      <c r="D36" s="87"/>
    </row>
    <row r="37" spans="1:4" ht="33.75" customHeight="1">
      <c r="A37" s="12" t="s">
        <v>1</v>
      </c>
      <c r="B37" s="87" t="s">
        <v>50</v>
      </c>
      <c r="C37" s="87"/>
      <c r="D37" s="87"/>
    </row>
    <row r="38" spans="1:4" ht="33.75" customHeight="1">
      <c r="A38" s="12"/>
      <c r="B38" s="87" t="s">
        <v>48</v>
      </c>
      <c r="C38" s="87"/>
      <c r="D38" s="87"/>
    </row>
    <row r="39" spans="1:4" ht="14.25" customHeight="1">
      <c r="A39" s="12"/>
      <c r="B39" s="94" t="s">
        <v>49</v>
      </c>
      <c r="C39" s="94"/>
      <c r="D39" s="94"/>
    </row>
    <row r="40" spans="1:4" ht="111" customHeight="1">
      <c r="A40" s="12" t="s">
        <v>0</v>
      </c>
      <c r="B40" s="95" t="s">
        <v>67</v>
      </c>
      <c r="C40" s="95"/>
      <c r="D40" s="95"/>
    </row>
    <row r="41" spans="1:4" ht="18" customHeight="1">
      <c r="A41" s="12" t="s">
        <v>34</v>
      </c>
      <c r="B41" s="26" t="s">
        <v>8</v>
      </c>
      <c r="C41" s="21"/>
      <c r="D41" s="12"/>
    </row>
    <row r="42" spans="1:4" ht="18" customHeight="1">
      <c r="A42" s="27"/>
      <c r="B42" s="89" t="s">
        <v>20</v>
      </c>
      <c r="C42" s="90"/>
      <c r="D42" s="91"/>
    </row>
    <row r="43" spans="1:4" ht="18" customHeight="1">
      <c r="A43" s="12"/>
      <c r="B43" s="89" t="s">
        <v>9</v>
      </c>
      <c r="C43" s="91"/>
      <c r="D43" s="16"/>
    </row>
    <row r="44" spans="1:4" ht="12.75" customHeight="1">
      <c r="A44" s="12"/>
      <c r="B44" s="105"/>
      <c r="C44" s="106"/>
      <c r="D44" s="16"/>
    </row>
    <row r="45" spans="1:4" ht="15.75" customHeight="1">
      <c r="A45" s="12"/>
      <c r="B45" s="105"/>
      <c r="C45" s="106"/>
      <c r="D45" s="16"/>
    </row>
    <row r="46" spans="1:4" ht="9.75" customHeight="1">
      <c r="A46" s="12"/>
      <c r="B46" s="29" t="s">
        <v>11</v>
      </c>
      <c r="C46" s="29"/>
      <c r="D46" s="13"/>
    </row>
    <row r="47" spans="1:4" ht="18" customHeight="1">
      <c r="A47" s="12"/>
      <c r="B47" s="89" t="s">
        <v>21</v>
      </c>
      <c r="C47" s="90"/>
      <c r="D47" s="91"/>
    </row>
    <row r="48" spans="1:4" ht="18" customHeight="1">
      <c r="A48" s="12"/>
      <c r="B48" s="30" t="s">
        <v>9</v>
      </c>
      <c r="C48" s="28" t="s">
        <v>10</v>
      </c>
      <c r="D48" s="31" t="s">
        <v>12</v>
      </c>
    </row>
    <row r="49" spans="1:4" ht="15.75" customHeight="1">
      <c r="A49" s="12"/>
      <c r="B49" s="32"/>
      <c r="C49" s="28"/>
      <c r="D49" s="33"/>
    </row>
    <row r="50" spans="1:4" ht="18" customHeight="1">
      <c r="A50" s="12"/>
      <c r="B50" s="32"/>
      <c r="C50" s="28"/>
      <c r="D50" s="33"/>
    </row>
    <row r="51" spans="1:4" ht="0.75" customHeight="1">
      <c r="A51" s="12"/>
      <c r="B51" s="29"/>
      <c r="C51" s="29"/>
      <c r="D51" s="13"/>
    </row>
    <row r="52" spans="1:4" ht="18" customHeight="1">
      <c r="A52" s="12"/>
      <c r="B52" s="89" t="s">
        <v>22</v>
      </c>
      <c r="C52" s="90"/>
      <c r="D52" s="91"/>
    </row>
    <row r="53" spans="1:4" ht="18" customHeight="1">
      <c r="A53" s="12"/>
      <c r="B53" s="89" t="s">
        <v>13</v>
      </c>
      <c r="C53" s="91"/>
      <c r="D53" s="16"/>
    </row>
    <row r="54" spans="1:4" ht="18" customHeight="1">
      <c r="A54" s="12"/>
      <c r="B54" s="103"/>
      <c r="C54" s="103"/>
      <c r="D54" s="16"/>
    </row>
    <row r="55" spans="2:4" ht="34.5" customHeight="1">
      <c r="B55" s="7"/>
      <c r="C55" s="10"/>
      <c r="D55" s="10"/>
    </row>
  </sheetData>
  <sheetProtection/>
  <mergeCells count="33">
    <mergeCell ref="B43:C43"/>
    <mergeCell ref="B54:C54"/>
    <mergeCell ref="B44:C44"/>
    <mergeCell ref="B45:C45"/>
    <mergeCell ref="B47:D47"/>
    <mergeCell ref="B53:C53"/>
    <mergeCell ref="B52:D52"/>
    <mergeCell ref="C6:D6"/>
    <mergeCell ref="C13:D13"/>
    <mergeCell ref="B33:D33"/>
    <mergeCell ref="C11:D11"/>
    <mergeCell ref="C14:D14"/>
    <mergeCell ref="C8:D8"/>
    <mergeCell ref="B30:D30"/>
    <mergeCell ref="B29:D29"/>
    <mergeCell ref="B32:D32"/>
    <mergeCell ref="C16:D16"/>
    <mergeCell ref="C9:D9"/>
    <mergeCell ref="C10:D10"/>
    <mergeCell ref="C12:D12"/>
    <mergeCell ref="B28:D28"/>
    <mergeCell ref="B18:D18"/>
    <mergeCell ref="B31:D31"/>
    <mergeCell ref="B24:D24"/>
    <mergeCell ref="B36:D36"/>
    <mergeCell ref="B35:D35"/>
    <mergeCell ref="B38:D38"/>
    <mergeCell ref="B37:D37"/>
    <mergeCell ref="B42:D42"/>
    <mergeCell ref="C15:D15"/>
    <mergeCell ref="B34:D34"/>
    <mergeCell ref="B39:D39"/>
    <mergeCell ref="B40:D40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93" r:id="rId1"/>
  <rowBreaks count="1" manualBreakCount="1">
    <brk id="29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6"/>
  <sheetViews>
    <sheetView showGridLines="0" view="pageBreakPreview" zoomScale="80" zoomScaleNormal="80" zoomScaleSheetLayoutView="80" zoomScalePageLayoutView="80" workbookViewId="0" topLeftCell="A1">
      <selection activeCell="K26" sqref="K26"/>
    </sheetView>
  </sheetViews>
  <sheetFormatPr defaultColWidth="9.00390625" defaultRowHeight="12.75"/>
  <cols>
    <col min="1" max="1" width="5.125" style="21" customWidth="1"/>
    <col min="2" max="2" width="18.125" style="21" customWidth="1"/>
    <col min="3" max="3" width="16.125" style="21" customWidth="1"/>
    <col min="4" max="4" width="28.875" style="21" customWidth="1"/>
    <col min="5" max="5" width="10.625" style="22" customWidth="1"/>
    <col min="6" max="6" width="17.00390625" style="21" customWidth="1"/>
    <col min="7" max="7" width="27.25390625" style="21" customWidth="1"/>
    <col min="8" max="8" width="17.625" style="21" customWidth="1"/>
    <col min="9" max="9" width="15.125" style="21" customWidth="1"/>
    <col min="10" max="10" width="20.375" style="21" customWidth="1"/>
    <col min="11" max="14" width="15.25390625" style="21" customWidth="1"/>
    <col min="15" max="15" width="8.00390625" style="21" customWidth="1"/>
    <col min="16" max="16" width="15.875" style="21" customWidth="1"/>
    <col min="17" max="17" width="15.875" style="36" customWidth="1"/>
    <col min="18" max="18" width="15.875" style="21" customWidth="1"/>
    <col min="19" max="20" width="14.25390625" style="21" customWidth="1"/>
    <col min="21" max="21" width="15.25390625" style="21" customWidth="1"/>
    <col min="22" max="16384" width="9.125" style="21" customWidth="1"/>
  </cols>
  <sheetData>
    <row r="1" spans="1:20" ht="15.75">
      <c r="A1" s="67"/>
      <c r="B1" s="68" t="str">
        <f>'formularz oferty'!C4</f>
        <v>DFP.271.119.2021.ADB</v>
      </c>
      <c r="C1" s="67"/>
      <c r="D1" s="67"/>
      <c r="E1" s="69"/>
      <c r="F1" s="67"/>
      <c r="G1" s="67"/>
      <c r="H1" s="67"/>
      <c r="I1" s="67"/>
      <c r="J1" s="67"/>
      <c r="K1" s="67"/>
      <c r="L1" s="67"/>
      <c r="M1" s="67"/>
      <c r="N1" s="70" t="s">
        <v>68</v>
      </c>
      <c r="S1" s="34"/>
      <c r="T1" s="34"/>
    </row>
    <row r="2" spans="1:14" ht="15.75">
      <c r="A2" s="67"/>
      <c r="B2" s="67"/>
      <c r="C2" s="67"/>
      <c r="D2" s="67"/>
      <c r="E2" s="69"/>
      <c r="F2" s="67"/>
      <c r="G2" s="107"/>
      <c r="H2" s="107"/>
      <c r="I2" s="107"/>
      <c r="J2" s="67"/>
      <c r="K2" s="67"/>
      <c r="L2" s="67"/>
      <c r="M2" s="67"/>
      <c r="N2" s="67"/>
    </row>
    <row r="3" spans="1:14" ht="15.75">
      <c r="A3" s="67"/>
      <c r="B3" s="67"/>
      <c r="C3" s="67"/>
      <c r="D3" s="67"/>
      <c r="E3" s="69"/>
      <c r="F3" s="67"/>
      <c r="G3" s="67"/>
      <c r="H3" s="67"/>
      <c r="I3" s="67"/>
      <c r="J3" s="67"/>
      <c r="K3" s="67"/>
      <c r="L3" s="67"/>
      <c r="M3" s="67"/>
      <c r="N3" s="70" t="s">
        <v>52</v>
      </c>
    </row>
    <row r="4" spans="1:17" ht="15.75">
      <c r="A4" s="67"/>
      <c r="B4" s="71" t="s">
        <v>14</v>
      </c>
      <c r="C4" s="45">
        <v>1</v>
      </c>
      <c r="D4" s="72"/>
      <c r="E4" s="73"/>
      <c r="F4" s="74"/>
      <c r="G4" s="75" t="s">
        <v>18</v>
      </c>
      <c r="H4" s="74"/>
      <c r="I4" s="72"/>
      <c r="J4" s="74"/>
      <c r="K4" s="74"/>
      <c r="L4" s="74"/>
      <c r="M4" s="74"/>
      <c r="N4" s="74"/>
      <c r="Q4" s="21"/>
    </row>
    <row r="5" spans="1:17" ht="15.75">
      <c r="A5" s="67"/>
      <c r="B5" s="71"/>
      <c r="C5" s="72"/>
      <c r="D5" s="72"/>
      <c r="E5" s="73"/>
      <c r="F5" s="74"/>
      <c r="G5" s="75"/>
      <c r="H5" s="74"/>
      <c r="I5" s="72"/>
      <c r="J5" s="74"/>
      <c r="K5" s="74"/>
      <c r="L5" s="74"/>
      <c r="M5" s="74"/>
      <c r="N5" s="74"/>
      <c r="Q5" s="21"/>
    </row>
    <row r="6" spans="1:17" ht="15.75">
      <c r="A6" s="71"/>
      <c r="B6" s="71"/>
      <c r="C6" s="76"/>
      <c r="D6" s="76"/>
      <c r="E6" s="73"/>
      <c r="F6" s="74"/>
      <c r="G6" s="77" t="s">
        <v>77</v>
      </c>
      <c r="H6" s="108">
        <f>SUM(N11:N11)</f>
        <v>0</v>
      </c>
      <c r="I6" s="109"/>
      <c r="J6" s="67"/>
      <c r="K6" s="67"/>
      <c r="L6" s="67"/>
      <c r="M6" s="67"/>
      <c r="N6" s="67"/>
      <c r="Q6" s="21"/>
    </row>
    <row r="7" spans="1:17" ht="15.75">
      <c r="A7" s="71"/>
      <c r="B7" s="67"/>
      <c r="C7" s="74"/>
      <c r="D7" s="74"/>
      <c r="E7" s="73"/>
      <c r="F7" s="74"/>
      <c r="G7" s="74"/>
      <c r="H7" s="74"/>
      <c r="I7" s="74"/>
      <c r="J7" s="74"/>
      <c r="K7" s="74"/>
      <c r="L7" s="74"/>
      <c r="M7" s="67"/>
      <c r="N7" s="67"/>
      <c r="Q7" s="21"/>
    </row>
    <row r="8" spans="1:17" ht="15.75">
      <c r="A8" s="71"/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67"/>
      <c r="N8" s="67"/>
      <c r="Q8" s="21"/>
    </row>
    <row r="9" spans="1:17" ht="15.75">
      <c r="A9" s="67"/>
      <c r="B9" s="71"/>
      <c r="C9" s="67"/>
      <c r="D9" s="67"/>
      <c r="E9" s="69"/>
      <c r="F9" s="67"/>
      <c r="G9" s="67"/>
      <c r="H9" s="67"/>
      <c r="I9" s="67"/>
      <c r="J9" s="67"/>
      <c r="K9" s="67"/>
      <c r="L9" s="67"/>
      <c r="M9" s="67"/>
      <c r="N9" s="67"/>
      <c r="Q9" s="21"/>
    </row>
    <row r="10" spans="1:14" s="26" customFormat="1" ht="84.75" customHeight="1">
      <c r="A10" s="80" t="s">
        <v>30</v>
      </c>
      <c r="B10" s="80" t="s">
        <v>15</v>
      </c>
      <c r="C10" s="80" t="s">
        <v>16</v>
      </c>
      <c r="D10" s="80" t="s">
        <v>53</v>
      </c>
      <c r="E10" s="81" t="s">
        <v>54</v>
      </c>
      <c r="F10" s="82"/>
      <c r="G10" s="80" t="str">
        <f>"Nazwa handlowa /
"&amp;C10&amp;" / 
"&amp;D10</f>
        <v>Nazwa handlowa /
Dawka / 
Postać/Opakowanie</v>
      </c>
      <c r="H10" s="80" t="s">
        <v>46</v>
      </c>
      <c r="I10" s="80" t="str">
        <f>B10</f>
        <v>Skład</v>
      </c>
      <c r="J10" s="80" t="s">
        <v>47</v>
      </c>
      <c r="K10" s="80" t="s">
        <v>25</v>
      </c>
      <c r="L10" s="80" t="s">
        <v>74</v>
      </c>
      <c r="M10" s="80" t="s">
        <v>75</v>
      </c>
      <c r="N10" s="80" t="s">
        <v>76</v>
      </c>
    </row>
    <row r="11" spans="1:14" s="26" customFormat="1" ht="211.5" customHeight="1">
      <c r="A11" s="54" t="s">
        <v>2</v>
      </c>
      <c r="B11" s="51" t="s">
        <v>78</v>
      </c>
      <c r="C11" s="52" t="s">
        <v>71</v>
      </c>
      <c r="D11" s="52" t="s">
        <v>60</v>
      </c>
      <c r="E11" s="53">
        <v>2500</v>
      </c>
      <c r="F11" s="54" t="s">
        <v>72</v>
      </c>
      <c r="G11" s="50" t="s">
        <v>100</v>
      </c>
      <c r="H11" s="45"/>
      <c r="I11" s="45"/>
      <c r="J11" s="50" t="s">
        <v>73</v>
      </c>
      <c r="K11" s="45"/>
      <c r="L11" s="47"/>
      <c r="M11" s="45"/>
      <c r="N11" s="48">
        <f>ROUND(L11*ROUND(M11,2),2)</f>
        <v>0</v>
      </c>
    </row>
    <row r="12" spans="1:17" ht="15.75">
      <c r="A12" s="67"/>
      <c r="B12" s="67"/>
      <c r="C12" s="67"/>
      <c r="D12" s="67"/>
      <c r="E12" s="69"/>
      <c r="F12" s="67"/>
      <c r="G12" s="67"/>
      <c r="H12" s="67"/>
      <c r="I12" s="67"/>
      <c r="J12" s="67"/>
      <c r="K12" s="67"/>
      <c r="L12" s="67"/>
      <c r="M12" s="67"/>
      <c r="N12" s="67"/>
      <c r="Q12" s="21"/>
    </row>
    <row r="13" spans="1:17" ht="15" customHeight="1">
      <c r="A13" s="67"/>
      <c r="B13" s="111" t="s">
        <v>79</v>
      </c>
      <c r="C13" s="111"/>
      <c r="D13" s="111"/>
      <c r="E13" s="111"/>
      <c r="F13" s="111"/>
      <c r="G13" s="111"/>
      <c r="H13" s="67"/>
      <c r="I13" s="67"/>
      <c r="J13" s="67"/>
      <c r="K13" s="67"/>
      <c r="L13" s="67"/>
      <c r="M13" s="67"/>
      <c r="N13" s="67"/>
      <c r="Q13" s="21"/>
    </row>
    <row r="14" spans="1:17" ht="40.5" customHeight="1">
      <c r="A14" s="67"/>
      <c r="B14" s="112" t="s">
        <v>97</v>
      </c>
      <c r="C14" s="112"/>
      <c r="D14" s="112"/>
      <c r="E14" s="112"/>
      <c r="F14" s="112"/>
      <c r="G14" s="112"/>
      <c r="H14" s="112"/>
      <c r="I14" s="67"/>
      <c r="J14" s="67"/>
      <c r="K14" s="67"/>
      <c r="L14" s="67"/>
      <c r="M14" s="67"/>
      <c r="N14" s="67"/>
      <c r="Q14" s="21"/>
    </row>
    <row r="15" spans="2:17" ht="15">
      <c r="B15" s="110"/>
      <c r="C15" s="110"/>
      <c r="D15" s="110"/>
      <c r="E15" s="110"/>
      <c r="F15" s="110"/>
      <c r="G15" s="110"/>
      <c r="Q15" s="21"/>
    </row>
    <row r="16" spans="2:17" ht="15">
      <c r="B16" s="34"/>
      <c r="Q16" s="21"/>
    </row>
    <row r="17" spans="2:17" ht="15">
      <c r="B17" s="34"/>
      <c r="Q17" s="21"/>
    </row>
    <row r="18" spans="2:17" ht="15">
      <c r="B18" s="34"/>
      <c r="Q18" s="21"/>
    </row>
    <row r="19" ht="15">
      <c r="Q19" s="21"/>
    </row>
    <row r="20" ht="15">
      <c r="Q20" s="21"/>
    </row>
    <row r="21" ht="15">
      <c r="Q21" s="21"/>
    </row>
    <row r="22" spans="7:17" ht="15">
      <c r="G22" s="49"/>
      <c r="Q22" s="21"/>
    </row>
    <row r="23" ht="15">
      <c r="Q23" s="21"/>
    </row>
    <row r="24" ht="15">
      <c r="Q24" s="21"/>
    </row>
    <row r="25" ht="15">
      <c r="Q25" s="21"/>
    </row>
    <row r="26" ht="15">
      <c r="Q26" s="21"/>
    </row>
    <row r="27" ht="15">
      <c r="Q27" s="21"/>
    </row>
    <row r="28" ht="15">
      <c r="Q28" s="21"/>
    </row>
    <row r="29" ht="15">
      <c r="Q29" s="21"/>
    </row>
    <row r="30" ht="15">
      <c r="Q30" s="21"/>
    </row>
    <row r="31" ht="15">
      <c r="Q31" s="21"/>
    </row>
    <row r="32" ht="15">
      <c r="Q32" s="21"/>
    </row>
    <row r="33" ht="15">
      <c r="Q33" s="21"/>
    </row>
    <row r="34" ht="15">
      <c r="Q34" s="21"/>
    </row>
    <row r="35" ht="15">
      <c r="Q35" s="21"/>
    </row>
    <row r="36" ht="15">
      <c r="Q36" s="21"/>
    </row>
    <row r="37" ht="15">
      <c r="Q37" s="21"/>
    </row>
    <row r="38" ht="15">
      <c r="Q38" s="21"/>
    </row>
    <row r="39" ht="15">
      <c r="Q39" s="21"/>
    </row>
    <row r="40" ht="15">
      <c r="Q40" s="21"/>
    </row>
    <row r="41" ht="15">
      <c r="Q41" s="21"/>
    </row>
    <row r="42" ht="15">
      <c r="Q42" s="21"/>
    </row>
    <row r="43" ht="15">
      <c r="Q43" s="21"/>
    </row>
    <row r="44" ht="15">
      <c r="Q44" s="21"/>
    </row>
    <row r="45" ht="15">
      <c r="Q45" s="21"/>
    </row>
    <row r="46" ht="15">
      <c r="Q46" s="21"/>
    </row>
    <row r="47" ht="15">
      <c r="Q47" s="21"/>
    </row>
    <row r="48" ht="15">
      <c r="Q48" s="21"/>
    </row>
    <row r="49" ht="15">
      <c r="Q49" s="21"/>
    </row>
    <row r="50" ht="15">
      <c r="Q50" s="21"/>
    </row>
    <row r="51" ht="15">
      <c r="Q51" s="21"/>
    </row>
    <row r="64" ht="15">
      <c r="Q64" s="21"/>
    </row>
    <row r="65" ht="15">
      <c r="Q65" s="21"/>
    </row>
    <row r="66" ht="15">
      <c r="Q66" s="21"/>
    </row>
  </sheetData>
  <sheetProtection/>
  <mergeCells count="5">
    <mergeCell ref="G2:I2"/>
    <mergeCell ref="H6:I6"/>
    <mergeCell ref="B15:G15"/>
    <mergeCell ref="B13:G13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4"/>
  <sheetViews>
    <sheetView showGridLines="0" view="pageBreakPreview" zoomScale="80" zoomScaleNormal="80" zoomScaleSheetLayoutView="80" zoomScalePageLayoutView="80" workbookViewId="0" topLeftCell="A1">
      <selection activeCell="L41" sqref="L41"/>
    </sheetView>
  </sheetViews>
  <sheetFormatPr defaultColWidth="9.00390625" defaultRowHeight="12.75"/>
  <cols>
    <col min="1" max="1" width="5.125" style="1" customWidth="1"/>
    <col min="2" max="2" width="28.875" style="1" customWidth="1"/>
    <col min="3" max="3" width="36.25390625" style="1" customWidth="1"/>
    <col min="4" max="4" width="27.375" style="1" customWidth="1"/>
    <col min="5" max="5" width="10.625" style="8" customWidth="1"/>
    <col min="6" max="6" width="12.875" style="1" customWidth="1"/>
    <col min="7" max="7" width="27.25390625" style="1" customWidth="1"/>
    <col min="8" max="8" width="19.00390625" style="1" customWidth="1"/>
    <col min="9" max="9" width="15.125" style="1" customWidth="1"/>
    <col min="10" max="11" width="20.375" style="1" customWidth="1"/>
    <col min="12" max="12" width="16.375" style="1" customWidth="1"/>
    <col min="13" max="13" width="17.25390625" style="1" customWidth="1"/>
    <col min="14" max="14" width="21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21"/>
      <c r="B1" s="34" t="str">
        <f>'formularz oferty'!C4</f>
        <v>DFP.271.119.2021.ADB</v>
      </c>
      <c r="C1" s="21"/>
      <c r="D1" s="21"/>
      <c r="E1" s="22"/>
      <c r="F1" s="21"/>
      <c r="G1" s="21"/>
      <c r="H1" s="21"/>
      <c r="I1" s="21"/>
      <c r="J1" s="21"/>
      <c r="K1" s="21"/>
      <c r="L1" s="21"/>
      <c r="M1" s="21"/>
      <c r="N1" s="35" t="s">
        <v>68</v>
      </c>
      <c r="S1" s="2"/>
      <c r="T1" s="2"/>
    </row>
    <row r="2" spans="1:14" ht="15">
      <c r="A2" s="21"/>
      <c r="B2" s="21"/>
      <c r="C2" s="21"/>
      <c r="D2" s="21"/>
      <c r="E2" s="22"/>
      <c r="F2" s="21"/>
      <c r="G2" s="110"/>
      <c r="H2" s="110"/>
      <c r="I2" s="110"/>
      <c r="J2" s="21"/>
      <c r="K2" s="21"/>
      <c r="L2" s="21"/>
      <c r="M2" s="21"/>
      <c r="N2" s="21"/>
    </row>
    <row r="3" spans="1:14" ht="15">
      <c r="A3" s="21"/>
      <c r="B3" s="21"/>
      <c r="C3" s="21"/>
      <c r="D3" s="21"/>
      <c r="E3" s="22"/>
      <c r="F3" s="21"/>
      <c r="G3" s="21"/>
      <c r="H3" s="21"/>
      <c r="I3" s="21"/>
      <c r="J3" s="21"/>
      <c r="K3" s="21"/>
      <c r="L3" s="21"/>
      <c r="M3" s="21"/>
      <c r="N3" s="35" t="s">
        <v>52</v>
      </c>
    </row>
    <row r="4" spans="1:17" ht="15">
      <c r="A4" s="21"/>
      <c r="B4" s="26" t="s">
        <v>14</v>
      </c>
      <c r="C4" s="17">
        <v>2</v>
      </c>
      <c r="D4" s="19"/>
      <c r="E4" s="15"/>
      <c r="F4" s="12"/>
      <c r="G4" s="37" t="s">
        <v>18</v>
      </c>
      <c r="H4" s="12"/>
      <c r="I4" s="19"/>
      <c r="J4" s="12"/>
      <c r="K4" s="12"/>
      <c r="L4" s="12"/>
      <c r="M4" s="12"/>
      <c r="N4" s="12"/>
      <c r="Q4" s="1"/>
    </row>
    <row r="5" spans="1:17" ht="15">
      <c r="A5" s="21"/>
      <c r="B5" s="26"/>
      <c r="C5" s="19"/>
      <c r="D5" s="19"/>
      <c r="E5" s="15"/>
      <c r="F5" s="12"/>
      <c r="G5" s="37"/>
      <c r="H5" s="12"/>
      <c r="I5" s="19"/>
      <c r="J5" s="12"/>
      <c r="K5" s="12"/>
      <c r="L5" s="12"/>
      <c r="M5" s="12"/>
      <c r="N5" s="12"/>
      <c r="Q5" s="1"/>
    </row>
    <row r="6" spans="1:17" ht="15">
      <c r="A6" s="26"/>
      <c r="B6" s="26"/>
      <c r="C6" s="38"/>
      <c r="D6" s="38"/>
      <c r="E6" s="15"/>
      <c r="F6" s="12"/>
      <c r="G6" s="18" t="s">
        <v>77</v>
      </c>
      <c r="H6" s="113">
        <f>SUM(N11:N17)</f>
        <v>0</v>
      </c>
      <c r="I6" s="114"/>
      <c r="J6" s="21"/>
      <c r="K6" s="21"/>
      <c r="L6" s="21"/>
      <c r="M6" s="21"/>
      <c r="N6" s="21"/>
      <c r="Q6" s="1"/>
    </row>
    <row r="7" spans="1:17" ht="15">
      <c r="A7" s="26"/>
      <c r="B7" s="21"/>
      <c r="C7" s="12"/>
      <c r="D7" s="12"/>
      <c r="E7" s="15"/>
      <c r="F7" s="12"/>
      <c r="G7" s="12"/>
      <c r="H7" s="12"/>
      <c r="I7" s="12"/>
      <c r="J7" s="12"/>
      <c r="K7" s="12"/>
      <c r="L7" s="12"/>
      <c r="M7" s="21"/>
      <c r="N7" s="21"/>
      <c r="Q7" s="1"/>
    </row>
    <row r="8" spans="1:17" ht="15">
      <c r="A8" s="26"/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21"/>
      <c r="N8" s="21"/>
      <c r="Q8" s="1"/>
    </row>
    <row r="9" spans="1:17" ht="15">
      <c r="A9" s="21"/>
      <c r="B9" s="26"/>
      <c r="C9" s="21"/>
      <c r="D9" s="21"/>
      <c r="E9" s="22"/>
      <c r="F9" s="21"/>
      <c r="G9" s="21"/>
      <c r="H9" s="21"/>
      <c r="I9" s="21"/>
      <c r="J9" s="21"/>
      <c r="K9" s="21"/>
      <c r="L9" s="21"/>
      <c r="M9" s="21"/>
      <c r="N9" s="21"/>
      <c r="Q9" s="1"/>
    </row>
    <row r="10" spans="1:14" s="4" customFormat="1" ht="109.5" customHeight="1">
      <c r="A10" s="80" t="s">
        <v>30</v>
      </c>
      <c r="B10" s="80" t="s">
        <v>15</v>
      </c>
      <c r="C10" s="80" t="s">
        <v>16</v>
      </c>
      <c r="D10" s="80" t="s">
        <v>55</v>
      </c>
      <c r="E10" s="81" t="s">
        <v>51</v>
      </c>
      <c r="F10" s="82"/>
      <c r="G10" s="80" t="str">
        <f>"Nazwa handlowa /
"&amp;C10&amp;" / 
"&amp;D10</f>
        <v>Nazwa handlowa /
Dawka / 
Postać / Opakowanie</v>
      </c>
      <c r="H10" s="84" t="s">
        <v>95</v>
      </c>
      <c r="I10" s="80" t="str">
        <f>B10</f>
        <v>Skład</v>
      </c>
      <c r="J10" s="84" t="s">
        <v>99</v>
      </c>
      <c r="K10" s="80" t="s">
        <v>58</v>
      </c>
      <c r="L10" s="80" t="s">
        <v>59</v>
      </c>
      <c r="M10" s="80" t="s">
        <v>98</v>
      </c>
      <c r="N10" s="80" t="s">
        <v>76</v>
      </c>
    </row>
    <row r="11" spans="1:14" ht="157.5" customHeight="1">
      <c r="A11" s="46" t="s">
        <v>2</v>
      </c>
      <c r="B11" s="55" t="s">
        <v>103</v>
      </c>
      <c r="C11" s="55" t="s">
        <v>80</v>
      </c>
      <c r="D11" s="55" t="s">
        <v>81</v>
      </c>
      <c r="E11" s="56">
        <v>10</v>
      </c>
      <c r="F11" s="57" t="s">
        <v>86</v>
      </c>
      <c r="G11" s="47" t="s">
        <v>45</v>
      </c>
      <c r="H11" s="47"/>
      <c r="I11" s="47"/>
      <c r="J11" s="58"/>
      <c r="K11" s="58"/>
      <c r="L11" s="47"/>
      <c r="M11" s="47"/>
      <c r="N11" s="48">
        <f>ROUND(L11*ROUND(M11,2),2)</f>
        <v>0</v>
      </c>
    </row>
    <row r="12" spans="1:14" ht="164.25" customHeight="1">
      <c r="A12" s="46" t="s">
        <v>3</v>
      </c>
      <c r="B12" s="55" t="s">
        <v>102</v>
      </c>
      <c r="C12" s="55" t="s">
        <v>82</v>
      </c>
      <c r="D12" s="59" t="s">
        <v>83</v>
      </c>
      <c r="E12" s="60">
        <v>300</v>
      </c>
      <c r="F12" s="57" t="s">
        <v>87</v>
      </c>
      <c r="G12" s="47" t="s">
        <v>45</v>
      </c>
      <c r="H12" s="47"/>
      <c r="I12" s="47"/>
      <c r="J12" s="58"/>
      <c r="K12" s="58"/>
      <c r="L12" s="47"/>
      <c r="M12" s="47"/>
      <c r="N12" s="48">
        <f aca="true" t="shared" si="0" ref="N12:N17">ROUND(L12*ROUND(M12,2),2)</f>
        <v>0</v>
      </c>
    </row>
    <row r="13" spans="1:14" ht="159.75" customHeight="1">
      <c r="A13" s="46" t="s">
        <v>4</v>
      </c>
      <c r="B13" s="61" t="s">
        <v>101</v>
      </c>
      <c r="C13" s="61" t="s">
        <v>84</v>
      </c>
      <c r="D13" s="61" t="s">
        <v>85</v>
      </c>
      <c r="E13" s="62">
        <v>300</v>
      </c>
      <c r="F13" s="57" t="s">
        <v>86</v>
      </c>
      <c r="G13" s="47" t="s">
        <v>45</v>
      </c>
      <c r="H13" s="47"/>
      <c r="I13" s="47"/>
      <c r="J13" s="58"/>
      <c r="K13" s="58"/>
      <c r="L13" s="47"/>
      <c r="M13" s="47"/>
      <c r="N13" s="48">
        <f t="shared" si="0"/>
        <v>0</v>
      </c>
    </row>
    <row r="14" spans="1:14" ht="74.25" customHeight="1">
      <c r="A14" s="80" t="s">
        <v>30</v>
      </c>
      <c r="B14" s="80" t="s">
        <v>15</v>
      </c>
      <c r="C14" s="84" t="s">
        <v>109</v>
      </c>
      <c r="D14" s="80" t="s">
        <v>55</v>
      </c>
      <c r="E14" s="81" t="s">
        <v>51</v>
      </c>
      <c r="F14" s="82"/>
      <c r="G14" s="80" t="str">
        <f>"Nazwa handlowa /
"&amp;C14&amp;" / 
"&amp;D14</f>
        <v>Nazwa handlowa /
Parametry  / 
Postać / Opakowanie</v>
      </c>
      <c r="H14" s="84" t="s">
        <v>88</v>
      </c>
      <c r="I14" s="80" t="str">
        <f>B14</f>
        <v>Skład</v>
      </c>
      <c r="J14" s="84" t="s">
        <v>111</v>
      </c>
      <c r="K14" s="80" t="s">
        <v>58</v>
      </c>
      <c r="L14" s="80" t="s">
        <v>59</v>
      </c>
      <c r="M14" s="80" t="s">
        <v>98</v>
      </c>
      <c r="N14" s="80" t="s">
        <v>76</v>
      </c>
    </row>
    <row r="15" spans="1:14" ht="86.25" customHeight="1">
      <c r="A15" s="46" t="s">
        <v>5</v>
      </c>
      <c r="B15" s="85" t="s">
        <v>104</v>
      </c>
      <c r="C15" s="55" t="s">
        <v>89</v>
      </c>
      <c r="D15" s="55" t="s">
        <v>90</v>
      </c>
      <c r="E15" s="56">
        <v>200</v>
      </c>
      <c r="F15" s="57" t="s">
        <v>33</v>
      </c>
      <c r="G15" s="47" t="s">
        <v>110</v>
      </c>
      <c r="H15" s="47"/>
      <c r="I15" s="47"/>
      <c r="J15" s="58"/>
      <c r="K15" s="58"/>
      <c r="L15" s="47" t="str">
        <f>IF(K15=0,"0,00",IF(K15&gt;0,ROUND(E15/K15,2)))</f>
        <v>0,00</v>
      </c>
      <c r="M15" s="47"/>
      <c r="N15" s="48">
        <f t="shared" si="0"/>
        <v>0</v>
      </c>
    </row>
    <row r="16" spans="1:14" ht="87" customHeight="1">
      <c r="A16" s="46" t="s">
        <v>26</v>
      </c>
      <c r="B16" s="64" t="s">
        <v>108</v>
      </c>
      <c r="C16" s="63" t="s">
        <v>91</v>
      </c>
      <c r="D16" s="63" t="s">
        <v>92</v>
      </c>
      <c r="E16" s="60">
        <v>200</v>
      </c>
      <c r="F16" s="57" t="s">
        <v>33</v>
      </c>
      <c r="G16" s="47" t="s">
        <v>110</v>
      </c>
      <c r="H16" s="47"/>
      <c r="I16" s="47"/>
      <c r="J16" s="58"/>
      <c r="K16" s="58"/>
      <c r="L16" s="47" t="str">
        <f>IF(K16=0,"0,00",IF(K16&gt;0,ROUND(E16/K16,2)))</f>
        <v>0,00</v>
      </c>
      <c r="M16" s="47"/>
      <c r="N16" s="48">
        <f t="shared" si="0"/>
        <v>0</v>
      </c>
    </row>
    <row r="17" spans="1:14" ht="69" customHeight="1">
      <c r="A17" s="46" t="s">
        <v>32</v>
      </c>
      <c r="B17" s="64" t="s">
        <v>105</v>
      </c>
      <c r="C17" s="64" t="s">
        <v>93</v>
      </c>
      <c r="D17" s="64" t="s">
        <v>94</v>
      </c>
      <c r="E17" s="65">
        <v>210</v>
      </c>
      <c r="F17" s="57" t="s">
        <v>33</v>
      </c>
      <c r="G17" s="47" t="s">
        <v>110</v>
      </c>
      <c r="H17" s="47"/>
      <c r="I17" s="47"/>
      <c r="J17" s="58"/>
      <c r="K17" s="58"/>
      <c r="L17" s="47" t="str">
        <f>IF(K17=0,"0,00",IF(K17&gt;0,ROUND(E17/K17,2)))</f>
        <v>0,00</v>
      </c>
      <c r="M17" s="47"/>
      <c r="N17" s="48">
        <f t="shared" si="0"/>
        <v>0</v>
      </c>
    </row>
    <row r="18" spans="1:14" ht="20.25" customHeight="1">
      <c r="A18" s="12"/>
      <c r="B18" s="116"/>
      <c r="C18" s="117"/>
      <c r="D18" s="117"/>
      <c r="E18" s="117"/>
      <c r="F18" s="117"/>
      <c r="G18" s="42"/>
      <c r="H18" s="42"/>
      <c r="I18" s="42"/>
      <c r="J18" s="43"/>
      <c r="K18" s="43"/>
      <c r="L18" s="42"/>
      <c r="M18" s="42"/>
      <c r="N18" s="44"/>
    </row>
    <row r="19" spans="1:14" ht="20.25" customHeight="1">
      <c r="A19" s="12"/>
      <c r="B19" s="119" t="s">
        <v>112</v>
      </c>
      <c r="C19" s="119"/>
      <c r="D19" s="119"/>
      <c r="E19" s="119"/>
      <c r="F19" s="119"/>
      <c r="G19" s="119"/>
      <c r="H19" s="119"/>
      <c r="I19" s="42"/>
      <c r="J19" s="43"/>
      <c r="K19" s="43"/>
      <c r="L19" s="42"/>
      <c r="M19" s="42"/>
      <c r="N19" s="44"/>
    </row>
    <row r="20" spans="1:14" ht="20.25" customHeight="1">
      <c r="A20" s="12"/>
      <c r="B20" s="118" t="s">
        <v>113</v>
      </c>
      <c r="C20" s="118"/>
      <c r="D20" s="118"/>
      <c r="E20" s="118"/>
      <c r="F20" s="118"/>
      <c r="G20" s="66"/>
      <c r="H20" s="66"/>
      <c r="I20" s="42"/>
      <c r="J20" s="43"/>
      <c r="K20" s="43"/>
      <c r="L20" s="42"/>
      <c r="M20" s="42"/>
      <c r="N20" s="44"/>
    </row>
    <row r="21" spans="1:14" ht="35.25" customHeight="1">
      <c r="A21" s="12"/>
      <c r="B21" s="120" t="s">
        <v>97</v>
      </c>
      <c r="C21" s="120"/>
      <c r="D21" s="120"/>
      <c r="E21" s="120"/>
      <c r="F21" s="120"/>
      <c r="G21" s="120"/>
      <c r="H21" s="120"/>
      <c r="I21" s="42"/>
      <c r="J21" s="43"/>
      <c r="K21" s="43"/>
      <c r="L21" s="42"/>
      <c r="M21" s="42"/>
      <c r="N21" s="44"/>
    </row>
    <row r="22" spans="1:17" ht="18.75" customHeight="1">
      <c r="A22" s="21"/>
      <c r="E22" s="1"/>
      <c r="G22" s="66"/>
      <c r="H22" s="66"/>
      <c r="I22" s="21"/>
      <c r="J22" s="21"/>
      <c r="K22" s="21"/>
      <c r="L22" s="21"/>
      <c r="M22" s="21"/>
      <c r="N22" s="21"/>
      <c r="Q22" s="1"/>
    </row>
    <row r="23" spans="2:17" ht="33" customHeight="1">
      <c r="B23" s="115"/>
      <c r="C23" s="115"/>
      <c r="D23" s="115"/>
      <c r="E23" s="115"/>
      <c r="F23" s="115"/>
      <c r="G23" s="115"/>
      <c r="H23" s="115"/>
      <c r="I23" s="115"/>
      <c r="J23" s="115"/>
      <c r="K23" s="11"/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</sheetData>
  <sheetProtection/>
  <mergeCells count="7">
    <mergeCell ref="G2:I2"/>
    <mergeCell ref="H6:I6"/>
    <mergeCell ref="B23:J23"/>
    <mergeCell ref="B18:F18"/>
    <mergeCell ref="B20:F20"/>
    <mergeCell ref="B19:H19"/>
    <mergeCell ref="B21:H2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rowBreaks count="1" manualBreakCount="1">
    <brk id="1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2021-08-06T07:18:20Z</cp:lastPrinted>
  <dcterms:created xsi:type="dcterms:W3CDTF">2003-05-16T10:10:29Z</dcterms:created>
  <dcterms:modified xsi:type="dcterms:W3CDTF">2021-11-02T11:04:01Z</dcterms:modified>
  <cp:category/>
  <cp:version/>
  <cp:contentType/>
  <cp:contentStatus/>
</cp:coreProperties>
</file>