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3256" windowHeight="12432" tabRatio="894"/>
  </bookViews>
  <sheets>
    <sheet name="Informacje ogólne" sheetId="1" r:id="rId1"/>
    <sheet name="część (1)" sheetId="59" r:id="rId2"/>
    <sheet name="część (2)" sheetId="50" r:id="rId3"/>
    <sheet name="część (3)" sheetId="60" r:id="rId4"/>
    <sheet name="część (4)" sheetId="61" r:id="rId5"/>
    <sheet name="część (5)" sheetId="63" r:id="rId6"/>
    <sheet name="część (6)" sheetId="64" r:id="rId7"/>
    <sheet name="część (7)" sheetId="65" r:id="rId8"/>
    <sheet name="część (8)" sheetId="66" r:id="rId9"/>
    <sheet name="część (9)" sheetId="67" r:id="rId10"/>
    <sheet name="część (10)" sheetId="68" r:id="rId11"/>
    <sheet name="część (11)" sheetId="69" r:id="rId12"/>
    <sheet name="część (12)" sheetId="70" r:id="rId13"/>
    <sheet name="część (13)" sheetId="71" r:id="rId14"/>
    <sheet name="część (14)" sheetId="72" r:id="rId15"/>
    <sheet name="część (15)" sheetId="73" r:id="rId16"/>
    <sheet name="część (16)" sheetId="74" r:id="rId17"/>
    <sheet name="część (17)" sheetId="75" r:id="rId18"/>
  </sheets>
  <definedNames>
    <definedName name="_xlnm._FilterDatabase" localSheetId="3" hidden="1">'część (3)'!$A$9:$J$9</definedName>
    <definedName name="_xlnm._FilterDatabase" localSheetId="5" hidden="1">'część (5)'!$A$9:$J$9</definedName>
    <definedName name="_xlnm.Print_Area" localSheetId="1">'część (1)'!$A$1:$H$19</definedName>
    <definedName name="_xlnm.Print_Area" localSheetId="10">'część (10)'!$A$1:$H$11</definedName>
    <definedName name="_xlnm.Print_Area" localSheetId="11">'część (11)'!$A$1:$H$15</definedName>
    <definedName name="_xlnm.Print_Area" localSheetId="12">'część (12)'!$A$1:$H$11</definedName>
    <definedName name="_xlnm.Print_Area" localSheetId="13">'część (13)'!$A$1:$H$11</definedName>
    <definedName name="_xlnm.Print_Area" localSheetId="14">'część (14)'!$A$1:$H$20</definedName>
    <definedName name="_xlnm.Print_Area" localSheetId="15">'część (15)'!$A$1:$H$11</definedName>
    <definedName name="_xlnm.Print_Area" localSheetId="16">'część (16)'!$A$1:$H$11</definedName>
    <definedName name="_xlnm.Print_Area" localSheetId="17">'część (17)'!$A$1:$H$13</definedName>
    <definedName name="_xlnm.Print_Area" localSheetId="2">'część (2)'!$A$1:$H$12</definedName>
    <definedName name="_xlnm.Print_Area" localSheetId="3">'część (3)'!$A$1:$H$13</definedName>
    <definedName name="_xlnm.Print_Area" localSheetId="4">'część (4)'!$A$1:$H$15</definedName>
    <definedName name="_xlnm.Print_Area" localSheetId="5">'część (5)'!$A$1:$H$15</definedName>
    <definedName name="_xlnm.Print_Area" localSheetId="6">'część (6)'!$A$1:$H$18</definedName>
    <definedName name="_xlnm.Print_Area" localSheetId="7">'część (7)'!$A$1:$H$17</definedName>
    <definedName name="_xlnm.Print_Area" localSheetId="8">'część (8)'!$A$1:$H$11</definedName>
    <definedName name="_xlnm.Print_Area" localSheetId="9">'część (9)'!$A$1:$H$11</definedName>
    <definedName name="_xlnm.Print_Area" localSheetId="0">'Informacje ogólne'!$A$1:$D$64</definedName>
  </definedNames>
  <calcPr calcId="145621"/>
</workbook>
</file>

<file path=xl/calcChain.xml><?xml version="1.0" encoding="utf-8"?>
<calcChain xmlns="http://schemas.openxmlformats.org/spreadsheetml/2006/main">
  <c r="H15" i="64" l="1"/>
  <c r="H15" i="59"/>
  <c r="C30" i="1" l="1"/>
  <c r="H12" i="75"/>
  <c r="H11" i="75"/>
  <c r="H10" i="75"/>
  <c r="F7" i="75" s="1"/>
  <c r="C37" i="1" s="1"/>
  <c r="B1" i="75"/>
  <c r="H10" i="74"/>
  <c r="F7" i="74" s="1"/>
  <c r="C36" i="1" s="1"/>
  <c r="B1" i="74"/>
  <c r="H10" i="73"/>
  <c r="F7" i="73" s="1"/>
  <c r="C35" i="1" s="1"/>
  <c r="B1" i="73"/>
  <c r="H15" i="72"/>
  <c r="H17" i="72"/>
  <c r="H18" i="72"/>
  <c r="H19" i="72"/>
  <c r="H16" i="72"/>
  <c r="H14" i="72"/>
  <c r="H13" i="72"/>
  <c r="H12" i="72"/>
  <c r="H11" i="72"/>
  <c r="H10" i="72"/>
  <c r="B1" i="72"/>
  <c r="H10" i="71"/>
  <c r="F7" i="71" s="1"/>
  <c r="C33" i="1" s="1"/>
  <c r="B1" i="71"/>
  <c r="H10" i="70"/>
  <c r="F7" i="70" s="1"/>
  <c r="C32" i="1" s="1"/>
  <c r="B1" i="70"/>
  <c r="H14" i="69"/>
  <c r="H13" i="69"/>
  <c r="H12" i="69"/>
  <c r="H11" i="69"/>
  <c r="H10" i="69"/>
  <c r="B1" i="69"/>
  <c r="H10" i="68"/>
  <c r="F7" i="68" s="1"/>
  <c r="B1" i="68"/>
  <c r="H10" i="67"/>
  <c r="F7" i="67" s="1"/>
  <c r="C29" i="1" s="1"/>
  <c r="B1" i="67"/>
  <c r="H10" i="66"/>
  <c r="F7" i="66" s="1"/>
  <c r="C28" i="1" s="1"/>
  <c r="B1" i="66"/>
  <c r="H15" i="65"/>
  <c r="H16" i="65"/>
  <c r="H14" i="65"/>
  <c r="H13" i="65"/>
  <c r="H12" i="65"/>
  <c r="H11" i="65"/>
  <c r="H10" i="65"/>
  <c r="B1" i="65"/>
  <c r="H17" i="64"/>
  <c r="H16" i="64"/>
  <c r="H14" i="64"/>
  <c r="H13" i="64"/>
  <c r="H12" i="64"/>
  <c r="H11" i="64"/>
  <c r="H10" i="64"/>
  <c r="F7" i="64"/>
  <c r="C26" i="1" s="1"/>
  <c r="B1" i="64"/>
  <c r="H14" i="63"/>
  <c r="H13" i="63"/>
  <c r="H12" i="63"/>
  <c r="H11" i="63"/>
  <c r="H10" i="63"/>
  <c r="B1" i="63"/>
  <c r="F7" i="63" l="1"/>
  <c r="C25" i="1" s="1"/>
  <c r="F7" i="69"/>
  <c r="C31" i="1" s="1"/>
  <c r="F7" i="72"/>
  <c r="C34" i="1" s="1"/>
  <c r="F7" i="65"/>
  <c r="C27" i="1" s="1"/>
  <c r="H14" i="61" l="1"/>
  <c r="H13" i="61"/>
  <c r="H12" i="61"/>
  <c r="H11" i="61"/>
  <c r="H10" i="61"/>
  <c r="B1" i="61"/>
  <c r="F7" i="61" l="1"/>
  <c r="H12" i="60"/>
  <c r="H11" i="60"/>
  <c r="H10" i="60"/>
  <c r="B1" i="60"/>
  <c r="H16" i="59"/>
  <c r="H11" i="59"/>
  <c r="H12" i="59"/>
  <c r="H13" i="59"/>
  <c r="H14" i="59"/>
  <c r="H17" i="59"/>
  <c r="C24" i="1" l="1"/>
  <c r="F7" i="60"/>
  <c r="C23" i="1" s="1"/>
  <c r="H10" i="59"/>
  <c r="F7" i="59" s="1"/>
  <c r="C21" i="1" s="1"/>
  <c r="B1" i="59"/>
  <c r="H10" i="50" l="1"/>
  <c r="H11" i="50"/>
  <c r="B1" i="50"/>
  <c r="F7" i="50" l="1"/>
  <c r="C22" i="1" s="1"/>
</calcChain>
</file>

<file path=xl/sharedStrings.xml><?xml version="1.0" encoding="utf-8"?>
<sst xmlns="http://schemas.openxmlformats.org/spreadsheetml/2006/main" count="475" uniqueCount="141">
  <si>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</si>
  <si>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</si>
  <si>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</si>
  <si>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</si>
  <si>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</si>
  <si>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</si>
  <si>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</si>
  <si>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</si>
  <si>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</si>
  <si>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</si>
  <si>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</si>
  <si>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</si>
  <si>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</si>
  <si>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</si>
  <si>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</si>
  <si>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</si>
  <si>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</si>
  <si>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</si>
  <si>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</si>
  <si>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</si>
  <si>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</si>
  <si>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</si>
  <si>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</si>
  <si>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</si>
  <si>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</si>
  <si>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</si>
  <si>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</si>
  <si>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</si>
  <si>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</si>
  <si>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</si>
  <si>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</si>
  <si>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</si>
  <si>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</si>
  <si>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</si>
  <si>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</si>
  <si>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</si>
  <si>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</si>
  <si>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</si>
  <si>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</si>
  <si>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</si>
  <si>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</si>
  <si>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</si>
  <si>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</si>
  <si>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</si>
  <si>
    <t>część 4</t>
  </si>
  <si>
    <t>część 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</si>
  <si>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</si>
  <si>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</si>
  <si>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</si>
  <si>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</si>
  <si>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</si>
  <si>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</si>
  <si>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</si>
  <si>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</si>
  <si>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</si>
  <si>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sztuk</t>
  </si>
  <si>
    <t>Oświadczamy, że termin płatności wynosi: 60 dni.</t>
  </si>
  <si>
    <t>Oferujemy wykonanie całego przedmiotu zamówienia (w danej części) za cenę:</t>
  </si>
  <si>
    <t>Oświadczamy, że oferujemy realizację przedmiotu zamówienia zgodnie z zasadami określonymi w specyfikacji istotnych warunków zamówienia wraz z załącznikami.</t>
  </si>
  <si>
    <t>10.</t>
  </si>
  <si>
    <t>11.</t>
  </si>
  <si>
    <t>opakowań</t>
  </si>
  <si>
    <t>DFP.271.11.2020.LS</t>
  </si>
  <si>
    <t>Dostawa materiałów laboratoryjnych, medycznych oraz niemedycznych.</t>
  </si>
  <si>
    <t>Oświadczamy, że zamówienie będziemy wykonywać do czasu wyczerpania kwoty wynagrodzenia umownego, jednak nie dłużej niż przez:
- 30 miesięcy od dnia zawarcia umowy (dotyczy części 1-8, 13-14, 16-17);
- 18 miesięcy od dnia zawarcia umowy (dotyczy części 9);
- 12 miesięcy od dnia zawarcia umowy (dotyczy części 10-12, 15).</t>
  </si>
  <si>
    <t>Dotyczy części 1-3, 6 (poz. 1-6), 7-12, 14-17: 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</si>
  <si>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</si>
  <si>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</si>
  <si>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</si>
  <si>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</si>
  <si>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</si>
  <si>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</si>
  <si>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</si>
  <si>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</si>
  <si>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</si>
  <si>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</si>
  <si>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</si>
  <si>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</si>
  <si>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Jednorazowe bibułki filtracyjne do kominków wielokrotnego użycia kompatybilne z posiadaną przez Zamawiającego wirówką cytologiczną THERMO CYTOSPIN. Bibułka z dwoma oczkami</t>
  </si>
  <si>
    <t>Płyn do utrwalania i przechowywania niewybarwionych szkiełek oraz do przechowywania materiału cytologicznego przed wykonaniem rozmazów przy użyciu cytowirówki. O składzie: woda 52-54%, alkohol etylowy 40-41%, alkohol izopropylowy 2-2,5%, glikol polietylenowy 2-2,5%, alkohol metylowy 1,5-2,5%, błękit metylenowy &lt;0,001%. Opakowanie jednostkowe zawiera 4 litry.</t>
  </si>
  <si>
    <t>Płyn utrwalający na bazie alkoholu, stabiliujący białka i lizujący RBCs, zalecany do IHC. Środek utrwalający do materiałów krwistych. Oczyszcza obraz mikroskopowy poprzez rozpuszczenie erytrocytów. Płyn zawierający: alkohol izopropylowy 20-23%, alkohol metylowy &lt;3%, glokol etylenowy 6-10%, foraldehyd 1-3%, wodorotlenek sodu &lt;1%, fosforan monosodowy &lt;1%, chlorek sodu &lt;1%, octan sodu &lt;1%, woda 65-70%. Opakowanie jednostkowe zawiera 4 litr</t>
  </si>
  <si>
    <t xml:space="preserve">Marker hydrofobowy do technik immunoenzymatycznych. Grubość kreski 1mm ± 1mm. Skład chemiczny odczynnika hydrofobowego: 1,3-butadien 30%, benzyna ekstrakcyjna 9,5%, 1-bromopropan 60,5%. </t>
  </si>
  <si>
    <t>Żel do przymrażania materiału tkankowego w kriostacie. Opakowanie 120 ml.</t>
  </si>
  <si>
    <t>Nożyki mikrotomowe wykonane ze stali szlachetnej nierdzewnej, wymiary 80x8x0,25 mm, przeznaczone do rutynowego skrawania oraz do cięcia materiałów twardych i zamrożonych opakowanie: 50 szt.</t>
  </si>
  <si>
    <t>Bezbarwny żel do przymrażania tkanek w kriostacie, rozpuszczalny w wodzie. Skład: woda 80-85%, alkohol poliwinylowy 10-15%, glikol polietylenowy 2-5%, mrówczan potasu 1 - 3%. Opakowanie 120ml</t>
  </si>
  <si>
    <t>Zestaw do wykonywania "cell-bloków" składający się z 2 odczynników (utrwalającego i żelującego) po 11ml. Skład chemiczny zestawu: odczynniki #1: chlorek wapnia &lt;1%, woda &gt;99%; odczynnik #2: woda 95-99%, formaldehyd &lt;0,1%, sól disodowa &lt;1%, kwas alginowy &lt;1%. Opakowanie zawiera 50 testów.</t>
  </si>
  <si>
    <t>Kateter inseminacyjny służący do sterylnego wprowadzania plemników do jamy macicy ludzi, z zintegrowanym, wewnętrznym dodatkowym metalowym wzmocnieniem, umożliwiającym jego formowanie. Kateter długości 18cm i średnicy 6FR wykonany z formowalnego polichlorku winylu, oraz stali z dwoma otworami. Wymagana możlwiość oznaczenia głębokości. Objętość całkowita 0,03ml. Wymagane testy:  MAE, test HSSA przeżywalności plemników &gt;70% po 24h, cytotoksyczność, test podrażniania skóry, test śródskórny. Sterylizowany radiacyjnie, pakowane indywidualnie min. 50 szt. w opakowaniu. Do jednorazowego użycia.</t>
  </si>
  <si>
    <t xml:space="preserve">Kateter inseminacyjny-dwuczęściowy, zapewniający pamięć kształtu, z mandrynem. Kateter długości 17cm, dwa otwory dla lepszej dystrybucji nasienia, posiadający oznaczenia głębokości. Pakowany sterylnie. Do jednorazowego użycia. </t>
  </si>
  <si>
    <t>Kombinezony jednorazowe, białe. Włóknina polipropylenowa z mikroporowatą powłoką z polietylenu. Materiał hipoalergiczny. Kaptur wykończony gumką. Gumka w nadgarstkach i na kostkach. Nie zawiera lateksu. Właściwości antyelektrostatyczne. Zapinany na zamek z podwójnym cięgnem, kryty samoprzylepną listwą. Gramatura 60 G/M2, Dostępne rozmiary: L, XL, XXL</t>
  </si>
  <si>
    <t xml:space="preserve">Worki do transportu zwłok, czarne lub białe, zapinane na zamek błyskawiczny. Worek wykonany z mocnej folii poletylenowej o grubości min. 0,16mm, z podwójnym dnem. Worek musi posiadać 4 uchwyty ułatwiające przenoszenie ciała. Worek wytrzumujący obciążenie min 160kg. Min. wymiary worka 200 x 90cm </t>
  </si>
  <si>
    <t>Płyn do ręcznego mycia naczyń, wzbogacony kompleksem witamin i wyciągiem z zielonej herbaty lub trawy cytrynowej lub papai mających działanie zarówno ochronne, jak i odżywcze dla skóry rąk. Pozostałe cechy płynu to: nie pozostawia zacieków, nadaje połysk naczyniom bez konieczności wycierania do sucha, ulega biodegradacji, lepkość 1000 - 1800 cP, pH 5,3 - 5,9, 5-15% anionowych środków powierzchniowo czynnych, &lt; 5% niejonowych środków powierzchniowo czynnych, &lt; 5% amfoterycznych środków powierzchniowo czynnych, dozowanie: 1 łyżeczka na 5l wody, gęstość względna 1,025, dobra rozpuszczalność w ciepłej i zimnej wodzie, atest PZH. Opakowanie 1 litr</t>
  </si>
  <si>
    <t>Płyn do ręcznego mycia naczyń, wzbogacony kompleksem witamin i wyciągiem z zielonej herbaty lub trawy cytrynowej lub papai mających działanie zarówno ochronne, jak i odżywcze dla skóry rąk. Pozostałe cechy płynu to: nie pozostawia zacieków, nadaje połysk naczyniom bez konieczności wycierania do sucha, ulega biodegradacji, lepkość 1000 - 1800 cP, pH 5,3 - 5,9, 5-15% anionowych środków powierzchniowo czynnych, &lt; 5% niejonowych środków powierzchniowo czynnych, &lt; 5% amfoterycznych środków powierzchniowo czynnych, dozowanie: 1 łyżeczka na 5l wody, gęstość względna 1,025, dobra rozpuszczalność w ciepłej i zimnej wodzie, atest PZH. Opakowanie 5 litrów</t>
  </si>
  <si>
    <t>Zagęszczony płyn czyszcząco-dezynfekujący. Składniki: &lt;5% związki wybielające na bazie chloru, niejonowe środki powierzchniowo czynne, mydło, kompozycja zapachowa. Zawiera substancję czynną: podchloryn sodu: 4,5 g / 100 g (aktywny chlor 4,28%). Opakowanie 500 - 750 ml</t>
  </si>
  <si>
    <t>rolek</t>
  </si>
  <si>
    <t>Jednorazowy pojemnik na zużytą parafinę do posiadanego przez Zamawiającego procesora próżniowego typy Excelsior AS. Opakowanie 5 sztuk</t>
  </si>
  <si>
    <t>Środek do dezynfekcji komory kriostatu kompatybilny z modelem NX50, który posiada Zamawiający. Opakowanie 5L</t>
  </si>
  <si>
    <t>Filtr węglowy do posiadanego przez Zamawiającego procesora próżniowego typu Excelsior ES/AS</t>
  </si>
  <si>
    <t>Filtr formaldehydowy do posiadanego przez Zamawiającego procesora próżniowego typu Excelsior ES/AS</t>
  </si>
  <si>
    <t>Filtry do posiadanego przez Zamawiającego odkurzacza komory kriostatu do model NX50</t>
  </si>
  <si>
    <t>Filtr węglowy do posiadanego przez Zamawiającego stanowiska do barwienia model FT 850-AK-ULS</t>
  </si>
  <si>
    <t>Filtr HEPA do posiadanego przez Zamawiającego stanowiska do barwienia model FT 850-AK-ULS</t>
  </si>
  <si>
    <t>Kasetki histopatologiczne standadowe bez przykrywek, 62 kwadratowe otwory o wymiarze 2x2mm, otwór mocujący przykrywkę o wym. 12,5mm, skośna powierzchnia przedniej części kasetki posiada fakturę pozwalającą na naniesienie kolejnego numeru badania każdą techniką (tworzywo z którego wykonane są kasetki umożliwia naniesienie numeru badania w drukarkach kasetkowych). Kasetki dostępne w różnych kolorach ( 2- 7 kolorów)</t>
  </si>
  <si>
    <t>Metalowe przykrywki do kasetek histopatologicznych wykonane ze stali odpornej na działanie odczynników (alkohol, ksylen, formalinę, temp. do 60 stopni), 62 okrągłe otwory o średnicy 2mm, zaczep mocujący kasetkę o wym. 12,5mm</t>
  </si>
  <si>
    <t>Kasetki histopoatologiczne standardowe z plastikową przykrywką, bez zawiasów ze sprężystym zamknięciem, po 62 kwadratowe otwory o wym.2x2mm w obu częściach kasetki, skośna powierzchnia przedniej części kasetki posiada fakturę pozwalającą na naniesienie kolejnego numeru badania dowolną techniką, kasetki dostępne w różnych kolorach (2 - 7 kolorach)</t>
  </si>
  <si>
    <t>Kasetki histopatologiczne do bardzo drobnych wycinków, bez zawiasów ze sprężystym zamknięciem, otwory o wym. 0,35mm, jedna wewnętrzna komora oddzielona od pozostałej części kasetki, dodatkowe otwory zapewniające swobodny przepływ odczynników, kasetki dostępne w różnych kolorach. (2 - 7 kolorów)</t>
  </si>
  <si>
    <t>Kasetki histopatologiczne biopsyjne, bez zawiasów ze sprężystym zamknięciem, 164 kwadratowe otwory o wym.1x1mm w podstawie kasetki, 140  kwadratowych otworó o wym. 1x1mm w przykrywce kasetki, skośna powierzchnia przedniej części kasetki musi posiadać fakturę pozwalającą na naniesienie kolejnego numeru badania każdą techniką, dostępność kasetek w wielu kolorach (2 - 7 kolorów)</t>
  </si>
  <si>
    <t>Gąbki do kasetek histopatologicznych. Produkt wykonany z materiału odpornego na działanie ksylenu, alkoholu i temperatury do 60 stopni</t>
  </si>
  <si>
    <t>Komory do analizy nasienia, grubość 10 mikrometrów, 4 komory na szkiełku, do analizy z użyciem analizatora, który posiada Zamawiający CASA – Sperm Class Analyzer SCA Full Human Pack/Microptic/ SCA Pack-H-2.</t>
  </si>
  <si>
    <t>Minimsy o pojemności 1 ml jałowe, bez potrzeby posiadania zgrzewarki, opakowanie jednostkowe 5 kompletów x 10 szt.</t>
  </si>
  <si>
    <t>Torebka do przenoszenia nadajnika telemetrycznego o wymiarach: wysokość strona prawa - 100mm, wysokość strona lewa - 130mm, szerokość - 80mm, głębokość 35mm. Do torebki wszyte od góry cztery paski o wymiarach: szerokość 20mm, długość 650mm. Paski na całej długości i szerokości obszyte. Worki wykonane są z włókniny płaskiej o dużej wytrzymałości na rozciąganie, ścieranie oraz z wysoką odpornością ogniową.</t>
  </si>
  <si>
    <t xml:space="preserve">Pipeta Pasteura jednomiarowa o dł. 155mm, wykonana z PE o pojemności 3,5ml, wielkość kropli 35-55µl z podziałką, sterylna, autoklawowalna, każda sztuka pakowana osobno.   </t>
  </si>
  <si>
    <t>Probówki typu Falcon o pojemności 15ml, ze stożkowym dnem, średnica 17mm, z zakrętką, wykonane z PP, posiadające namalowaną skalę i matową białą powierzchnię umożliwiającą opis probówki czarnym markerem, sterylne wolne od pirogenów.</t>
  </si>
  <si>
    <t xml:space="preserve">Sterylna probówka wyoblona o poj. 2,0ml (40/10,8mm) wykonana z PP, z zamknięciem typu zatrzask. Probówka ze skalą. Płaskie wieczko umożliwiające opis. Probówki wolne od: pirogenów, ludzkiego DNA, DNA-z, RNA-z i inhibitorów PCR. W opakowaniu probówki dodatkowo pakowane oddzielnie po 50 sztuk w worku.    </t>
  </si>
  <si>
    <t>Wyłapywacz zabezpieczający tor pomiarowy analizatora przed wprowadzeniem skrzepu. Kompatybilny z posiadanym przez Zamawiającego analizatorem ABL800. Elastyczne silikonowe sitko o wymiarach śr. zewnętrzna 2,05mm śr. wewnętrzna 1,25mm o długości 121mm.</t>
  </si>
  <si>
    <t>Szkiełka podstawowe z ciętymi krawędziami gładkie. Szkiełka mikroskopowe podstawowe za szkła wapniowo-sodowego o podwyższonej przezierności, rozmiar 76X25/26mm gr. 1mm tolerancja gr. szkiełek wynosi +/- 0,05mm. Odbicie jako druga powierzchnia lustra: Łączne odbicie (M = 2) w stosunku do normalnego odbicia w drugiej powierzchni lustra przy kącie padania światła słonecznego 30° = 95,3 %. Transmisja światła: Łączne odbicie (M=2) w stosunku do normalnej transmisji przy kącie padania światła słonecznego 30° = 91,5 %. Współczynnik załamania światła: przy λ = 546,07 nm = 1,5171. Gęstość = 2,479. Chemiczne właściwości szkła o podwyższonej przezierności: Hydrolityczna Klasa 3. Skład chemiczny szkła o podwyższonej przezierności: SiO 72,20 %; MgO 4,30 %; Na2O 14,30 %; Al2O3 1,20 %; K2O 1,20 %; Fe2O3 0,03 %; CaO 6,40 %; SO3 0,30 %</t>
  </si>
  <si>
    <t>Szkiełka podstawowe ze szlifowanymi krawędziami 76X25/26mm gr. 1mm, gładkie</t>
  </si>
  <si>
    <t>Szkiełka nakrywkowe 22X22mm. Szkiełka nakrywkowe, wytrzymałość 0,13-0,16mm, możliwość użycia w automatycznej nakrywarce. Szkiełka nakrywkowe produkowane ze szkła D 263 M (bezbarwne szkło borowosilikatowe) o dużej odporności chemicznej. Stopień transmisji światła przy grubości szkła 0,15mm VD65 w % (d=0,15 mm) = 91,7 ± 0,3%. Absorpcja promieni UV D 263 M. Współczynnik zasadowości: zawartość Na2O w ziarnach szkła 20 mikrogramów na gram. Połowiczna utrata wagi powierzchni po 6 godzinach 1,4 mg/ dm2. Utrata wagi powierzchni po 3 godzinach 88 mg / dm2</t>
  </si>
  <si>
    <t>Szkiełka nakrywkowe 22X22mm. Szkiełka nakrywkowe, wytrzymałość 0,13-0,16mm, możliwość użycia w automatycznej nakrywarce. Szkiełka nakrywkowe produkowane ze szkła D 263 M (bezbarwne szkło borowosilikatowe) o dużej odporności chemicznej. Stopień transmisji światła przy grubości szkła 0,15 mm VD65 w % (d=0,15 mm) = 91,7 ± 0,3%. absorpcja promieni UV D 263 M. Współczynnik zasadowości: zawartość Na2O w ziarnach szkła 20 mikrogramów na gram. Połowiczna utrata wagi powierzchni po 6 godzinach 1,4 mg/ dm2. Utrata wagi powierzchni po 3 godzinach 88 mg / dm2</t>
  </si>
  <si>
    <t>Szkiełka nakrywkowe 24X24mm. Szkiełka nakrywkowe, wytrzymałość 0,13-0,16 mm, możliwość użycia w automatycznej nakrywarce. Szkiełka nakrywkowe produkowane ze szkła D 263 M (bezbarwne szkło borowosilikatowe) o dużej odporności chemicznej. Stopień transmisji światła przy grubości szkła 0,15 mm VD65 w % (d=0,15 mm) = 91,7 ± 0,3%. absorpcja promieni UV D 263 M. Współczynnik zasadowości: zawartość Na2O w ziarnach szkła 20 mikrogramów na gram. Połowiczna utrata wagi powierzchni po 6 godzinach 1,4 mg/ dm2. Utrata wagi powierzchni po 3 godzinach 88 mg / dm2</t>
  </si>
  <si>
    <t>Szkiełka nakrywkowe 24X60mm. Szkiełka nakrywkowe, wytrzymałość 0,13-0,16 mm, możliwość użycia w automatycznej nakrywarce. Szkiełka nakrywkowe produkowane ze szkła D 263 M (bezbarwne szkło borowosilikatowe) o dużej odporności chemicznej. Stopień transmisji światła przy grubości szkła 0,15 mm, VD65 w % (d=0,15 mm) = 91,7 ± 0,3%. absorpcja promieni UV D 263 M  Współczynnik zasadowości: zawartość Na2O w ziarnach szkła 20 mikrogramów na gram. Połowiczna utrata wagi powierzchni po 6 godzinach 1,4 mg/ dm2. Utrata wagi powierzchni po 3 godzinach 88 mg / dm2</t>
  </si>
  <si>
    <t>Szkiełka podstawowe ze szlifowanymi krawędziami, z dwustronnym, matowym polem do opisu. Szkiełka mikroskopowe podstawowe za szkła wapniowo-sodowego o podwyższonej przezierności, rozmiar 76X25/26mm gr. 1mm tolerancja gr. szkiełek wynosi +/- 0,05mm. Odbicie jako druga powierzchnia lustra: Łączne odbicie (M = 2) w stosunku do normalnego odbicia w drugiej powierzchni lustra przy kącie padania światła słonecznego 30° = 95,3 %. Transmisja światła: Łączne odbicie (M=2) w stosunku do normalnej transmisji przy kącie padania światła słonecznego 30° = 91,5 %. Współczynnik załamania światła: przy λ = 546,07 nm = 1,5171. Gęstość = 2,479. Chemiczne właściwości szkła o podwyższonej przezierności: Hydrolityczna Klasa 3. Skład chemiczny szkła o podwyższonej przezierności: SiO 72,20 %; MgO 4,30 %; Na2O 14,30 %; Al2O3 1,20 %; K2O 1,20 %; Fe2O3 0,03 %; CaO 6,40 %; SO3 0,30 %</t>
  </si>
  <si>
    <t>Szkiełka podstawowe typu SuperFrost Plus, szlifowane krawędzie 90°, kompatybilne z termotransferową drukarką do szkiełek posiadaną przez zamawiającego typu SLIDEMATE AS. Wymiary 75x25x1mm. Szkiełka podstawowe o wysokiej jakości, bez zanieczyszczeń i smug, ze szkła białego, sodowo-wapniowego o niskiej zawartości tlenku żelaza, o składzie: SiO2 72,2%, MgO 4,3%, Na2O 14,3%, Al2O3 1,2%, K2O 1,2%, Fe2O3 0,03%, CaO 6,4%, SO3 0,3%.</t>
  </si>
  <si>
    <t xml:space="preserve">Pudełka tekturowe do głębokiego mrożenia do przechowywania materiału przeszczepowego w tem. - 180 stopni do posiadanych przez Zamawiającego duarów firmy Tylor-Wharton typ 24K </t>
  </si>
  <si>
    <t>Kolec do pobierania płynów z butelek infuzyjnych lub worków infuzyjnych wyposażony w odpowietrznik i zastawkę. Wielokrotnego użycia.</t>
  </si>
  <si>
    <t>Spike z filtrem 5 mikronów:
Jałowy przyrząd do wielokrotnego pobierania lub wstrzykiwania płynów z/do fiolek i butelek zintegrowany z odpowietrznikiem umożliwiający aseptyczne pobieranie lub wstrzykiwanie, z filtrem cząsteczkowym 5 µm oraz filtrem bakteryjnym 0,1µm - 0,2µm, z zastawką zapobiegającą wyciekowi płynu, z powierzchnią łatwą do dezynfekcji. Możliwość użycia przez co najmniej 6 dni. Bez zawartości DEHP.</t>
  </si>
  <si>
    <t>Spike bez filtra sączącego:
Jałowy przyrząd do wielokrotnego pobierania lub wstrzykiwania płynów z/do fiolek i butelek zintegrowany z odpowietrznikiem umożliwiający aseptyczne pobieranie lub wstrzykiwanie, z filtrem bakteryjnym 0,1µm - 0,2µm, z zastawką zapobiegającą wyciekowi płynu, z powierzchnią łatwą do dezynfekcji. Możliwość użycia przez co najmniej 4 dni. Bez zawartości DEHP.</t>
  </si>
  <si>
    <r>
      <t xml:space="preserve">Końcówki z filtrem o pojemności do 20ul kompatybilne z posiadanymi przez Zamawiającego pipetami RAININ. Końcówki kompatybilne z pipetami, których trzonki mają kształt cylindryczny; dostępne w wersji sterylnej, z filtrami, niskoretencyjne oraz do specjalistycznych zastosowań. Wolne od DNaz, RNaz, DNA, pirogenu i ATP, oleamidów, inhibitorów PCR, zanieczyszczeń śladowych, białek i proteaz. Bezbarwne. Trwały czysty polipropylen. Polipropylen wykonany z granulek certyfikowanych CFR 21 bez dodatków m.in oleifin, barwników i zanieczyszczeń biologicznych. Możliwość autoklawowania końcówek w 121°C. Końcówki wyposażone w wytopiony wewnątrz o-ring (uszczelnienie) oraz jednoznaczny punkt zatrzymania trzonu pipety (tzw. positive stop) określający głębokość jego zatrzymania w końcówce. Cienkościenne zakończenie z niewielkim otworem. Całkowicie pozbawione takich dodatków wymywanych i egzogennych, jak substancje klarujące, barwniki, czy też środki zapobiegające przywieraniu do form. </t>
    </r>
    <r>
      <rPr>
        <sz val="11"/>
        <rFont val="Garamond"/>
        <family val="1"/>
        <charset val="238"/>
      </rPr>
      <t>Specyfikacja filtru zastosowanego w końcówce: Wysokiej czystości precyzyjnie uformowany polietylen. Stabilna matryca filtra, która nie zawiera dodatku zanieczyszczeń m.in gumy celulozowej. Filtr nie kruszy się/nie łuszczy i nie pozostawia cząstek wewnątrz końcówki. Chroni przed aerosolami jednocześnie umożliwiając przepływ powietrza. Opakowanie 960 sztuk.</t>
    </r>
  </si>
  <si>
    <t>Końcówki z filtrem o pojemności do 200ul kompatybilne z posiadanymi przez Zamawiającego wielokanałowymi pipetami RAININ. Końcówki kompatybilne z pipetami, których trzonki mają kształt cylindryczny; dostępne w wersji sterylnej, z filtrami, niskoretencyjne oraz do specjalistycznych zastosowań. Wolne od DNaz, RNaz, DNA, pirogenu i ATP, oleamidów, inhibitorów PCR, zanieczyszczeń śladowych, białek i proteaz. Bezbarwne. Trwały czysty polipropylen. Polipropylen wykonany z granulek certyfikowanych CFR 21 bez dodatków m.in oleifin, barwników i zanieczyszczeń biologicznych. Możliwość autoklawowania końcówek w 121°C. Końcówki wyposażone w wytopiony wewnątrz o-ring (uszczelnienie) oraz jednoznaczny punkt zatrzymania trzonu pipety (tzw. positive stop) określający głębokość jego zatrzymania w końcówce. Cienkościenne zakończenie z niewielkim otworem. Całkowicie pozbawione takich dodatków wymywanych i egzogennych, jak substancje klarujące, barwniki, czy też środki zapobiegające przywieraniu do form. Specyfikacja filtru zastosowanego w końcówce: Wysokiej czystości precyzyjnie uformowany polietylen. Stabilna matryca filtra, która nie zawiera dodatku zanieczyszczeń m.in gumy celulozowej. Filtr nie kruszy sie/nie łuszczy i nie pozostawia cząstek wewnątrz końcówki. Chroni przed aerosolami jednocześnie umożliwiając przepływ powietrza. Opakowanie 960 sztuk.</t>
  </si>
  <si>
    <r>
      <t xml:space="preserve">Końcówki bez filtra o pojemności do 250ul kompatybilne z posiadanymi przez Zamawiającego wielokanałowymi pipetami RAININ. Końcówki kompatybilne z pipetami, których trzonki mają kształt cylindryczny; dostępne w wersji sterylnej,  niskoretencyjne oraz do specjalistycznych zastosowań. Wolne od DNaz, RNaz, DNA, pirogenu i ATP, oleamidów, inhibitorów PCR, zanieczyszczeń śladowych, białek i proteaz. Bezbarwne. Trwały czysty polipropylen. Polipropylen wykonany z granulek certyfikowanych CFR 21 bez dodatków m.in oleifin, barwników i zanieczyszczeń biologicznych. Możliwość autoklawowania końcówek w 121°C. Końcówki wyposażone w wytopiony wewnątrz o-ring (uszczelnienie) oraz jednoznaczny punkt zatrzymania trzonu pipety (tzw. positive stop) określający głębokość jego zatrzymania w końcówce. Cienkościenne zakończenie z niewielkim otworem, co pozwala ograniczyć powierzchnię końcówki i zminimalizować kontakt z cieczą podczas dozowania. Całkowicie pozbawione takich dodatków wymywalnych i egzogennych, jak substancje klarujące, barwniki, czy też środki zapobiegające przywieraniu do form. </t>
    </r>
    <r>
      <rPr>
        <sz val="11"/>
        <rFont val="Garamond"/>
        <family val="1"/>
        <charset val="238"/>
      </rPr>
      <t>Opakowanie 960 sztuk.</t>
    </r>
  </si>
  <si>
    <t>Taśma barwiąca termotransferowa do drukarki etykiet: zastosowanie: do drukarek termotransferowych, kompatybilne z posiadanymi przez Zamawiającego drukarkami Godex RT230 i etykietami laminowanymi dostarczanymi przez Roche Diagnostics Polska Sp. z o.o. nr kat. 05247829001 będącymi w posiadaniu zamawiającego, typ taśmy: żywiczna, kolor zadruku: czarny, długość: 74 m (±0.5%), szerokość: 57mm (±1mm), gilza: 0,5”, kompatybilna z systemem PatArch, działającym u zamawiającego. W  razie wystąpienia problemów w systemie - konieczność kalibracji i ustawienia urządzeń będących w posiadaniu zamawiającego na koszt wykonawcy.</t>
  </si>
  <si>
    <t>Etykiety foliowe samoprzylepne błyszczące białe 24x24mm, rogi zaokrąglone, zastosowanie: do drukarek termotransferowych, kompatybilne z posiadanymi przez Zamawiającego drukarkami Godex RT230 i taśmami barwiącymi opisanymi w pozycji 3, materiał etykiety: folia z tworzywa sztucznego, rodzaj kleju: akrylowy, liczba rzędów etykiet: 2500, nawój: pojedynczy (łącznie 2500 szt. etykiet na rolce), przy zastosowaniu kompatybilnych drukarek oraz taśm żywicznych taśm barwiących osiągalna jest odporność na krótkotrwały kontakt (min. 1h) z agresywnymi chemikaliami (kwasy, alkohole, pochodne benzenu – m.in. ksylen), bez odporności na mechaniczne ścieranie zadruku na mokro w agresywnym roztworze przed wyschnięciem zadrukowanej etykiety, zastosowanie: do znakowania próbek w laboratorium (m.in. słoiki, naczynia, probówki), a z zachowaniem ostrożności - również szkiełka mikroskopowe. Możliwość umieszczania etykiet także na podłożu papierowym, np. znakowanie skierowań. W razie wystąpienia problemów w systemie - konieczność kalibracji i ustawienia urządzeń będących w posiadaniu zamawiającego na koszt wykonawcy.</t>
  </si>
  <si>
    <t>Taśma barwiąca termotransferowa do drukarki etykiet, zastosowanie: do drukarek termotransferowych, kompatybilne z  posiadanymi przez Zamawiającego drukarkami Godex RT230 i etykietami opisanymi w pozycji 1, typ taśmy: żywiczna – do etykiet foliowych, kolor zadruku: czarny, długość: 74 m (±0.5%), szerokość: min. 30 mm, gilza: 0,5”, zapewnia odporność na krótkotrwały kontakt z ksylenem (bez odporności na mechaniczne ścieranie zadruku etykiety zwilżonej ksylenem przed jej wyschnięciem). W razie wystąpienia problemów w systemie - konieczność kalibracji i ustawienia urządzeń będących w posiadaniu zamawiającego na koszt wykonawcy.</t>
  </si>
  <si>
    <t>Etykiety foliowe samoprzylepne białe o wymiarach: 24x18mm (odporne na aceton i ksylen), rogi zaokrąglone, do drukarek termotransferowych, kompatybilne z posiadanymi przez Zamawiającego drukarkami Godex RT230 i taśmami barwiącymi opisanymi w pozycji 5, materiał etykiety: folia z tworzywa sztucznego, rodzaj kleju: akrylowy, liczba rzędów etykiet: 2500, nawój: pojedynczy (łącznie 2500 szt. etykiet na rolce), przy zastosowaniu kompatybilnych drukarek (Godex RT 230) oraz żywicznych taśm barwiących osiągalna jest odporność na kontakt z agresywnymi chemikaliami (kwasy, alkohole, aceton, pochodne benzenu – m.in. ksylen), wraz odpornością na mechaniczne ścieranie zadruku na mokro w agresywnym roztworze przed wyschnięciem zadrukowanej etykiety, zastosowanie: do znakowania próbek w laboratorium (m.in. słoiki, pojemniki transportowe, naczynia, probówki), szkiełka mikroskopowe. Możliwość umieszczania etykiet także na podłożu papierowym, np. znakowanie skierowań, etykiety pracujące w systemie PatArch, działającym u zamawiającego. W  razie wystąpienia problemów w systemie - konieczność kalibracji i ustawienia urządzeń będących w posiadaniu zamawiającego na koszt wykonawcy.</t>
  </si>
  <si>
    <t>Taśma barwiąca termotransferowa do drukarki etykiet, zastosowanie: do drukarek termotransferowych, kompatybilne z posiadanymi przez Zamawiającego drukarkami Godex RT230 i etykietami opisanymi w pozycji 4 , typ taśmy: żywiczna – do etykiet foliowych, kolor zadruku: czarny, długość: 74 m (±0.5%), szerokość: min 30 mm, gilza: 0,5”, zapewnia odporność na kontakt z ksylenem i acetonem. Odporność zapewniona przy zastosowaniu etykiet, kompatybilna z systemem PatArch, działającym u zamawiającego. W razie wystąpienia problemów w systemie - konieczność kalibracji i ustawienia urządzeń będących w posiadaniu zamawiającego na koszt wykonawcy.</t>
  </si>
  <si>
    <t>Zestaw 6 koszy na kasetki histopatologiczne mogących pomieścić 222 kasetki do posiadanego przez Zamawiającego procesora próżniowego typu Excelsior ES/AS</t>
  </si>
  <si>
    <t>Torebki do przeprowadzania wyjątkowo drobnych materiałów, wykonane ze specjalnej dzianiny odpornej na działanie używanych odczynników (produkt wykonany z materiału odpornego na działanie ksylenu, alkoholu i temperatury do 60 stopni) roz. 30x40mm, 30x50mm, 37x55mm, 45x75mm.</t>
  </si>
  <si>
    <t xml:space="preserve">Końcówka 0-10µl. Pakowana w worki. Końcowka jednorazowa, bezbarwna końcówka 0-10µl do pipet posiadanych przez Zamawiającego typu Eppendorf, autoklawowalna. Końcówka bez wypukłości ("schodki") na odcinku końcówki, która jest zanurzana w materiale biologicznym. Wymiary dł. 46mm, do kołnierza o dł. 42mm.   </t>
  </si>
  <si>
    <t>Naczynie reakcyjne (probówka) 1,5 ml, wykonane z bezbarwnego PP, stożkowe dno, z szerokim wieczkiem, z bezpiecznym zamknięciem, sterylne.</t>
  </si>
  <si>
    <t xml:space="preserve">Saszetka do transportu (w tym w transporcie za pomocą poczty pneumatycznej) i przechowywania próbek biologicznych ze szczelnym zamknięciem niepozwalającym na ewentualny wyciek materiału biologicznego. Saszetki zamykane poprzez jednorazowe przeciągnięcie wykonane z ekologicznego polietylenu, nadruk farbą wodną, bez rozpuszczalników. Saszetka musi posiadać tzw. kieszeń kangura na dokumentacje. wymiary saszetek 154x255 [mm].  na saszetce musi być umieszczony nadruk w języku polskim  z instrukcją obsługi, pole na którym będzie naniesień notatki. Każdy worek musi być oznaczony symbolem BIOHAZARD. Wymagany jest srebrny pasek zabezpieczający oraz wstępne nacięcie ułatwiające szybki otwarcie saszetki. </t>
  </si>
  <si>
    <t>Szkiełka mikroskopowe podstawowe za szkła wapniowo-sodowego o podwyższonej przezierności, cięte z matowym polem opisowym, rozmiar 76X26mm grubość 1mm tolerancja grubości szkiełek wynosi +/- 0,05 mm. Odbicie jako druga powierzchnia lustra: Łączne odbicie (M = 2) w stosunku do normalnego odbicia w drugiej powierzchni lustra przy kącie padania światła słonecznego 30° = 95,3 %. Transmisja światła: Łączne odbicie (M=2) w stosunku do normalnej transmisji przy kącie padania światła słonecznego 30° = 91,5 %. Współczynnik załamania światła: przy λ = 546,07 nm = 1,5171. Gęstość = 2,479. Chemiczne właściwości szkła o podwyższonej przezierności: Hydrolityczna Klasa 3. Skład chemiczny szkła o podwyższonej przezierności: SiO 72,20 %; MgO 4,30 %; Na2O 14,30 %; Al2O3 1,20 %; K2O 1,20 %; Fe2O3 0,03 %; CaO 6,40 %; SO3 0,30 %</t>
  </si>
  <si>
    <t>Probówka do pomiaru aktywnego czasu krzepnięcia (ACT) do posiadanego przez Zamawiającego aparatu FTCA510.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</si>
</sst>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3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9" applyNumberFormat="0" applyAlignment="0" applyProtection="0"/>
    <xf numFmtId="0" fontId="13" fillId="22" borderId="10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23" borderId="12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6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109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0" applyNumberFormat="1" applyFont="1" applyFill="1" applyAlignment="1" applyProtection="1">
      <alignment horizontal="center" vertical="center" wrapText="1"/>
      <protection locked="0"/>
    </xf>
    <xf numFmtId="44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3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3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66"/>
  <sheetViews>
    <sheetView showGridLines="0" tabSelected="1" view="pageBreakPreview" topLeftCell="A67" zoomScaleNormal="100" zoomScaleSheetLayoutView="100" zoomScalePageLayoutView="115" workbookViewId="0">
      <selection activeCell="C38" sqref="C38"/>
    </sheetView>
  </sheetViews>
  <sheetFormatPr defaultColWidth="9.109375" defaultRowHeight="14.4"/>
  <cols>
    <col min="1" max="1" width="4.109375" style="1" customWidth="1"/>
    <col min="2" max="2" width="19.109375" style="1" customWidth="1"/>
    <col min="3" max="3" width="61.88671875" style="1" customWidth="1"/>
    <col min="4" max="4" width="23.6640625" style="4" customWidth="1"/>
    <col min="5" max="5" width="12.33203125" style="1" customWidth="1"/>
    <col min="6" max="10" width="9.109375" style="1"/>
    <col min="11" max="11" width="16.5546875" style="1" customWidth="1"/>
    <col min="12" max="13" width="16.109375" style="1" customWidth="1"/>
    <col min="14" max="16384" width="9.109375" style="1"/>
  </cols>
  <sheetData>
    <row r="1" spans="2:6" ht="18" customHeight="1">
      <c r="D1" s="2" t="s">
        <v>38</v>
      </c>
    </row>
    <row r="2" spans="2:6" ht="18" customHeight="1">
      <c r="B2" s="3"/>
      <c r="C2" s="3" t="s">
        <v>33</v>
      </c>
      <c r="D2" s="3"/>
    </row>
    <row r="3" spans="2:6" ht="18" customHeight="1"/>
    <row r="4" spans="2:6" ht="18" customHeight="1">
      <c r="B4" s="1" t="s">
        <v>25</v>
      </c>
      <c r="C4" s="1" t="s">
        <v>62</v>
      </c>
      <c r="E4" s="5"/>
    </row>
    <row r="5" spans="2:6" ht="18" customHeight="1">
      <c r="E5" s="5"/>
    </row>
    <row r="6" spans="2:6" ht="35.4" customHeight="1">
      <c r="B6" s="1" t="s">
        <v>24</v>
      </c>
      <c r="C6" s="85" t="s">
        <v>63</v>
      </c>
      <c r="D6" s="85"/>
      <c r="E6" s="6"/>
      <c r="F6" s="7"/>
    </row>
    <row r="7" spans="2:6" ht="14.25" customHeight="1"/>
    <row r="8" spans="2:6" ht="14.25" customHeight="1">
      <c r="B8" s="8" t="s">
        <v>21</v>
      </c>
      <c r="C8" s="99"/>
      <c r="D8" s="93"/>
      <c r="E8" s="5"/>
    </row>
    <row r="9" spans="2:6" ht="31.5" customHeight="1">
      <c r="B9" s="8" t="s">
        <v>26</v>
      </c>
      <c r="C9" s="100"/>
      <c r="D9" s="101"/>
      <c r="E9" s="5"/>
    </row>
    <row r="10" spans="2:6" ht="18" customHeight="1">
      <c r="B10" s="8" t="s">
        <v>20</v>
      </c>
      <c r="C10" s="97"/>
      <c r="D10" s="98"/>
      <c r="E10" s="5"/>
    </row>
    <row r="11" spans="2:6" ht="18" customHeight="1">
      <c r="B11" s="8" t="s">
        <v>27</v>
      </c>
      <c r="C11" s="97"/>
      <c r="D11" s="98"/>
      <c r="E11" s="5"/>
    </row>
    <row r="12" spans="2:6" ht="18" customHeight="1">
      <c r="B12" s="8" t="s">
        <v>28</v>
      </c>
      <c r="C12" s="97"/>
      <c r="D12" s="98"/>
      <c r="E12" s="5"/>
    </row>
    <row r="13" spans="2:6" ht="18" customHeight="1">
      <c r="B13" s="8" t="s">
        <v>29</v>
      </c>
      <c r="C13" s="97"/>
      <c r="D13" s="98"/>
      <c r="E13" s="5"/>
    </row>
    <row r="14" spans="2:6" ht="18" customHeight="1">
      <c r="B14" s="8" t="s">
        <v>30</v>
      </c>
      <c r="C14" s="97"/>
      <c r="D14" s="98"/>
      <c r="E14" s="5"/>
    </row>
    <row r="15" spans="2:6" ht="18" customHeight="1">
      <c r="B15" s="8" t="s">
        <v>31</v>
      </c>
      <c r="C15" s="97"/>
      <c r="D15" s="98"/>
      <c r="E15" s="5"/>
    </row>
    <row r="16" spans="2:6" ht="18" customHeight="1">
      <c r="B16" s="8" t="s">
        <v>32</v>
      </c>
      <c r="C16" s="97"/>
      <c r="D16" s="98"/>
      <c r="E16" s="5"/>
    </row>
    <row r="17" spans="1:5" ht="18" customHeight="1">
      <c r="C17" s="5"/>
      <c r="D17" s="9"/>
      <c r="E17" s="5"/>
    </row>
    <row r="18" spans="1:5" ht="18" customHeight="1">
      <c r="A18" s="62" t="s">
        <v>46</v>
      </c>
      <c r="B18" s="88" t="s">
        <v>57</v>
      </c>
      <c r="C18" s="89"/>
      <c r="D18" s="10"/>
      <c r="E18" s="7"/>
    </row>
    <row r="19" spans="1:5" ht="9.6" customHeight="1" thickBot="1">
      <c r="C19" s="7"/>
      <c r="D19" s="10"/>
      <c r="E19" s="7"/>
    </row>
    <row r="20" spans="1:5" ht="18" customHeight="1" thickBot="1">
      <c r="B20" s="11" t="s">
        <v>9</v>
      </c>
      <c r="C20" s="102" t="s">
        <v>0</v>
      </c>
      <c r="D20" s="103"/>
    </row>
    <row r="21" spans="1:5" ht="18" customHeight="1">
      <c r="A21" s="12"/>
      <c r="B21" s="13" t="s">
        <v>15</v>
      </c>
      <c r="C21" s="83">
        <f>'część (1)'!$F$7</f>
        <v>0</v>
      </c>
      <c r="D21" s="84"/>
    </row>
    <row r="22" spans="1:5" ht="18" customHeight="1">
      <c r="A22" s="12"/>
      <c r="B22" s="14" t="s">
        <v>16</v>
      </c>
      <c r="C22" s="83">
        <f>'część (2)'!$F$7</f>
        <v>0</v>
      </c>
      <c r="D22" s="84"/>
    </row>
    <row r="23" spans="1:5" s="55" customFormat="1" ht="18" customHeight="1">
      <c r="A23" s="12"/>
      <c r="B23" s="13" t="s">
        <v>17</v>
      </c>
      <c r="C23" s="83">
        <f>'część (3)'!$F$7</f>
        <v>0</v>
      </c>
      <c r="D23" s="84"/>
    </row>
    <row r="24" spans="1:5" s="55" customFormat="1" ht="18" customHeight="1">
      <c r="A24" s="12"/>
      <c r="B24" s="14" t="s">
        <v>44</v>
      </c>
      <c r="C24" s="83">
        <f>'część (4)'!$F$7</f>
        <v>0</v>
      </c>
      <c r="D24" s="84"/>
    </row>
    <row r="25" spans="1:5" s="73" customFormat="1" ht="18" customHeight="1">
      <c r="A25" s="76"/>
      <c r="B25" s="13" t="s">
        <v>45</v>
      </c>
      <c r="C25" s="83">
        <f>'część (5)'!$F$7</f>
        <v>0</v>
      </c>
      <c r="D25" s="84"/>
    </row>
    <row r="26" spans="1:5" s="73" customFormat="1" ht="18" customHeight="1">
      <c r="A26" s="76"/>
      <c r="B26" s="14" t="s">
        <v>66</v>
      </c>
      <c r="C26" s="83">
        <f>'część (6)'!$F$7</f>
        <v>0</v>
      </c>
      <c r="D26" s="84"/>
    </row>
    <row r="27" spans="1:5" s="73" customFormat="1" ht="18" customHeight="1">
      <c r="A27" s="76"/>
      <c r="B27" s="13" t="s">
        <v>67</v>
      </c>
      <c r="C27" s="83">
        <f>'część (7)'!$F$7</f>
        <v>0</v>
      </c>
      <c r="D27" s="84"/>
    </row>
    <row r="28" spans="1:5" s="73" customFormat="1" ht="18" customHeight="1">
      <c r="A28" s="76"/>
      <c r="B28" s="14" t="s">
        <v>68</v>
      </c>
      <c r="C28" s="83">
        <f>'część (8)'!$F$7</f>
        <v>0</v>
      </c>
      <c r="D28" s="84"/>
    </row>
    <row r="29" spans="1:5" s="73" customFormat="1" ht="18" customHeight="1">
      <c r="A29" s="76"/>
      <c r="B29" s="13" t="s">
        <v>69</v>
      </c>
      <c r="C29" s="83">
        <f>'część (9)'!$F$7</f>
        <v>0</v>
      </c>
      <c r="D29" s="84"/>
    </row>
    <row r="30" spans="1:5" s="73" customFormat="1" ht="18" customHeight="1">
      <c r="A30" s="76"/>
      <c r="B30" s="14" t="s">
        <v>70</v>
      </c>
      <c r="C30" s="83">
        <f>'część (10)'!$F$7</f>
        <v>0</v>
      </c>
      <c r="D30" s="84"/>
    </row>
    <row r="31" spans="1:5" s="73" customFormat="1" ht="18" customHeight="1">
      <c r="A31" s="76"/>
      <c r="B31" s="13" t="s">
        <v>71</v>
      </c>
      <c r="C31" s="83">
        <f>'część (11)'!$F$7</f>
        <v>0</v>
      </c>
      <c r="D31" s="84"/>
    </row>
    <row r="32" spans="1:5" s="73" customFormat="1" ht="18" customHeight="1">
      <c r="A32" s="76"/>
      <c r="B32" s="14" t="s">
        <v>72</v>
      </c>
      <c r="C32" s="83">
        <f>'część (12)'!$F$7</f>
        <v>0</v>
      </c>
      <c r="D32" s="84"/>
    </row>
    <row r="33" spans="1:6" s="73" customFormat="1" ht="18" customHeight="1">
      <c r="A33" s="76"/>
      <c r="B33" s="13" t="s">
        <v>73</v>
      </c>
      <c r="C33" s="83">
        <f>'część (13)'!$F$7</f>
        <v>0</v>
      </c>
      <c r="D33" s="84"/>
    </row>
    <row r="34" spans="1:6" s="73" customFormat="1" ht="18" customHeight="1">
      <c r="A34" s="76"/>
      <c r="B34" s="14" t="s">
        <v>74</v>
      </c>
      <c r="C34" s="83">
        <f>'część (14)'!$F$7</f>
        <v>0</v>
      </c>
      <c r="D34" s="84"/>
    </row>
    <row r="35" spans="1:6" s="73" customFormat="1" ht="18" customHeight="1">
      <c r="A35" s="76"/>
      <c r="B35" s="13" t="s">
        <v>75</v>
      </c>
      <c r="C35" s="83">
        <f>'część (15)'!$F$7</f>
        <v>0</v>
      </c>
      <c r="D35" s="84"/>
    </row>
    <row r="36" spans="1:6" s="73" customFormat="1" ht="18" customHeight="1">
      <c r="A36" s="76"/>
      <c r="B36" s="14" t="s">
        <v>76</v>
      </c>
      <c r="C36" s="83">
        <f>'część (16)'!$F$7</f>
        <v>0</v>
      </c>
      <c r="D36" s="84"/>
    </row>
    <row r="37" spans="1:6" s="59" customFormat="1" ht="18" customHeight="1">
      <c r="A37" s="12"/>
      <c r="B37" s="13" t="s">
        <v>77</v>
      </c>
      <c r="C37" s="83">
        <f>'część (17)'!$F$7</f>
        <v>0</v>
      </c>
      <c r="D37" s="84"/>
    </row>
    <row r="38" spans="1:6" s="48" customFormat="1" ht="15" customHeight="1">
      <c r="A38" s="12"/>
      <c r="B38" s="50"/>
      <c r="C38" s="51"/>
      <c r="D38" s="51"/>
    </row>
    <row r="39" spans="1:6" s="62" customFormat="1" ht="40.950000000000003" customHeight="1">
      <c r="A39" s="12" t="s">
        <v>47</v>
      </c>
      <c r="B39" s="106" t="s">
        <v>58</v>
      </c>
      <c r="C39" s="106"/>
      <c r="D39" s="106"/>
    </row>
    <row r="40" spans="1:6" ht="27.6" customHeight="1">
      <c r="A40" s="1" t="s">
        <v>48</v>
      </c>
      <c r="B40" s="89" t="s">
        <v>56</v>
      </c>
      <c r="C40" s="88"/>
      <c r="D40" s="105"/>
      <c r="E40" s="15"/>
    </row>
    <row r="41" spans="1:6" ht="84.6" customHeight="1">
      <c r="A41" s="12" t="s">
        <v>49</v>
      </c>
      <c r="B41" s="104" t="s">
        <v>64</v>
      </c>
      <c r="C41" s="104"/>
      <c r="D41" s="104"/>
      <c r="E41" s="16"/>
      <c r="F41" s="7"/>
    </row>
    <row r="42" spans="1:6" s="17" customFormat="1" ht="61.2" customHeight="1">
      <c r="A42" s="62" t="s">
        <v>50</v>
      </c>
      <c r="B42" s="85" t="s">
        <v>65</v>
      </c>
      <c r="C42" s="85"/>
      <c r="D42" s="85"/>
      <c r="E42" s="18"/>
    </row>
    <row r="43" spans="1:6" s="17" customFormat="1" ht="89.4" customHeight="1">
      <c r="A43" s="12" t="s">
        <v>51</v>
      </c>
      <c r="B43" s="85" t="s">
        <v>43</v>
      </c>
      <c r="C43" s="85"/>
      <c r="D43" s="85"/>
      <c r="E43" s="18"/>
    </row>
    <row r="44" spans="1:6" ht="40.5" customHeight="1">
      <c r="A44" s="62" t="s">
        <v>52</v>
      </c>
      <c r="B44" s="85" t="s">
        <v>13</v>
      </c>
      <c r="C44" s="87"/>
      <c r="D44" s="87"/>
      <c r="E44" s="15"/>
      <c r="F44" s="7"/>
    </row>
    <row r="45" spans="1:6" ht="27.75" customHeight="1">
      <c r="A45" s="12" t="s">
        <v>53</v>
      </c>
      <c r="B45" s="88" t="s">
        <v>18</v>
      </c>
      <c r="C45" s="89"/>
      <c r="D45" s="89"/>
      <c r="E45" s="15"/>
      <c r="F45" s="7"/>
    </row>
    <row r="46" spans="1:6" ht="39.75" customHeight="1">
      <c r="A46" s="62" t="s">
        <v>54</v>
      </c>
      <c r="B46" s="85" t="s">
        <v>19</v>
      </c>
      <c r="C46" s="87"/>
      <c r="D46" s="87"/>
      <c r="E46" s="15"/>
      <c r="F46" s="7"/>
    </row>
    <row r="47" spans="1:6" ht="89.4" customHeight="1">
      <c r="A47" s="12" t="s">
        <v>59</v>
      </c>
      <c r="B47" s="85" t="s">
        <v>39</v>
      </c>
      <c r="C47" s="86"/>
      <c r="D47" s="86"/>
      <c r="E47" s="15"/>
      <c r="F47" s="7"/>
    </row>
    <row r="48" spans="1:6" ht="18" customHeight="1">
      <c r="A48" s="62" t="s">
        <v>60</v>
      </c>
      <c r="B48" s="6" t="s">
        <v>1</v>
      </c>
      <c r="C48" s="7"/>
      <c r="D48" s="1"/>
      <c r="E48" s="19"/>
    </row>
    <row r="49" spans="2:5" ht="11.4" customHeight="1">
      <c r="B49" s="7"/>
      <c r="C49" s="7"/>
      <c r="D49" s="20"/>
      <c r="E49" s="19"/>
    </row>
    <row r="50" spans="2:5" ht="18" customHeight="1">
      <c r="B50" s="90" t="s">
        <v>11</v>
      </c>
      <c r="C50" s="91"/>
      <c r="D50" s="92"/>
      <c r="E50" s="19"/>
    </row>
    <row r="51" spans="2:5" ht="18" customHeight="1">
      <c r="B51" s="90" t="s">
        <v>2</v>
      </c>
      <c r="C51" s="92"/>
      <c r="D51" s="8"/>
      <c r="E51" s="19"/>
    </row>
    <row r="52" spans="2:5" ht="18" customHeight="1">
      <c r="B52" s="95"/>
      <c r="C52" s="96"/>
      <c r="D52" s="8"/>
      <c r="E52" s="19"/>
    </row>
    <row r="53" spans="2:5" ht="18" customHeight="1">
      <c r="B53" s="95"/>
      <c r="C53" s="96"/>
      <c r="D53" s="8"/>
      <c r="E53" s="19"/>
    </row>
    <row r="54" spans="2:5" ht="18" customHeight="1">
      <c r="B54" s="95"/>
      <c r="C54" s="96"/>
      <c r="D54" s="8"/>
      <c r="E54" s="19"/>
    </row>
    <row r="55" spans="2:5" ht="15" customHeight="1">
      <c r="B55" s="22" t="s">
        <v>4</v>
      </c>
      <c r="C55" s="22"/>
      <c r="D55" s="20"/>
      <c r="E55" s="19"/>
    </row>
    <row r="56" spans="2:5" ht="18" customHeight="1">
      <c r="B56" s="90" t="s">
        <v>12</v>
      </c>
      <c r="C56" s="91"/>
      <c r="D56" s="92"/>
      <c r="E56" s="19"/>
    </row>
    <row r="57" spans="2:5" ht="18" customHeight="1">
      <c r="B57" s="23" t="s">
        <v>2</v>
      </c>
      <c r="C57" s="21" t="s">
        <v>3</v>
      </c>
      <c r="D57" s="24" t="s">
        <v>5</v>
      </c>
      <c r="E57" s="19"/>
    </row>
    <row r="58" spans="2:5" ht="18" customHeight="1">
      <c r="B58" s="25"/>
      <c r="C58" s="21"/>
      <c r="D58" s="26"/>
      <c r="E58" s="19"/>
    </row>
    <row r="59" spans="2:5" ht="18" customHeight="1">
      <c r="B59" s="25"/>
      <c r="C59" s="21"/>
      <c r="D59" s="26"/>
      <c r="E59" s="19"/>
    </row>
    <row r="60" spans="2:5" ht="18" customHeight="1">
      <c r="B60" s="22"/>
      <c r="C60" s="22"/>
      <c r="D60" s="20"/>
      <c r="E60" s="19"/>
    </row>
    <row r="61" spans="2:5" ht="18" customHeight="1">
      <c r="B61" s="90" t="s">
        <v>14</v>
      </c>
      <c r="C61" s="91"/>
      <c r="D61" s="92"/>
      <c r="E61" s="19"/>
    </row>
    <row r="62" spans="2:5" ht="18" customHeight="1">
      <c r="B62" s="94" t="s">
        <v>6</v>
      </c>
      <c r="C62" s="94"/>
      <c r="D62" s="8"/>
    </row>
    <row r="63" spans="2:5" ht="18" customHeight="1">
      <c r="B63" s="93"/>
      <c r="C63" s="93"/>
      <c r="D63" s="8"/>
    </row>
    <row r="64" spans="2:5" ht="18" customHeight="1"/>
    <row r="65" spans="4:4" ht="18" customHeight="1"/>
    <row r="66" spans="4:4" ht="18" customHeight="1">
      <c r="D66" s="1"/>
    </row>
  </sheetData>
  <mergeCells count="47">
    <mergeCell ref="C23:D23"/>
    <mergeCell ref="C24:D24"/>
    <mergeCell ref="C37:D37"/>
    <mergeCell ref="B41:D41"/>
    <mergeCell ref="B44:D44"/>
    <mergeCell ref="B40:D40"/>
    <mergeCell ref="B42:D42"/>
    <mergeCell ref="B43:D43"/>
    <mergeCell ref="B39:D39"/>
    <mergeCell ref="C25:D25"/>
    <mergeCell ref="C26:D26"/>
    <mergeCell ref="C27:D27"/>
    <mergeCell ref="C28:D28"/>
    <mergeCell ref="C29:D29"/>
    <mergeCell ref="C30:D30"/>
    <mergeCell ref="C31:D31"/>
    <mergeCell ref="C12:D12"/>
    <mergeCell ref="C14:D14"/>
    <mergeCell ref="C13:D13"/>
    <mergeCell ref="C20:D20"/>
    <mergeCell ref="C22:D22"/>
    <mergeCell ref="C21:D21"/>
    <mergeCell ref="C15:D15"/>
    <mergeCell ref="B18:C18"/>
    <mergeCell ref="C16:D16"/>
    <mergeCell ref="C6:D6"/>
    <mergeCell ref="C11:D11"/>
    <mergeCell ref="C8:D8"/>
    <mergeCell ref="C9:D9"/>
    <mergeCell ref="C10:D10"/>
    <mergeCell ref="B47:D47"/>
    <mergeCell ref="B46:D46"/>
    <mergeCell ref="B45:D45"/>
    <mergeCell ref="B50:D50"/>
    <mergeCell ref="B63:C63"/>
    <mergeCell ref="B62:C62"/>
    <mergeCell ref="B51:C51"/>
    <mergeCell ref="B52:C52"/>
    <mergeCell ref="B54:C54"/>
    <mergeCell ref="B61:D61"/>
    <mergeCell ref="B56:D56"/>
    <mergeCell ref="B53:C53"/>
    <mergeCell ref="C32:D32"/>
    <mergeCell ref="C33:D33"/>
    <mergeCell ref="C34:D34"/>
    <mergeCell ref="C35:D35"/>
    <mergeCell ref="C36:D36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9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56.4" customHeight="1">
      <c r="A10" s="60" t="s">
        <v>46</v>
      </c>
      <c r="B10" s="46" t="s">
        <v>108</v>
      </c>
      <c r="C10" s="47">
        <v>500</v>
      </c>
      <c r="D10" s="49" t="s">
        <v>61</v>
      </c>
      <c r="E10" s="43"/>
      <c r="F10" s="43"/>
      <c r="G10" s="44"/>
      <c r="H10" s="45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10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00.95" customHeight="1">
      <c r="A10" s="60" t="s">
        <v>46</v>
      </c>
      <c r="B10" s="46" t="s">
        <v>109</v>
      </c>
      <c r="C10" s="47">
        <v>19000</v>
      </c>
      <c r="D10" s="49" t="s">
        <v>55</v>
      </c>
      <c r="E10" s="43"/>
      <c r="F10" s="43"/>
      <c r="G10" s="44"/>
      <c r="H10" s="45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4"/>
  <sheetViews>
    <sheetView showGridLines="0" view="pageBreakPreview" topLeftCell="A4" zoomScaleNormal="100" zoomScaleSheetLayoutView="100" zoomScalePageLayoutView="85" workbookViewId="0">
      <selection activeCell="H14" sqref="H14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11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SUM(H10:H14)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82.2" customHeight="1">
      <c r="A10" s="60" t="s">
        <v>46</v>
      </c>
      <c r="B10" s="46" t="s">
        <v>136</v>
      </c>
      <c r="C10" s="47">
        <v>10000</v>
      </c>
      <c r="D10" s="49" t="s">
        <v>55</v>
      </c>
      <c r="E10" s="43"/>
      <c r="F10" s="43"/>
      <c r="G10" s="44"/>
      <c r="H10" s="45">
        <f t="shared" ref="H10:H14" si="0">ROUND(ROUND(C10,2)*ROUND(G10,2),2)</f>
        <v>0</v>
      </c>
    </row>
    <row r="11" spans="1:10" s="42" customFormat="1" ht="52.95" customHeight="1">
      <c r="A11" s="60" t="s">
        <v>47</v>
      </c>
      <c r="B11" s="46" t="s">
        <v>110</v>
      </c>
      <c r="C11" s="47">
        <v>16000</v>
      </c>
      <c r="D11" s="49" t="s">
        <v>55</v>
      </c>
      <c r="E11" s="43"/>
      <c r="F11" s="43"/>
      <c r="G11" s="44"/>
      <c r="H11" s="45">
        <f t="shared" si="0"/>
        <v>0</v>
      </c>
    </row>
    <row r="12" spans="1:10" s="42" customFormat="1" ht="65.400000000000006" customHeight="1">
      <c r="A12" s="60" t="s">
        <v>48</v>
      </c>
      <c r="B12" s="46" t="s">
        <v>111</v>
      </c>
      <c r="C12" s="47">
        <v>10000</v>
      </c>
      <c r="D12" s="49" t="s">
        <v>55</v>
      </c>
      <c r="E12" s="43"/>
      <c r="F12" s="43"/>
      <c r="G12" s="44"/>
      <c r="H12" s="45">
        <f t="shared" si="0"/>
        <v>0</v>
      </c>
    </row>
    <row r="13" spans="1:10" s="42" customFormat="1" ht="76.95" customHeight="1">
      <c r="A13" s="60" t="s">
        <v>49</v>
      </c>
      <c r="B13" s="46" t="s">
        <v>112</v>
      </c>
      <c r="C13" s="47">
        <v>12000</v>
      </c>
      <c r="D13" s="49" t="s">
        <v>55</v>
      </c>
      <c r="E13" s="43"/>
      <c r="F13" s="43"/>
      <c r="G13" s="44"/>
      <c r="H13" s="45">
        <f t="shared" si="0"/>
        <v>0</v>
      </c>
    </row>
    <row r="14" spans="1:10" s="42" customFormat="1" ht="54" customHeight="1">
      <c r="A14" s="60" t="s">
        <v>50</v>
      </c>
      <c r="B14" s="46" t="s">
        <v>137</v>
      </c>
      <c r="C14" s="47">
        <v>4000</v>
      </c>
      <c r="D14" s="49" t="s">
        <v>55</v>
      </c>
      <c r="E14" s="43"/>
      <c r="F14" s="43"/>
      <c r="G14" s="44"/>
      <c r="H14" s="45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12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83.4" customHeight="1">
      <c r="A10" s="60" t="s">
        <v>46</v>
      </c>
      <c r="B10" s="46" t="s">
        <v>113</v>
      </c>
      <c r="C10" s="47">
        <v>12000</v>
      </c>
      <c r="D10" s="49" t="s">
        <v>55</v>
      </c>
      <c r="E10" s="43"/>
      <c r="F10" s="43"/>
      <c r="G10" s="44"/>
      <c r="H10" s="45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13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57.19999999999999" customHeight="1">
      <c r="A10" s="60" t="s">
        <v>46</v>
      </c>
      <c r="B10" s="46" t="s">
        <v>138</v>
      </c>
      <c r="C10" s="47">
        <v>400000</v>
      </c>
      <c r="D10" s="49" t="s">
        <v>55</v>
      </c>
      <c r="E10" s="43"/>
      <c r="F10" s="43"/>
      <c r="G10" s="44"/>
      <c r="H10" s="45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9"/>
  <sheetViews>
    <sheetView showGridLines="0" view="pageBreakPreview" topLeftCell="A17" zoomScaleNormal="100" zoomScaleSheetLayoutView="100" zoomScalePageLayoutView="85" workbookViewId="0">
      <selection activeCell="H20" sqref="H20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14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SUM(H10:H19)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23.6" customHeight="1">
      <c r="A10" s="60" t="s">
        <v>46</v>
      </c>
      <c r="B10" s="46" t="s">
        <v>116</v>
      </c>
      <c r="C10" s="47">
        <v>6500</v>
      </c>
      <c r="D10" s="49" t="s">
        <v>55</v>
      </c>
      <c r="E10" s="43"/>
      <c r="F10" s="43"/>
      <c r="G10" s="44"/>
      <c r="H10" s="45">
        <f t="shared" ref="H10:H14" si="0">ROUND(ROUND(C10,2)*ROUND(G10,2),2)</f>
        <v>0</v>
      </c>
    </row>
    <row r="11" spans="1:10" s="42" customFormat="1" ht="124.2" customHeight="1">
      <c r="A11" s="60" t="s">
        <v>47</v>
      </c>
      <c r="B11" s="46" t="s">
        <v>117</v>
      </c>
      <c r="C11" s="47">
        <v>70000</v>
      </c>
      <c r="D11" s="49" t="s">
        <v>55</v>
      </c>
      <c r="E11" s="43"/>
      <c r="F11" s="43"/>
      <c r="G11" s="44"/>
      <c r="H11" s="45">
        <f t="shared" si="0"/>
        <v>0</v>
      </c>
    </row>
    <row r="12" spans="1:10" s="42" customFormat="1" ht="127.2" customHeight="1">
      <c r="A12" s="60" t="s">
        <v>48</v>
      </c>
      <c r="B12" s="46" t="s">
        <v>118</v>
      </c>
      <c r="C12" s="47">
        <v>35000</v>
      </c>
      <c r="D12" s="49" t="s">
        <v>55</v>
      </c>
      <c r="E12" s="43"/>
      <c r="F12" s="43"/>
      <c r="G12" s="44"/>
      <c r="H12" s="45">
        <f t="shared" si="0"/>
        <v>0</v>
      </c>
    </row>
    <row r="13" spans="1:10" s="42" customFormat="1" ht="123.6" customHeight="1">
      <c r="A13" s="60" t="s">
        <v>49</v>
      </c>
      <c r="B13" s="46" t="s">
        <v>119</v>
      </c>
      <c r="C13" s="47">
        <v>18000</v>
      </c>
      <c r="D13" s="49" t="s">
        <v>55</v>
      </c>
      <c r="E13" s="43"/>
      <c r="F13" s="43"/>
      <c r="G13" s="44"/>
      <c r="H13" s="45">
        <f t="shared" si="0"/>
        <v>0</v>
      </c>
    </row>
    <row r="14" spans="1:10" s="42" customFormat="1" ht="162.6" customHeight="1">
      <c r="A14" s="60" t="s">
        <v>50</v>
      </c>
      <c r="B14" s="46" t="s">
        <v>139</v>
      </c>
      <c r="C14" s="47">
        <v>18000</v>
      </c>
      <c r="D14" s="49" t="s">
        <v>55</v>
      </c>
      <c r="E14" s="43"/>
      <c r="F14" s="43"/>
      <c r="G14" s="44"/>
      <c r="H14" s="45">
        <f t="shared" si="0"/>
        <v>0</v>
      </c>
    </row>
    <row r="15" spans="1:10" s="42" customFormat="1" ht="170.4" customHeight="1">
      <c r="A15" s="60" t="s">
        <v>51</v>
      </c>
      <c r="B15" s="46" t="s">
        <v>114</v>
      </c>
      <c r="C15" s="47">
        <v>12000</v>
      </c>
      <c r="D15" s="49" t="s">
        <v>55</v>
      </c>
      <c r="E15" s="43"/>
      <c r="F15" s="43"/>
      <c r="G15" s="44"/>
      <c r="H15" s="45">
        <f t="shared" ref="H15" si="1">ROUND(ROUND(C15,2)*ROUND(G15,2),2)</f>
        <v>0</v>
      </c>
    </row>
    <row r="16" spans="1:10" s="42" customFormat="1" ht="43.2" customHeight="1">
      <c r="A16" s="60" t="s">
        <v>52</v>
      </c>
      <c r="B16" s="46" t="s">
        <v>115</v>
      </c>
      <c r="C16" s="47">
        <v>70000</v>
      </c>
      <c r="D16" s="49" t="s">
        <v>55</v>
      </c>
      <c r="E16" s="43"/>
      <c r="F16" s="43"/>
      <c r="G16" s="44"/>
      <c r="H16" s="45">
        <f t="shared" ref="H16" si="2">ROUND(ROUND(C16,2)*ROUND(G16,2),2)</f>
        <v>0</v>
      </c>
    </row>
    <row r="17" spans="1:8" s="42" customFormat="1" ht="187.95" customHeight="1">
      <c r="A17" s="60" t="s">
        <v>53</v>
      </c>
      <c r="B17" s="46" t="s">
        <v>120</v>
      </c>
      <c r="C17" s="47">
        <v>30000</v>
      </c>
      <c r="D17" s="49" t="s">
        <v>55</v>
      </c>
      <c r="E17" s="43"/>
      <c r="F17" s="43"/>
      <c r="G17" s="44"/>
      <c r="H17" s="45">
        <f t="shared" ref="H17:H19" si="3">ROUND(ROUND(C17,2)*ROUND(G17,2),2)</f>
        <v>0</v>
      </c>
    </row>
    <row r="18" spans="1:8" s="42" customFormat="1" ht="96" customHeight="1">
      <c r="A18" s="60" t="s">
        <v>54</v>
      </c>
      <c r="B18" s="46" t="s">
        <v>121</v>
      </c>
      <c r="C18" s="47">
        <v>180000</v>
      </c>
      <c r="D18" s="49" t="s">
        <v>55</v>
      </c>
      <c r="E18" s="43"/>
      <c r="F18" s="43"/>
      <c r="G18" s="44"/>
      <c r="H18" s="45">
        <f t="shared" si="3"/>
        <v>0</v>
      </c>
    </row>
    <row r="19" spans="1:8" s="42" customFormat="1" ht="166.2" customHeight="1">
      <c r="A19" s="60" t="s">
        <v>59</v>
      </c>
      <c r="B19" s="46" t="s">
        <v>114</v>
      </c>
      <c r="C19" s="47">
        <v>20000</v>
      </c>
      <c r="D19" s="49" t="s">
        <v>55</v>
      </c>
      <c r="E19" s="43"/>
      <c r="F19" s="43"/>
      <c r="G19" s="44"/>
      <c r="H19" s="45">
        <f t="shared" si="3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15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65.400000000000006" customHeight="1">
      <c r="A10" s="60" t="s">
        <v>46</v>
      </c>
      <c r="B10" s="46" t="s">
        <v>122</v>
      </c>
      <c r="C10" s="47">
        <v>700</v>
      </c>
      <c r="D10" s="49" t="s">
        <v>55</v>
      </c>
      <c r="E10" s="43"/>
      <c r="F10" s="43"/>
      <c r="G10" s="44"/>
      <c r="H10" s="45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16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65.400000000000006" customHeight="1">
      <c r="A10" s="60" t="s">
        <v>46</v>
      </c>
      <c r="B10" s="46" t="s">
        <v>140</v>
      </c>
      <c r="C10" s="47">
        <v>1500</v>
      </c>
      <c r="D10" s="49" t="s">
        <v>55</v>
      </c>
      <c r="E10" s="43"/>
      <c r="F10" s="43"/>
      <c r="G10" s="44"/>
      <c r="H10" s="45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G14" sqref="G14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17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SUM(H10:H12)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09.95" customHeight="1">
      <c r="A10" s="60" t="s">
        <v>46</v>
      </c>
      <c r="B10" s="46" t="s">
        <v>124</v>
      </c>
      <c r="C10" s="47">
        <v>21000</v>
      </c>
      <c r="D10" s="49" t="s">
        <v>55</v>
      </c>
      <c r="E10" s="43"/>
      <c r="F10" s="43"/>
      <c r="G10" s="44"/>
      <c r="H10" s="45">
        <f t="shared" ref="H10:H12" si="0">ROUND(ROUND(C10,2)*ROUND(G10,2),2)</f>
        <v>0</v>
      </c>
    </row>
    <row r="11" spans="1:10" s="42" customFormat="1" ht="100.95" customHeight="1">
      <c r="A11" s="60" t="s">
        <v>47</v>
      </c>
      <c r="B11" s="46" t="s">
        <v>125</v>
      </c>
      <c r="C11" s="47">
        <v>45000</v>
      </c>
      <c r="D11" s="49" t="s">
        <v>55</v>
      </c>
      <c r="E11" s="43"/>
      <c r="F11" s="43"/>
      <c r="G11" s="44"/>
      <c r="H11" s="45">
        <f t="shared" si="0"/>
        <v>0</v>
      </c>
    </row>
    <row r="12" spans="1:10" s="42" customFormat="1" ht="57.6" customHeight="1">
      <c r="A12" s="60" t="s">
        <v>48</v>
      </c>
      <c r="B12" s="46" t="s">
        <v>123</v>
      </c>
      <c r="C12" s="47">
        <v>18000</v>
      </c>
      <c r="D12" s="49" t="s">
        <v>55</v>
      </c>
      <c r="E12" s="43"/>
      <c r="F12" s="43"/>
      <c r="G12" s="44"/>
      <c r="H12" s="45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7"/>
  <sheetViews>
    <sheetView showGridLines="0" view="pageBreakPreview" zoomScaleNormal="100" zoomScaleSheetLayoutView="100" zoomScalePageLayoutView="85" workbookViewId="0">
      <selection activeCell="C4" sqref="C4"/>
    </sheetView>
  </sheetViews>
  <sheetFormatPr defaultColWidth="9.109375" defaultRowHeight="14.4"/>
  <cols>
    <col min="1" max="1" width="5.33203125" style="63" customWidth="1"/>
    <col min="2" max="2" width="74.88671875" style="63" customWidth="1"/>
    <col min="3" max="3" width="9.6640625" style="29" customWidth="1"/>
    <col min="4" max="4" width="10.6640625" style="64" customWidth="1"/>
    <col min="5" max="5" width="22.33203125" style="63" customWidth="1"/>
    <col min="6" max="6" width="21.88671875" style="63" customWidth="1"/>
    <col min="7" max="7" width="15.109375" style="63" customWidth="1"/>
    <col min="8" max="8" width="19" style="63" customWidth="1"/>
    <col min="9" max="10" width="14.33203125" style="63" customWidth="1"/>
    <col min="11" max="16384" width="9.109375" style="63"/>
  </cols>
  <sheetData>
    <row r="1" spans="1:10">
      <c r="B1" s="27" t="str">
        <f>'Informacje ogólne'!C4</f>
        <v>DFP.271.11.2020.LS</v>
      </c>
      <c r="C1" s="63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61">
        <v>1</v>
      </c>
      <c r="D4" s="30"/>
      <c r="E4" s="31" t="s">
        <v>10</v>
      </c>
      <c r="F4" s="5"/>
      <c r="G4" s="62"/>
      <c r="H4" s="62"/>
    </row>
    <row r="5" spans="1:10">
      <c r="B5" s="6"/>
      <c r="C5" s="32"/>
      <c r="D5" s="30"/>
      <c r="E5" s="31"/>
      <c r="F5" s="5"/>
      <c r="G5" s="62"/>
      <c r="H5" s="62"/>
    </row>
    <row r="6" spans="1:10">
      <c r="A6" s="6"/>
      <c r="C6" s="32"/>
      <c r="D6" s="30"/>
      <c r="E6" s="62"/>
      <c r="F6" s="62"/>
      <c r="G6" s="62"/>
      <c r="H6" s="62"/>
    </row>
    <row r="7" spans="1:10">
      <c r="A7" s="33"/>
      <c r="B7" s="33"/>
      <c r="C7" s="34"/>
      <c r="D7" s="35"/>
      <c r="E7" s="36" t="s">
        <v>0</v>
      </c>
      <c r="F7" s="37">
        <f>SUM(H10:H17)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65.400000000000006" customHeight="1">
      <c r="A10" s="60" t="s">
        <v>46</v>
      </c>
      <c r="B10" s="46" t="s">
        <v>78</v>
      </c>
      <c r="C10" s="47">
        <v>15000</v>
      </c>
      <c r="D10" s="49" t="s">
        <v>55</v>
      </c>
      <c r="E10" s="43"/>
      <c r="F10" s="43"/>
      <c r="G10" s="44"/>
      <c r="H10" s="45">
        <f t="shared" ref="H10" si="0">ROUND(ROUND(C10,2)*ROUND(G10,2),2)</f>
        <v>0</v>
      </c>
    </row>
    <row r="11" spans="1:10" s="42" customFormat="1" ht="95.4" customHeight="1">
      <c r="A11" s="60" t="s">
        <v>47</v>
      </c>
      <c r="B11" s="46" t="s">
        <v>79</v>
      </c>
      <c r="C11" s="47">
        <v>20</v>
      </c>
      <c r="D11" s="49" t="s">
        <v>61</v>
      </c>
      <c r="E11" s="43"/>
      <c r="F11" s="43"/>
      <c r="G11" s="44"/>
      <c r="H11" s="45">
        <f t="shared" ref="H11:H17" si="1">ROUND(ROUND(C11,2)*ROUND(G11,2),2)</f>
        <v>0</v>
      </c>
    </row>
    <row r="12" spans="1:10" s="42" customFormat="1" ht="97.95" customHeight="1">
      <c r="A12" s="60" t="s">
        <v>48</v>
      </c>
      <c r="B12" s="46" t="s">
        <v>80</v>
      </c>
      <c r="C12" s="47">
        <v>10</v>
      </c>
      <c r="D12" s="49" t="s">
        <v>61</v>
      </c>
      <c r="E12" s="43"/>
      <c r="F12" s="43"/>
      <c r="G12" s="44"/>
      <c r="H12" s="45">
        <f t="shared" si="1"/>
        <v>0</v>
      </c>
    </row>
    <row r="13" spans="1:10" s="42" customFormat="1" ht="72" customHeight="1">
      <c r="A13" s="60" t="s">
        <v>49</v>
      </c>
      <c r="B13" s="46" t="s">
        <v>85</v>
      </c>
      <c r="C13" s="47">
        <v>60</v>
      </c>
      <c r="D13" s="49" t="s">
        <v>61</v>
      </c>
      <c r="E13" s="43"/>
      <c r="F13" s="43"/>
      <c r="G13" s="44"/>
      <c r="H13" s="45">
        <f t="shared" si="1"/>
        <v>0</v>
      </c>
    </row>
    <row r="14" spans="1:10" s="42" customFormat="1" ht="61.95" customHeight="1">
      <c r="A14" s="60" t="s">
        <v>50</v>
      </c>
      <c r="B14" s="46" t="s">
        <v>81</v>
      </c>
      <c r="C14" s="47">
        <v>80</v>
      </c>
      <c r="D14" s="49" t="s">
        <v>55</v>
      </c>
      <c r="E14" s="43"/>
      <c r="F14" s="43"/>
      <c r="G14" s="44"/>
      <c r="H14" s="45">
        <f t="shared" si="1"/>
        <v>0</v>
      </c>
    </row>
    <row r="15" spans="1:10" s="42" customFormat="1" ht="36" customHeight="1">
      <c r="A15" s="60" t="s">
        <v>51</v>
      </c>
      <c r="B15" s="46" t="s">
        <v>82</v>
      </c>
      <c r="C15" s="47">
        <v>10</v>
      </c>
      <c r="D15" s="49" t="s">
        <v>61</v>
      </c>
      <c r="E15" s="43"/>
      <c r="F15" s="43"/>
      <c r="G15" s="44"/>
      <c r="H15" s="45">
        <f t="shared" ref="H15" si="2">ROUND(ROUND(C15,2)*ROUND(G15,2),2)</f>
        <v>0</v>
      </c>
    </row>
    <row r="16" spans="1:10" s="42" customFormat="1" ht="60.6" customHeight="1">
      <c r="A16" s="60" t="s">
        <v>52</v>
      </c>
      <c r="B16" s="46" t="s">
        <v>83</v>
      </c>
      <c r="C16" s="47">
        <v>300</v>
      </c>
      <c r="D16" s="49" t="s">
        <v>61</v>
      </c>
      <c r="E16" s="43"/>
      <c r="F16" s="43"/>
      <c r="G16" s="44"/>
      <c r="H16" s="45">
        <f t="shared" ref="H16" si="3">ROUND(ROUND(C16,2)*ROUND(G16,2),2)</f>
        <v>0</v>
      </c>
    </row>
    <row r="17" spans="1:8" s="42" customFormat="1" ht="71.400000000000006" customHeight="1">
      <c r="A17" s="60" t="s">
        <v>53</v>
      </c>
      <c r="B17" s="46" t="s">
        <v>84</v>
      </c>
      <c r="C17" s="47">
        <v>50</v>
      </c>
      <c r="D17" s="49" t="s">
        <v>61</v>
      </c>
      <c r="E17" s="43"/>
      <c r="F17" s="43"/>
      <c r="G17" s="44"/>
      <c r="H17" s="45">
        <f t="shared" si="1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6"/>
  <sheetViews>
    <sheetView showGridLines="0" view="pageBreakPreview" zoomScaleNormal="100" zoomScaleSheetLayoutView="100" zoomScalePageLayoutView="85" workbookViewId="0">
      <selection activeCell="H11" sqref="H11"/>
    </sheetView>
  </sheetViews>
  <sheetFormatPr defaultColWidth="9.109375" defaultRowHeight="14.4"/>
  <cols>
    <col min="1" max="1" width="5.33203125" style="54" customWidth="1"/>
    <col min="2" max="2" width="74.88671875" style="54" customWidth="1"/>
    <col min="3" max="3" width="9.6640625" style="29" customWidth="1"/>
    <col min="4" max="4" width="10.6640625" style="57" customWidth="1"/>
    <col min="5" max="5" width="22.33203125" style="54" customWidth="1"/>
    <col min="6" max="6" width="21.88671875" style="54" customWidth="1"/>
    <col min="7" max="7" width="15.109375" style="54" customWidth="1"/>
    <col min="8" max="8" width="19" style="54" customWidth="1"/>
    <col min="9" max="10" width="14.33203125" style="54" customWidth="1"/>
    <col min="11" max="16384" width="9.109375" style="54"/>
  </cols>
  <sheetData>
    <row r="1" spans="1:10">
      <c r="B1" s="27" t="str">
        <f>'Informacje ogólne'!C4</f>
        <v>DFP.271.11.2020.LS</v>
      </c>
      <c r="C1" s="5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56">
        <v>2</v>
      </c>
      <c r="D4" s="30"/>
      <c r="E4" s="31" t="s">
        <v>10</v>
      </c>
      <c r="F4" s="5"/>
      <c r="G4" s="55"/>
      <c r="H4" s="55"/>
    </row>
    <row r="5" spans="1:10">
      <c r="B5" s="6"/>
      <c r="C5" s="32"/>
      <c r="D5" s="30"/>
      <c r="E5" s="31"/>
      <c r="F5" s="5"/>
      <c r="G5" s="55"/>
      <c r="H5" s="55"/>
    </row>
    <row r="6" spans="1:10">
      <c r="A6" s="6"/>
      <c r="C6" s="32"/>
      <c r="D6" s="30"/>
      <c r="E6" s="55"/>
      <c r="F6" s="55"/>
      <c r="G6" s="55"/>
      <c r="H6" s="55"/>
    </row>
    <row r="7" spans="1:10">
      <c r="A7" s="33"/>
      <c r="B7" s="33"/>
      <c r="C7" s="34"/>
      <c r="D7" s="35"/>
      <c r="E7" s="36" t="s">
        <v>0</v>
      </c>
      <c r="F7" s="37">
        <f>SUM(H10:H11)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29.6" customHeight="1">
      <c r="A10" s="60" t="s">
        <v>46</v>
      </c>
      <c r="B10" s="46" t="s">
        <v>86</v>
      </c>
      <c r="C10" s="47">
        <v>400</v>
      </c>
      <c r="D10" s="49" t="s">
        <v>55</v>
      </c>
      <c r="E10" s="43"/>
      <c r="F10" s="43"/>
      <c r="G10" s="44"/>
      <c r="H10" s="45">
        <f t="shared" ref="H10:H11" si="0">ROUND(ROUND(C10,2)*ROUND(G10,2),2)</f>
        <v>0</v>
      </c>
    </row>
    <row r="11" spans="1:10" s="42" customFormat="1" ht="71.400000000000006" customHeight="1">
      <c r="A11" s="60" t="s">
        <v>47</v>
      </c>
      <c r="B11" s="46" t="s">
        <v>87</v>
      </c>
      <c r="C11" s="47">
        <v>300</v>
      </c>
      <c r="D11" s="49" t="s">
        <v>55</v>
      </c>
      <c r="E11" s="43"/>
      <c r="F11" s="43"/>
      <c r="G11" s="44"/>
      <c r="H11" s="45">
        <f t="shared" si="0"/>
        <v>0</v>
      </c>
    </row>
    <row r="12" spans="1:10">
      <c r="B12" s="58"/>
    </row>
    <row r="13" spans="1:10">
      <c r="B13" s="58"/>
    </row>
    <row r="14" spans="1:10" ht="14.4" customHeight="1">
      <c r="B14" s="58"/>
    </row>
    <row r="15" spans="1:10">
      <c r="B15" s="58"/>
    </row>
    <row r="16" spans="1:10">
      <c r="B16" s="58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H12" sqref="H12"/>
    </sheetView>
  </sheetViews>
  <sheetFormatPr defaultColWidth="9.109375" defaultRowHeight="14.4"/>
  <cols>
    <col min="1" max="1" width="5.33203125" style="65" customWidth="1"/>
    <col min="2" max="2" width="74.88671875" style="65" customWidth="1"/>
    <col min="3" max="3" width="8.5546875" style="29" customWidth="1"/>
    <col min="4" max="4" width="10.6640625" style="68" customWidth="1"/>
    <col min="5" max="5" width="22.33203125" style="65" customWidth="1"/>
    <col min="6" max="6" width="21.88671875" style="65" customWidth="1"/>
    <col min="7" max="7" width="15.109375" style="65" customWidth="1"/>
    <col min="8" max="8" width="19" style="65" customWidth="1"/>
    <col min="9" max="10" width="14.33203125" style="65" customWidth="1"/>
    <col min="11" max="16384" width="9.109375" style="65"/>
  </cols>
  <sheetData>
    <row r="1" spans="1:10">
      <c r="B1" s="27" t="str">
        <f>'Informacje ogólne'!C4</f>
        <v>DFP.271.11.2020.LS</v>
      </c>
      <c r="C1" s="65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67">
        <v>3</v>
      </c>
      <c r="D4" s="30"/>
      <c r="E4" s="31" t="s">
        <v>10</v>
      </c>
      <c r="F4" s="5"/>
      <c r="G4" s="66"/>
      <c r="H4" s="66"/>
    </row>
    <row r="5" spans="1:10">
      <c r="B5" s="6"/>
      <c r="C5" s="32"/>
      <c r="D5" s="30"/>
      <c r="E5" s="31"/>
      <c r="F5" s="5"/>
      <c r="G5" s="66"/>
      <c r="H5" s="66"/>
    </row>
    <row r="6" spans="1:10">
      <c r="A6" s="6"/>
      <c r="C6" s="32"/>
      <c r="D6" s="30"/>
      <c r="E6" s="66"/>
      <c r="F6" s="66"/>
      <c r="G6" s="66"/>
      <c r="H6" s="66"/>
    </row>
    <row r="7" spans="1:10">
      <c r="A7" s="33"/>
      <c r="B7" s="33"/>
      <c r="C7" s="34"/>
      <c r="D7" s="35"/>
      <c r="E7" s="36" t="s">
        <v>0</v>
      </c>
      <c r="F7" s="37">
        <f>SUM(H10:H12)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259.2" customHeight="1">
      <c r="A10" s="60" t="s">
        <v>46</v>
      </c>
      <c r="B10" s="46" t="s">
        <v>126</v>
      </c>
      <c r="C10" s="47">
        <v>40</v>
      </c>
      <c r="D10" s="49" t="s">
        <v>61</v>
      </c>
      <c r="E10" s="43"/>
      <c r="F10" s="43"/>
      <c r="G10" s="44"/>
      <c r="H10" s="45">
        <f t="shared" ref="H10:H12" si="0">ROUND(ROUND(C10,2)*ROUND(G10,2),2)</f>
        <v>0</v>
      </c>
    </row>
    <row r="11" spans="1:10" s="42" customFormat="1" ht="258.60000000000002" customHeight="1">
      <c r="A11" s="60" t="s">
        <v>47</v>
      </c>
      <c r="B11" s="46" t="s">
        <v>127</v>
      </c>
      <c r="C11" s="47">
        <v>25</v>
      </c>
      <c r="D11" s="49" t="s">
        <v>61</v>
      </c>
      <c r="E11" s="43"/>
      <c r="F11" s="43"/>
      <c r="G11" s="44"/>
      <c r="H11" s="45">
        <f t="shared" si="0"/>
        <v>0</v>
      </c>
    </row>
    <row r="12" spans="1:10" s="42" customFormat="1" ht="226.2" customHeight="1">
      <c r="A12" s="60" t="s">
        <v>48</v>
      </c>
      <c r="B12" s="46" t="s">
        <v>128</v>
      </c>
      <c r="C12" s="47">
        <v>25</v>
      </c>
      <c r="D12" s="49" t="s">
        <v>61</v>
      </c>
      <c r="E12" s="43"/>
      <c r="F12" s="43"/>
      <c r="G12" s="44"/>
      <c r="H12" s="45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4"/>
  <sheetViews>
    <sheetView showGridLines="0" view="pageBreakPreview" zoomScaleNormal="100" zoomScaleSheetLayoutView="100" zoomScalePageLayoutView="85" workbookViewId="0">
      <selection activeCell="H12" sqref="H12"/>
    </sheetView>
  </sheetViews>
  <sheetFormatPr defaultColWidth="9.109375" defaultRowHeight="14.4"/>
  <cols>
    <col min="1" max="1" width="5.33203125" style="71" customWidth="1"/>
    <col min="2" max="2" width="74.88671875" style="71" customWidth="1"/>
    <col min="3" max="3" width="7.88671875" style="29" customWidth="1"/>
    <col min="4" max="4" width="11" style="72" customWidth="1"/>
    <col min="5" max="5" width="22.33203125" style="71" customWidth="1"/>
    <col min="6" max="6" width="21.88671875" style="71" customWidth="1"/>
    <col min="7" max="7" width="15.109375" style="71" customWidth="1"/>
    <col min="8" max="8" width="19" style="71" customWidth="1"/>
    <col min="9" max="10" width="14.33203125" style="71" customWidth="1"/>
    <col min="11" max="16384" width="9.109375" style="71"/>
  </cols>
  <sheetData>
    <row r="1" spans="1:10">
      <c r="B1" s="27" t="str">
        <f>'Informacje ogólne'!C4</f>
        <v>DFP.271.11.2020.LS</v>
      </c>
      <c r="C1" s="71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69">
        <v>4</v>
      </c>
      <c r="D4" s="30"/>
      <c r="E4" s="31" t="s">
        <v>10</v>
      </c>
      <c r="F4" s="5"/>
      <c r="G4" s="70"/>
      <c r="H4" s="70"/>
    </row>
    <row r="5" spans="1:10">
      <c r="B5" s="6"/>
      <c r="C5" s="32"/>
      <c r="D5" s="30"/>
      <c r="E5" s="31"/>
      <c r="F5" s="5"/>
      <c r="G5" s="70"/>
      <c r="H5" s="70"/>
    </row>
    <row r="6" spans="1:10">
      <c r="A6" s="6"/>
      <c r="C6" s="32"/>
      <c r="D6" s="30"/>
      <c r="E6" s="70"/>
      <c r="F6" s="70"/>
      <c r="G6" s="70"/>
      <c r="H6" s="70"/>
    </row>
    <row r="7" spans="1:10">
      <c r="A7" s="33"/>
      <c r="B7" s="33"/>
      <c r="C7" s="34"/>
      <c r="D7" s="35"/>
      <c r="E7" s="36" t="s">
        <v>0</v>
      </c>
      <c r="F7" s="37">
        <f>SUM(H10:H14)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84" customHeight="1">
      <c r="A10" s="60" t="s">
        <v>46</v>
      </c>
      <c r="B10" s="46" t="s">
        <v>89</v>
      </c>
      <c r="C10" s="47">
        <v>1000</v>
      </c>
      <c r="D10" s="49" t="s">
        <v>55</v>
      </c>
      <c r="E10" s="43"/>
      <c r="F10" s="43"/>
      <c r="G10" s="44"/>
      <c r="H10" s="45">
        <f t="shared" ref="H10:H14" si="0">ROUND(ROUND(C10,2)*ROUND(G10,2),2)</f>
        <v>0</v>
      </c>
    </row>
    <row r="11" spans="1:10" s="42" customFormat="1" ht="97.95" customHeight="1">
      <c r="A11" s="60" t="s">
        <v>47</v>
      </c>
      <c r="B11" s="46" t="s">
        <v>88</v>
      </c>
      <c r="C11" s="47">
        <v>400</v>
      </c>
      <c r="D11" s="49" t="s">
        <v>55</v>
      </c>
      <c r="E11" s="43"/>
      <c r="F11" s="43"/>
      <c r="G11" s="44"/>
      <c r="H11" s="45">
        <f t="shared" si="0"/>
        <v>0</v>
      </c>
    </row>
    <row r="12" spans="1:10" s="42" customFormat="1" ht="138.6" customHeight="1">
      <c r="A12" s="60" t="s">
        <v>48</v>
      </c>
      <c r="B12" s="46" t="s">
        <v>90</v>
      </c>
      <c r="C12" s="47">
        <v>100</v>
      </c>
      <c r="D12" s="49" t="s">
        <v>61</v>
      </c>
      <c r="E12" s="43"/>
      <c r="F12" s="43"/>
      <c r="G12" s="44"/>
      <c r="H12" s="45">
        <f t="shared" si="0"/>
        <v>0</v>
      </c>
    </row>
    <row r="13" spans="1:10" s="42" customFormat="1" ht="133.19999999999999" customHeight="1">
      <c r="A13" s="60" t="s">
        <v>49</v>
      </c>
      <c r="B13" s="46" t="s">
        <v>91</v>
      </c>
      <c r="C13" s="47">
        <v>150</v>
      </c>
      <c r="D13" s="49" t="s">
        <v>61</v>
      </c>
      <c r="E13" s="43"/>
      <c r="F13" s="43"/>
      <c r="G13" s="44"/>
      <c r="H13" s="45">
        <f t="shared" si="0"/>
        <v>0</v>
      </c>
    </row>
    <row r="14" spans="1:10" s="42" customFormat="1" ht="77.400000000000006" customHeight="1">
      <c r="A14" s="60" t="s">
        <v>50</v>
      </c>
      <c r="B14" s="46" t="s">
        <v>92</v>
      </c>
      <c r="C14" s="47">
        <v>200</v>
      </c>
      <c r="D14" s="49" t="s">
        <v>61</v>
      </c>
      <c r="E14" s="43"/>
      <c r="F14" s="43"/>
      <c r="G14" s="44"/>
      <c r="H14" s="45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4"/>
  <sheetViews>
    <sheetView showGridLines="0" view="pageBreakPreview" zoomScaleNormal="100" zoomScaleSheetLayoutView="100" zoomScalePageLayoutView="85" workbookViewId="0">
      <selection activeCell="C10" sqref="C10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8.44140625" style="79" customWidth="1"/>
    <col min="4" max="4" width="11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 ht="25.5" customHeight="1">
      <c r="B1" s="27" t="str">
        <f>'Informacje ogólne'!C4</f>
        <v>DFP.271.11.2020.LS</v>
      </c>
      <c r="C1" s="78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108">
        <v>5</v>
      </c>
      <c r="D4" s="30"/>
      <c r="E4" s="31" t="s">
        <v>10</v>
      </c>
      <c r="F4" s="5"/>
      <c r="G4" s="73"/>
      <c r="H4" s="73"/>
    </row>
    <row r="5" spans="1:10">
      <c r="B5" s="6"/>
      <c r="C5" s="80"/>
      <c r="D5" s="30"/>
      <c r="E5" s="31"/>
      <c r="F5" s="5"/>
      <c r="G5" s="73"/>
      <c r="H5" s="73"/>
    </row>
    <row r="6" spans="1:10">
      <c r="A6" s="6"/>
      <c r="C6" s="80"/>
      <c r="D6" s="30"/>
      <c r="E6" s="73"/>
      <c r="F6" s="73"/>
      <c r="G6" s="73"/>
      <c r="H6" s="73"/>
    </row>
    <row r="7" spans="1:10">
      <c r="A7" s="33"/>
      <c r="B7" s="33"/>
      <c r="C7" s="81"/>
      <c r="D7" s="35"/>
      <c r="E7" s="36" t="s">
        <v>0</v>
      </c>
      <c r="F7" s="37">
        <f>SUM(H10:H14)</f>
        <v>0</v>
      </c>
      <c r="G7" s="38"/>
      <c r="H7" s="38"/>
    </row>
    <row r="8" spans="1:10" ht="12.75" customHeight="1">
      <c r="A8" s="38"/>
      <c r="B8" s="33"/>
      <c r="C8" s="82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215.4" customHeight="1">
      <c r="A10" s="60" t="s">
        <v>46</v>
      </c>
      <c r="B10" s="46" t="s">
        <v>130</v>
      </c>
      <c r="C10" s="47">
        <v>130</v>
      </c>
      <c r="D10" s="49" t="s">
        <v>93</v>
      </c>
      <c r="E10" s="43"/>
      <c r="F10" s="43"/>
      <c r="G10" s="44"/>
      <c r="H10" s="45">
        <f t="shared" ref="H10:H14" si="0">ROUND(ROUND(C10,2)*ROUND(G10,2),2)</f>
        <v>0</v>
      </c>
    </row>
    <row r="11" spans="1:10" s="42" customFormat="1" ht="135.6" customHeight="1">
      <c r="A11" s="60" t="s">
        <v>47</v>
      </c>
      <c r="B11" s="46" t="s">
        <v>131</v>
      </c>
      <c r="C11" s="47">
        <v>130</v>
      </c>
      <c r="D11" s="49" t="s">
        <v>55</v>
      </c>
      <c r="E11" s="43"/>
      <c r="F11" s="43"/>
      <c r="G11" s="44"/>
      <c r="H11" s="45">
        <f t="shared" si="0"/>
        <v>0</v>
      </c>
    </row>
    <row r="12" spans="1:10" s="42" customFormat="1" ht="138.6" customHeight="1">
      <c r="A12" s="60" t="s">
        <v>48</v>
      </c>
      <c r="B12" s="46" t="s">
        <v>129</v>
      </c>
      <c r="C12" s="47">
        <v>12</v>
      </c>
      <c r="D12" s="49" t="s">
        <v>55</v>
      </c>
      <c r="E12" s="43"/>
      <c r="F12" s="43"/>
      <c r="G12" s="44"/>
      <c r="H12" s="45">
        <f t="shared" si="0"/>
        <v>0</v>
      </c>
    </row>
    <row r="13" spans="1:10" s="42" customFormat="1" ht="232.2" customHeight="1">
      <c r="A13" s="60" t="s">
        <v>49</v>
      </c>
      <c r="B13" s="46" t="s">
        <v>132</v>
      </c>
      <c r="C13" s="47">
        <v>20</v>
      </c>
      <c r="D13" s="49" t="s">
        <v>93</v>
      </c>
      <c r="E13" s="43"/>
      <c r="F13" s="43"/>
      <c r="G13" s="44"/>
      <c r="H13" s="45">
        <f t="shared" si="0"/>
        <v>0</v>
      </c>
    </row>
    <row r="14" spans="1:10" s="42" customFormat="1" ht="136.80000000000001" customHeight="1">
      <c r="A14" s="60" t="s">
        <v>50</v>
      </c>
      <c r="B14" s="46" t="s">
        <v>133</v>
      </c>
      <c r="C14" s="47">
        <v>15</v>
      </c>
      <c r="D14" s="49" t="s">
        <v>55</v>
      </c>
      <c r="E14" s="43"/>
      <c r="F14" s="43"/>
      <c r="G14" s="44"/>
      <c r="H14" s="45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7"/>
  <sheetViews>
    <sheetView showGridLines="0" view="pageBreakPreview" zoomScaleNormal="100" zoomScaleSheetLayoutView="100" zoomScalePageLayoutView="85" workbookViewId="0">
      <selection activeCell="H18" sqref="H18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6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SUM(H10:H17)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57" customHeight="1">
      <c r="A10" s="60" t="s">
        <v>46</v>
      </c>
      <c r="B10" s="46" t="s">
        <v>94</v>
      </c>
      <c r="C10" s="47">
        <v>200</v>
      </c>
      <c r="D10" s="49" t="s">
        <v>61</v>
      </c>
      <c r="E10" s="43"/>
      <c r="F10" s="43"/>
      <c r="G10" s="44"/>
      <c r="H10" s="45">
        <f t="shared" ref="H10:H17" si="0">ROUND(ROUND(C10,2)*ROUND(G10,2),2)</f>
        <v>0</v>
      </c>
    </row>
    <row r="11" spans="1:10" s="42" customFormat="1" ht="46.95" customHeight="1">
      <c r="A11" s="60" t="s">
        <v>47</v>
      </c>
      <c r="B11" s="46" t="s">
        <v>95</v>
      </c>
      <c r="C11" s="47">
        <v>10</v>
      </c>
      <c r="D11" s="49" t="s">
        <v>61</v>
      </c>
      <c r="E11" s="43"/>
      <c r="F11" s="43"/>
      <c r="G11" s="44"/>
      <c r="H11" s="45">
        <f t="shared" si="0"/>
        <v>0</v>
      </c>
    </row>
    <row r="12" spans="1:10" s="42" customFormat="1" ht="46.95" customHeight="1">
      <c r="A12" s="60" t="s">
        <v>48</v>
      </c>
      <c r="B12" s="46" t="s">
        <v>96</v>
      </c>
      <c r="C12" s="47">
        <v>8</v>
      </c>
      <c r="D12" s="49" t="s">
        <v>55</v>
      </c>
      <c r="E12" s="43"/>
      <c r="F12" s="43"/>
      <c r="G12" s="44"/>
      <c r="H12" s="45">
        <f t="shared" si="0"/>
        <v>0</v>
      </c>
    </row>
    <row r="13" spans="1:10" s="42" customFormat="1" ht="45.6" customHeight="1">
      <c r="A13" s="60" t="s">
        <v>49</v>
      </c>
      <c r="B13" s="46" t="s">
        <v>97</v>
      </c>
      <c r="C13" s="47">
        <v>4</v>
      </c>
      <c r="D13" s="49" t="s">
        <v>55</v>
      </c>
      <c r="E13" s="43"/>
      <c r="F13" s="43"/>
      <c r="G13" s="44"/>
      <c r="H13" s="45">
        <f t="shared" si="0"/>
        <v>0</v>
      </c>
    </row>
    <row r="14" spans="1:10" s="42" customFormat="1" ht="40.950000000000003" customHeight="1">
      <c r="A14" s="60" t="s">
        <v>50</v>
      </c>
      <c r="B14" s="46" t="s">
        <v>134</v>
      </c>
      <c r="C14" s="47">
        <v>8</v>
      </c>
      <c r="D14" s="49" t="s">
        <v>55</v>
      </c>
      <c r="E14" s="43"/>
      <c r="F14" s="43"/>
      <c r="G14" s="44"/>
      <c r="H14" s="45">
        <f t="shared" si="0"/>
        <v>0</v>
      </c>
    </row>
    <row r="15" spans="1:10" s="42" customFormat="1" ht="36" customHeight="1">
      <c r="A15" s="60" t="s">
        <v>51</v>
      </c>
      <c r="B15" s="46" t="s">
        <v>98</v>
      </c>
      <c r="C15" s="47">
        <v>10</v>
      </c>
      <c r="D15" s="49" t="s">
        <v>55</v>
      </c>
      <c r="E15" s="43"/>
      <c r="F15" s="43"/>
      <c r="G15" s="44"/>
      <c r="H15" s="45">
        <f t="shared" ref="H15" si="1">ROUND(ROUND(C15,2)*ROUND(G15,2),2)</f>
        <v>0</v>
      </c>
    </row>
    <row r="16" spans="1:10" s="42" customFormat="1" ht="48" customHeight="1">
      <c r="A16" s="60" t="s">
        <v>52</v>
      </c>
      <c r="B16" s="46" t="s">
        <v>99</v>
      </c>
      <c r="C16" s="47">
        <v>4</v>
      </c>
      <c r="D16" s="49" t="s">
        <v>55</v>
      </c>
      <c r="E16" s="43"/>
      <c r="F16" s="43"/>
      <c r="G16" s="44"/>
      <c r="H16" s="45">
        <f t="shared" ref="H16" si="2">ROUND(ROUND(C16,2)*ROUND(G16,2),2)</f>
        <v>0</v>
      </c>
    </row>
    <row r="17" spans="1:8" s="42" customFormat="1" ht="47.4" customHeight="1">
      <c r="A17" s="60" t="s">
        <v>53</v>
      </c>
      <c r="B17" s="46" t="s">
        <v>100</v>
      </c>
      <c r="C17" s="47">
        <v>4</v>
      </c>
      <c r="D17" s="49" t="s">
        <v>55</v>
      </c>
      <c r="E17" s="43"/>
      <c r="F17" s="43"/>
      <c r="G17" s="44"/>
      <c r="H17" s="45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6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7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SUM(H10:H16)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93" customHeight="1">
      <c r="A10" s="60" t="s">
        <v>46</v>
      </c>
      <c r="B10" s="46" t="s">
        <v>101</v>
      </c>
      <c r="C10" s="47">
        <v>50000</v>
      </c>
      <c r="D10" s="49" t="s">
        <v>55</v>
      </c>
      <c r="E10" s="43"/>
      <c r="F10" s="43"/>
      <c r="G10" s="44"/>
      <c r="H10" s="45">
        <f t="shared" ref="H10:H14" si="0">ROUND(ROUND(C10,2)*ROUND(G10,2),2)</f>
        <v>0</v>
      </c>
    </row>
    <row r="11" spans="1:10" s="42" customFormat="1" ht="65.400000000000006" customHeight="1">
      <c r="A11" s="60" t="s">
        <v>47</v>
      </c>
      <c r="B11" s="46" t="s">
        <v>102</v>
      </c>
      <c r="C11" s="47">
        <v>400</v>
      </c>
      <c r="D11" s="49" t="s">
        <v>55</v>
      </c>
      <c r="E11" s="43"/>
      <c r="F11" s="43"/>
      <c r="G11" s="44"/>
      <c r="H11" s="45">
        <f t="shared" si="0"/>
        <v>0</v>
      </c>
    </row>
    <row r="12" spans="1:10" s="42" customFormat="1" ht="88.95" customHeight="1">
      <c r="A12" s="60" t="s">
        <v>48</v>
      </c>
      <c r="B12" s="46" t="s">
        <v>103</v>
      </c>
      <c r="C12" s="47">
        <v>5000</v>
      </c>
      <c r="D12" s="49" t="s">
        <v>55</v>
      </c>
      <c r="E12" s="43"/>
      <c r="F12" s="43"/>
      <c r="G12" s="44"/>
      <c r="H12" s="45">
        <f t="shared" si="0"/>
        <v>0</v>
      </c>
    </row>
    <row r="13" spans="1:10" s="42" customFormat="1" ht="76.95" customHeight="1">
      <c r="A13" s="60" t="s">
        <v>49</v>
      </c>
      <c r="B13" s="46" t="s">
        <v>104</v>
      </c>
      <c r="C13" s="47">
        <v>3000</v>
      </c>
      <c r="D13" s="49" t="s">
        <v>55</v>
      </c>
      <c r="E13" s="43"/>
      <c r="F13" s="43"/>
      <c r="G13" s="44"/>
      <c r="H13" s="45">
        <f t="shared" si="0"/>
        <v>0</v>
      </c>
    </row>
    <row r="14" spans="1:10" s="42" customFormat="1" ht="90.6" customHeight="1">
      <c r="A14" s="60" t="s">
        <v>50</v>
      </c>
      <c r="B14" s="46" t="s">
        <v>105</v>
      </c>
      <c r="C14" s="47">
        <v>10000</v>
      </c>
      <c r="D14" s="49" t="s">
        <v>55</v>
      </c>
      <c r="E14" s="43"/>
      <c r="F14" s="43"/>
      <c r="G14" s="44"/>
      <c r="H14" s="45">
        <f t="shared" si="0"/>
        <v>0</v>
      </c>
    </row>
    <row r="15" spans="1:10" s="42" customFormat="1" ht="73.2" customHeight="1">
      <c r="A15" s="60" t="s">
        <v>51</v>
      </c>
      <c r="B15" s="46" t="s">
        <v>135</v>
      </c>
      <c r="C15" s="47">
        <v>100</v>
      </c>
      <c r="D15" s="49" t="s">
        <v>55</v>
      </c>
      <c r="E15" s="43"/>
      <c r="F15" s="43"/>
      <c r="G15" s="44"/>
      <c r="H15" s="45">
        <f t="shared" ref="H15" si="1">ROUND(ROUND(C15,2)*ROUND(G15,2),2)</f>
        <v>0</v>
      </c>
    </row>
    <row r="16" spans="1:10" s="42" customFormat="1" ht="48" customHeight="1">
      <c r="A16" s="60" t="s">
        <v>52</v>
      </c>
      <c r="B16" s="46" t="s">
        <v>106</v>
      </c>
      <c r="C16" s="47">
        <v>6000</v>
      </c>
      <c r="D16" s="49" t="s">
        <v>55</v>
      </c>
      <c r="E16" s="43"/>
      <c r="F16" s="43"/>
      <c r="G16" s="44"/>
      <c r="H16" s="45">
        <f t="shared" ref="H16" si="2">ROUND(ROUND(C16,2)*ROUND(G16,2),2)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74" customWidth="1"/>
    <col min="2" max="2" width="74.88671875" style="74" customWidth="1"/>
    <col min="3" max="3" width="9.6640625" style="29" customWidth="1"/>
    <col min="4" max="4" width="10.6640625" style="77" customWidth="1"/>
    <col min="5" max="5" width="22.33203125" style="74" customWidth="1"/>
    <col min="6" max="6" width="21.88671875" style="74" customWidth="1"/>
    <col min="7" max="7" width="15.109375" style="74" customWidth="1"/>
    <col min="8" max="8" width="19" style="74" customWidth="1"/>
    <col min="9" max="10" width="14.33203125" style="74" customWidth="1"/>
    <col min="11" max="16384" width="9.109375" style="74"/>
  </cols>
  <sheetData>
    <row r="1" spans="1:10">
      <c r="B1" s="27" t="str">
        <f>'Informacje ogólne'!C4</f>
        <v>DFP.271.11.2020.LS</v>
      </c>
      <c r="C1" s="74"/>
      <c r="H1" s="28" t="s">
        <v>41</v>
      </c>
      <c r="I1" s="28"/>
      <c r="J1" s="28"/>
    </row>
    <row r="2" spans="1:10">
      <c r="E2" s="89"/>
      <c r="F2" s="89"/>
      <c r="G2" s="107" t="s">
        <v>40</v>
      </c>
      <c r="H2" s="107"/>
    </row>
    <row r="4" spans="1:10">
      <c r="B4" s="6" t="s">
        <v>7</v>
      </c>
      <c r="C4" s="75">
        <v>8</v>
      </c>
      <c r="D4" s="30"/>
      <c r="E4" s="31" t="s">
        <v>10</v>
      </c>
      <c r="F4" s="5"/>
      <c r="G4" s="73"/>
      <c r="H4" s="73"/>
    </row>
    <row r="5" spans="1:10">
      <c r="B5" s="6"/>
      <c r="C5" s="32"/>
      <c r="D5" s="30"/>
      <c r="E5" s="31"/>
      <c r="F5" s="5"/>
      <c r="G5" s="73"/>
      <c r="H5" s="73"/>
    </row>
    <row r="6" spans="1:10">
      <c r="A6" s="6"/>
      <c r="C6" s="32"/>
      <c r="D6" s="30"/>
      <c r="E6" s="73"/>
      <c r="F6" s="73"/>
      <c r="G6" s="73"/>
      <c r="H6" s="73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71.400000000000006" customHeight="1">
      <c r="A10" s="60" t="s">
        <v>46</v>
      </c>
      <c r="B10" s="46" t="s">
        <v>107</v>
      </c>
      <c r="C10" s="47">
        <v>30</v>
      </c>
      <c r="D10" s="49" t="s">
        <v>55</v>
      </c>
      <c r="E10" s="43"/>
      <c r="F10" s="43"/>
      <c r="G10" s="44"/>
      <c r="H10" s="45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18</vt:i4>
      </vt:variant>
    </vt:vector>
  </HeadingPairs>
  <TitlesOfParts>
    <vt:vector size="36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część (15)</vt:lpstr>
      <vt:lpstr>część (16)</vt:lpstr>
      <vt:lpstr>część (17)</vt:lpstr>
      <vt:lpstr>'część (1)'!Obszar_wydruku</vt:lpstr>
      <vt:lpstr>'część (10)'!Obszar_wydruku</vt:lpstr>
      <vt:lpstr>'część (11)'!Obszar_wydruku</vt:lpstr>
      <vt:lpstr>'część (12)'!Obszar_wydruku</vt:lpstr>
      <vt:lpstr>'część (13)'!Obszar_wydruku</vt:lpstr>
      <vt:lpstr>'część (14)'!Obszar_wydruku</vt:lpstr>
      <vt:lpstr>'część (15)'!Obszar_wydruku</vt:lpstr>
      <vt:lpstr>'część (16)'!Obszar_wydruku</vt:lpstr>
      <vt:lpstr>'część (17)'!Obszar_wydruku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2020-02-20T07:26:05Z</cp:lastPrinted>
  <dcterms:created xsi:type="dcterms:W3CDTF">2003-05-16T10:10:29Z</dcterms:created>
  <dcterms:modified xsi:type="dcterms:W3CDTF">2020-03-02T09:31:35Z</dcterms:modified>
</cp:coreProperties>
</file>