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lsendo\Desktop\sprawy\12\"/>
    </mc:Choice>
  </mc:AlternateContent>
  <bookViews>
    <workbookView xWindow="0" yWindow="0" windowWidth="28800" windowHeight="12330" tabRatio="894"/>
  </bookViews>
  <sheets>
    <sheet name="Informacje ogólne" sheetId="1" r:id="rId1"/>
    <sheet name="część (1)" sheetId="64" r:id="rId2"/>
    <sheet name="część (2)" sheetId="91" r:id="rId3"/>
    <sheet name="część (3)" sheetId="85" r:id="rId4"/>
    <sheet name="część (4)" sheetId="92" r:id="rId5"/>
    <sheet name="część (5)" sheetId="67" r:id="rId6"/>
    <sheet name="część (6)" sheetId="90" r:id="rId7"/>
    <sheet name="część (7)" sheetId="69" r:id="rId8"/>
    <sheet name="część (8)" sheetId="86" r:id="rId9"/>
    <sheet name="część (9)" sheetId="87" r:id="rId10"/>
    <sheet name="część (10)" sheetId="88" r:id="rId11"/>
    <sheet name="część (11)" sheetId="73" r:id="rId12"/>
    <sheet name="część (12)" sheetId="89" r:id="rId13"/>
    <sheet name="część (13)" sheetId="75" r:id="rId14"/>
    <sheet name="część (14)" sheetId="93" r:id="rId15"/>
    <sheet name="część (15)" sheetId="77" r:id="rId16"/>
    <sheet name="część (16)" sheetId="94" r:id="rId17"/>
    <sheet name="część (17)" sheetId="95" r:id="rId18"/>
    <sheet name="część (18)" sheetId="96" r:id="rId19"/>
    <sheet name="część (19)" sheetId="97" r:id="rId20"/>
    <sheet name="część (20)" sheetId="98" r:id="rId21"/>
    <sheet name="część (21)" sheetId="99" r:id="rId22"/>
  </sheets>
  <externalReferences>
    <externalReference r:id="rId23"/>
  </externalReferences>
  <definedNames>
    <definedName name="_xlnm._FilterDatabase" localSheetId="13" hidden="1">'część (13)'!$A$9:$K$10</definedName>
    <definedName name="_xlnm._FilterDatabase" localSheetId="17" hidden="1">'część (17)'!$A$9:$K$10</definedName>
    <definedName name="_xlnm._FilterDatabase" localSheetId="6" hidden="1">'część (6)'!$A$9:$K$135</definedName>
    <definedName name="_xlnm.Print_Area" localSheetId="1">'część (1)'!$A$1:$I$11</definedName>
    <definedName name="_xlnm.Print_Area" localSheetId="10">'część (10)'!$A$1:$I$11</definedName>
    <definedName name="_xlnm.Print_Area" localSheetId="11">'część (11)'!$A$1:$I$11</definedName>
    <definedName name="_xlnm.Print_Area" localSheetId="12">'część (12)'!$A$1:$I$19</definedName>
    <definedName name="_xlnm.Print_Area" localSheetId="13">'część (13)'!$A$1:$I$11</definedName>
    <definedName name="_xlnm.Print_Area" localSheetId="14">'część (14)'!$A$1:$I$12</definedName>
    <definedName name="_xlnm.Print_Area" localSheetId="15">'część (15)'!$A$1:$I$12</definedName>
    <definedName name="_xlnm.Print_Area" localSheetId="16">'część (16)'!$A$1:$I$14</definedName>
    <definedName name="_xlnm.Print_Area" localSheetId="17">'część (17)'!$A$1:$I$11</definedName>
    <definedName name="_xlnm.Print_Area" localSheetId="18">'część (18)'!$A$1:$I$12</definedName>
    <definedName name="_xlnm.Print_Area" localSheetId="19">'część (19)'!$A$1:$I$14</definedName>
    <definedName name="_xlnm.Print_Area" localSheetId="2">'część (2)'!$A$1:$I$15</definedName>
    <definedName name="_xlnm.Print_Area" localSheetId="20">'część (20)'!$A$1:$I$11</definedName>
    <definedName name="_xlnm.Print_Area" localSheetId="21">'część (21)'!$A$1:$I$12</definedName>
    <definedName name="_xlnm.Print_Area" localSheetId="3">'część (3)'!$A$1:$I$11</definedName>
    <definedName name="_xlnm.Print_Area" localSheetId="4">'część (4)'!$A$1:$I$19</definedName>
    <definedName name="_xlnm.Print_Area" localSheetId="5">'część (5)'!$A$1:$I$32</definedName>
    <definedName name="_xlnm.Print_Area" localSheetId="6">'część (6)'!$A$1:$I$136</definedName>
    <definedName name="_xlnm.Print_Area" localSheetId="7">'część (7)'!$A$1:$I$13</definedName>
    <definedName name="_xlnm.Print_Area" localSheetId="8">'część (8)'!$A$1:$I$11</definedName>
    <definedName name="_xlnm.Print_Area" localSheetId="9">'część (9)'!$A$1:$I$13</definedName>
    <definedName name="_xlnm.Print_Area" localSheetId="0">'Informacje ogólne'!$A$1:$D$69</definedName>
  </definedNames>
  <calcPr calcId="162913"/>
</workbook>
</file>

<file path=xl/calcChain.xml><?xml version="1.0" encoding="utf-8"?>
<calcChain xmlns="http://schemas.openxmlformats.org/spreadsheetml/2006/main">
  <c r="I10" i="95" l="1"/>
  <c r="I10" i="75" l="1"/>
  <c r="I11" i="99"/>
  <c r="I10" i="99"/>
  <c r="B1" i="99"/>
  <c r="I10" i="98"/>
  <c r="B1" i="98"/>
  <c r="I13" i="97"/>
  <c r="I12" i="97"/>
  <c r="I11" i="97"/>
  <c r="I10" i="97"/>
  <c r="B1" i="97"/>
  <c r="I11" i="96"/>
  <c r="I10" i="96"/>
  <c r="B1" i="96"/>
  <c r="F7" i="95"/>
  <c r="C37" i="1" s="1"/>
  <c r="B1" i="95"/>
  <c r="I13" i="94"/>
  <c r="I12" i="94"/>
  <c r="I11" i="94"/>
  <c r="F7" i="94" s="1"/>
  <c r="C36" i="1" s="1"/>
  <c r="B1" i="94"/>
  <c r="F7" i="99" l="1"/>
  <c r="C41" i="1" s="1"/>
  <c r="F7" i="98"/>
  <c r="C40" i="1" s="1"/>
  <c r="F7" i="97"/>
  <c r="C39" i="1" s="1"/>
  <c r="F7" i="96"/>
  <c r="C38" i="1" s="1"/>
  <c r="I11" i="77"/>
  <c r="I10" i="77"/>
  <c r="I11" i="93"/>
  <c r="I10" i="93"/>
  <c r="B1" i="93"/>
  <c r="I11" i="89"/>
  <c r="I12" i="89"/>
  <c r="I13" i="89"/>
  <c r="I14" i="89"/>
  <c r="I15" i="89"/>
  <c r="I16" i="89"/>
  <c r="I17" i="89"/>
  <c r="I18" i="89"/>
  <c r="I10" i="89"/>
  <c r="F7" i="93" l="1"/>
  <c r="C34" i="1" s="1"/>
  <c r="I10" i="73"/>
  <c r="I10" i="88"/>
  <c r="I11" i="87"/>
  <c r="I12" i="87"/>
  <c r="I10" i="87"/>
  <c r="I10" i="86"/>
  <c r="I11" i="69"/>
  <c r="I12" i="69"/>
  <c r="I10" i="69"/>
  <c r="I11" i="90"/>
  <c r="I12" i="90"/>
  <c r="I13" i="90"/>
  <c r="I14" i="90"/>
  <c r="I15" i="90"/>
  <c r="I16" i="90"/>
  <c r="I17" i="90"/>
  <c r="I18" i="90"/>
  <c r="I19" i="90"/>
  <c r="I20" i="90"/>
  <c r="I21" i="90"/>
  <c r="I22" i="90"/>
  <c r="I23" i="90"/>
  <c r="I24" i="90"/>
  <c r="I25" i="90"/>
  <c r="I26" i="90"/>
  <c r="I27" i="90"/>
  <c r="I28" i="90"/>
  <c r="I29" i="90"/>
  <c r="I30" i="90"/>
  <c r="I31" i="90"/>
  <c r="I32" i="90"/>
  <c r="I33" i="90"/>
  <c r="I34" i="90"/>
  <c r="I35" i="90"/>
  <c r="I36" i="90"/>
  <c r="I37" i="90"/>
  <c r="I38" i="90"/>
  <c r="I39" i="90"/>
  <c r="I40" i="90"/>
  <c r="I41" i="90"/>
  <c r="I42" i="90"/>
  <c r="I43" i="90"/>
  <c r="I44" i="90"/>
  <c r="I45" i="90"/>
  <c r="I46" i="90"/>
  <c r="I47" i="90"/>
  <c r="I48" i="90"/>
  <c r="I49" i="90"/>
  <c r="I50" i="90"/>
  <c r="I51" i="90"/>
  <c r="I52" i="90"/>
  <c r="I53" i="90"/>
  <c r="I54" i="90"/>
  <c r="I55" i="90"/>
  <c r="I56" i="90"/>
  <c r="I57" i="90"/>
  <c r="I58" i="90"/>
  <c r="I59" i="90"/>
  <c r="I60" i="90"/>
  <c r="I61" i="90"/>
  <c r="I62" i="90"/>
  <c r="I63" i="90"/>
  <c r="I64" i="90"/>
  <c r="I65" i="90"/>
  <c r="I66" i="90"/>
  <c r="I67" i="90"/>
  <c r="I68" i="90"/>
  <c r="I69" i="90"/>
  <c r="I70" i="90"/>
  <c r="I71" i="90"/>
  <c r="I72" i="90"/>
  <c r="I73" i="90"/>
  <c r="I74" i="90"/>
  <c r="I75" i="90"/>
  <c r="I76" i="90"/>
  <c r="I77" i="90"/>
  <c r="I78" i="90"/>
  <c r="I79" i="90"/>
  <c r="I80" i="90"/>
  <c r="I81" i="90"/>
  <c r="I82" i="90"/>
  <c r="I83" i="90"/>
  <c r="I84" i="90"/>
  <c r="I85" i="90"/>
  <c r="I86" i="90"/>
  <c r="I87" i="90"/>
  <c r="I88" i="90"/>
  <c r="I89" i="90"/>
  <c r="I90" i="90"/>
  <c r="I91" i="90"/>
  <c r="I92" i="90"/>
  <c r="I93" i="90"/>
  <c r="I94" i="90"/>
  <c r="I95" i="90"/>
  <c r="I96" i="90"/>
  <c r="I97" i="90"/>
  <c r="I98" i="90"/>
  <c r="I99" i="90"/>
  <c r="I100" i="90"/>
  <c r="I101" i="90"/>
  <c r="I102" i="90"/>
  <c r="I103" i="90"/>
  <c r="I104" i="90"/>
  <c r="I105" i="90"/>
  <c r="I106" i="90"/>
  <c r="I107" i="90"/>
  <c r="I108" i="90"/>
  <c r="I109" i="90"/>
  <c r="I110" i="90"/>
  <c r="I111" i="90"/>
  <c r="I112" i="90"/>
  <c r="I113" i="90"/>
  <c r="I114" i="90"/>
  <c r="I115" i="90"/>
  <c r="I116" i="90"/>
  <c r="I117" i="90"/>
  <c r="I118" i="90"/>
  <c r="I119" i="90"/>
  <c r="I120" i="90"/>
  <c r="I121" i="90"/>
  <c r="I122" i="90"/>
  <c r="I123" i="90"/>
  <c r="I124" i="90"/>
  <c r="I125" i="90"/>
  <c r="I126" i="90"/>
  <c r="I127" i="90"/>
  <c r="I128" i="90"/>
  <c r="I129" i="90"/>
  <c r="I130" i="90"/>
  <c r="I131" i="90"/>
  <c r="I132" i="90"/>
  <c r="I133" i="90"/>
  <c r="I134" i="90"/>
  <c r="I135" i="90"/>
  <c r="I10" i="90"/>
  <c r="I11" i="92"/>
  <c r="I12" i="92"/>
  <c r="I13" i="92"/>
  <c r="I14" i="92"/>
  <c r="I15" i="92"/>
  <c r="I16" i="92"/>
  <c r="I17" i="92"/>
  <c r="I18" i="92"/>
  <c r="I10" i="92"/>
  <c r="B1" i="92"/>
  <c r="I10" i="85"/>
  <c r="I11" i="91"/>
  <c r="I12" i="91"/>
  <c r="I13" i="91"/>
  <c r="I14" i="91"/>
  <c r="I10" i="91"/>
  <c r="F7" i="91" s="1"/>
  <c r="C22" i="1" s="1"/>
  <c r="I10" i="64"/>
  <c r="B1" i="91"/>
  <c r="F7" i="92" l="1"/>
  <c r="C24" i="1" s="1"/>
  <c r="F7" i="90" l="1"/>
  <c r="C26" i="1" s="1"/>
  <c r="B1" i="90"/>
  <c r="I10" i="67" l="1"/>
  <c r="F7" i="89" l="1"/>
  <c r="C32" i="1" s="1"/>
  <c r="B1" i="89"/>
  <c r="F7" i="88"/>
  <c r="C30" i="1" s="1"/>
  <c r="B1" i="88"/>
  <c r="B1" i="87" l="1"/>
  <c r="F7" i="86"/>
  <c r="C28" i="1" s="1"/>
  <c r="B1" i="86"/>
  <c r="F7" i="85"/>
  <c r="C23" i="1" s="1"/>
  <c r="B1" i="85"/>
  <c r="F7" i="87" l="1"/>
  <c r="C29" i="1" s="1"/>
  <c r="F7" i="77"/>
  <c r="C35" i="1" s="1"/>
  <c r="B1" i="77"/>
  <c r="B1" i="75" l="1"/>
  <c r="B1" i="73"/>
  <c r="F7" i="75" l="1"/>
  <c r="C33" i="1" s="1"/>
  <c r="F7" i="73"/>
  <c r="C31" i="1" s="1"/>
  <c r="B1" i="69" l="1"/>
  <c r="B1" i="67"/>
  <c r="F7" i="69" l="1"/>
  <c r="C27" i="1" s="1"/>
  <c r="F7" i="67"/>
  <c r="C25" i="1" s="1"/>
  <c r="B1" i="64"/>
  <c r="F7" i="64" l="1"/>
  <c r="C21" i="1" s="1"/>
</calcChain>
</file>

<file path=xl/sharedStrings.xml><?xml version="1.0" encoding="utf-8"?>
<sst xmlns="http://schemas.openxmlformats.org/spreadsheetml/2006/main" count="925" uniqueCount="400">
  <si>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</si>
  <si>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</si>
  <si>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</si>
  <si>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</si>
  <si>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</si>
  <si>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</si>
  <si>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</si>
  <si>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</si>
  <si>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</si>
  <si>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</si>
  <si>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</si>
  <si>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</si>
  <si>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</si>
  <si>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Nr konta bankowego do rozliczeń pomiędzy Zamawiającym a Wykonawcy</t>
  </si>
  <si>
    <t>część 1</t>
  </si>
  <si>
    <t>część 2</t>
  </si>
  <si>
    <t>część 3</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</si>
  <si>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</si>
  <si>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</si>
  <si>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</si>
  <si>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</si>
  <si>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</si>
  <si>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</si>
  <si>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</si>
  <si>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</si>
  <si>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</si>
  <si>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</si>
  <si>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</si>
  <si>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</si>
  <si>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</si>
  <si>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</si>
  <si>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</si>
  <si>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</si>
  <si>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</si>
  <si>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</si>
  <si>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</si>
  <si>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</si>
  <si>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</si>
  <si>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</si>
  <si>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t>część 4</t>
  </si>
  <si>
    <t>część 5</t>
  </si>
  <si>
    <t>1.</t>
  </si>
  <si>
    <t>2.</t>
  </si>
  <si>
    <t>3.</t>
  </si>
  <si>
    <t>4.</t>
  </si>
  <si>
    <t>5.</t>
  </si>
  <si>
    <t>6.</t>
  </si>
  <si>
    <t>7.</t>
  </si>
  <si>
    <t>8.</t>
  </si>
  <si>
    <t>9.</t>
  </si>
  <si>
    <t>Oferujemy wykonanie całego przedmiotu zamówienia (w danej części) za cenę:</t>
  </si>
  <si>
    <t>10.</t>
  </si>
  <si>
    <t>11.</t>
  </si>
  <si>
    <t>Producent</t>
  </si>
  <si>
    <t>Nazwa handlowa produktu</t>
  </si>
  <si>
    <t>J.M.</t>
  </si>
  <si>
    <t>część 6</t>
  </si>
  <si>
    <t>część 7</t>
  </si>
  <si>
    <t>część 8</t>
  </si>
  <si>
    <t>część 9</t>
  </si>
  <si>
    <t>część 10</t>
  </si>
  <si>
    <t>część 11</t>
  </si>
  <si>
    <t>część 12</t>
  </si>
  <si>
    <t>część 13</t>
  </si>
  <si>
    <t>część 14</t>
  </si>
  <si>
    <t>część 15</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</si>
  <si>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</si>
  <si>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</si>
  <si>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</si>
  <si>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</si>
  <si>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</si>
  <si>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</si>
  <si>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</si>
  <si>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</si>
  <si>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</si>
  <si>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</si>
  <si>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</si>
  <si>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</si>
  <si>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</si>
  <si>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</si>
  <si>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</si>
  <si>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</si>
  <si>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</si>
  <si>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</si>
  <si>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</si>
  <si>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</si>
  <si>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</si>
  <si>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</si>
  <si>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</si>
  <si>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</si>
  <si>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</si>
  <si>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</si>
  <si>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</si>
  <si>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</si>
  <si>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</si>
  <si>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</si>
  <si>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</si>
  <si>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</si>
  <si>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</si>
  <si>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</si>
  <si>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</si>
  <si>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</si>
  <si>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</si>
  <si>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</si>
  <si>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</si>
  <si>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</si>
  <si>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</si>
  <si>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</si>
  <si>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</si>
  <si>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</si>
  <si>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</si>
  <si>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</si>
  <si>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</si>
  <si>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</si>
  <si>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</si>
  <si>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</si>
  <si>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</si>
  <si>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</si>
  <si>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sztuk</t>
  </si>
  <si>
    <t>zestawów</t>
  </si>
  <si>
    <t>opakowań</t>
  </si>
  <si>
    <t>część 16</t>
  </si>
  <si>
    <t>część 17</t>
  </si>
  <si>
    <t>część 18</t>
  </si>
  <si>
    <t>część 19</t>
  </si>
  <si>
    <t>część 20</t>
  </si>
  <si>
    <t>część 21</t>
  </si>
  <si>
    <t>DFP.271.12.2021.LS</t>
  </si>
  <si>
    <t>Dostawa różnych materiałów medycznych, dezynfekcyjnych oraz środków czystości.</t>
  </si>
  <si>
    <t>Oświadczamy, że termin płatności wynosi: do 60 dni.</t>
  </si>
  <si>
    <t>Dotyczy części 2-5, 6 (poz. 1-66, 68-101, 103, 108-126), 7-10, 12 (poz. 1, 3-7), 13-14, 16-17, 19-21: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</si>
  <si>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r>
      <t xml:space="preserve">Oświadczam, że wybór niniejszej oferty będzie prowadził do powstania u Zamawiającego obowiązku podatkowego zgodnie z przepisami o podatku od towarów i usług w zakresie*: …………………….
………………………………………………………………………………………………………
</t>
    </r>
    <r>
      <rPr>
        <i/>
        <sz val="11"/>
        <rFont val="Garamond"/>
        <family val="1"/>
        <charset val="238"/>
      </rPr>
      <t>*Należy podać informacje o których mowa w pkt. 10.9 SWZ. Jeżeli wykonawca nie poda powyższej informacji to Zamawiający przyjmie, że wybór oferty nie będzie prowadził do powstania u Zamawiającego obowiązku podatkowego zgodnie z przepisami o podatku od towarów i usług.</t>
    </r>
  </si>
  <si>
    <t>Oświadczamy, że zapoznaliśmy się ze specyfikacją warunków zamówienia wraz z jej załącznikami i nie wnosimy do niej zastrzeżeń oraz, że zdobyliśmy konieczne informacje do przygotowania oferty.</t>
  </si>
  <si>
    <t>Oświadczamy, że oferujemy realizację przedmiotu zamówienia zgodnie z zasadami określonymi w specyfikacji warunków zamówienia wraz z załącznikami.</t>
  </si>
  <si>
    <t>Oświadczamy, że jesteśmy związani niniejszą ofertą przez okres podany w specyfikacji warunków zamówienia.</t>
  </si>
  <si>
    <t>Minimsy o pojemności 1 ml jałowe, bez potrzeby posiadania zgrzewarki, opakowanie jednostkowe 5 kompletów x 10 szt.</t>
  </si>
  <si>
    <t>Monofilamentowa siatka całkowicie wchłanialna w okresie od 12 do 18 miesięcy, tkana za pomocą pojedyńczego włókna poli-4-hydroksymaślanu (P4HB). Zastosowanie do leczenia przepuklin brzusznych.  Rozmiar siatki 15 cm x 30 cm.</t>
  </si>
  <si>
    <t>Monofilamentowa siatka całkowicie wchłanialna w okresie od 12 do 18 miesięcy, tkana za pomocą pojedyńczego włókna poli-4-hydroksymaślanu (P4HB). Zastosowanie do leczenia przepuklin brzusznych.  Rozmiar siatki 30 cm x 45 cm.</t>
  </si>
  <si>
    <t>Cewnik:
- 12 Fr, dwukanałowy,
- długość 15 cm, 20 cm, 24 cm,
- z prostymi i zagiętymi końcówkami,
- wykonany z termoczułego materiału Poliuretanu BodySoft zapewniającego odporność na skręcanie i załamania oraz zapewniający sztywność podczas zakładania,
- końcówka schodkowa ogranicza recyrkulację,
- przepływ do 300 ml/min.</t>
  </si>
  <si>
    <t>Monofilamentowa siatka całkowicie wchłanialna w okresie od 12 do 18 miesięcy, tkana za pomocą pojedyńczego włókna poli-4-hydroksymaślanu (P4HB). Zastosowanie do leczenia przepuklin brzusznych. Rozmiar siatki 20 cm x 20 cm.</t>
  </si>
  <si>
    <t>opakowanie</t>
  </si>
  <si>
    <t>Cewnik:
- przekrój 14,5 Fr, dwuświatłowy, podwójne D,
- długość od mufki: 15, 19, 23, 27, 31, 35, 42, cm,
- dystalne zakończenie cewnika typu schodkowego zapobiega recyrkulacji i wykrzepianiu krwi,
- końcówka zaopatrzona w otwory boczne zapobiegające przysysaniu cewnika do ściany naczynia,
- dodatkowe otwory dla prowadnicy ułatwiające wprowadzenie cewnika do żyły,
- posiada mufkę poliesterową umożliwiającą optymalne wrastanie tkanki,
- wykonany z poliuretanu, materiału wytrzymałego, miękkiego, elastycznego</t>
  </si>
  <si>
    <t xml:space="preserve">Klipsy tytanowe sterylne, jednorazowe, stosowane w  mokrochirurgii do posiadanej przez Zamawiającego klipsownicy Richarda Wolfa. W opakowaniu 10 blistrów - każdy blister zawiera 6 klipsów oraz urządzenie do mocowania klipsów. </t>
  </si>
  <si>
    <t>Stapler okrężny prosty do zabiegów transanalnych z wydłużonym ramieniem kowadełka oraz wizualnym wskaźnikiem połączenia kowadełka ze staplerem. Długość staplera 345 mm. Średnica główki staplera 28 i 32 mm, do wyboru przez Zamawiającego podczas składania zamówienia.</t>
  </si>
  <si>
    <t>Zestaw anoskopowy standardowy w rozmiarze 32 mm. Indeks M - anoskop dla mężczyzn, indeks F - anoskop dla kobiet</t>
  </si>
  <si>
    <t xml:space="preserve">Platforma dostępu transalnego zawierająca obturator, 4 samofiksujące kaniule, kanał dostępu z wprowadzeniem i nakładką żelową </t>
  </si>
  <si>
    <t>Port do zabiegów transanalnych w rozmiarach: 4 x 5,5 cm oraz 4 x 4 cm; posiadający w zestawie: 4 porty 5-10 mm, obturator, nakładkę żelową, kanał roboczy z prowadnikiem oraz system wyrównania odmy.</t>
  </si>
  <si>
    <t>Trokar optyczny o średnicy 5 mm, długość 100 mm oraz 150 mm, kaniula żebrowana oraz zaawansowany system fiksacji z balonikiem i dyskiem retencyjnym do wyboru przez Zamawiającego podczas składania zamówienia. Zawór gazowy, obturator z separatorem tkankowym z otworem w grocie obturatora pozwalającym na bezpośrednią insuflację podczas wprowadzania trokara</t>
  </si>
  <si>
    <t>Retraktor oraz protektor do ran składający się z dwóch pierścieni: sztywnego pierścienia górnego oraz pierścienia dolnego; połączonych rękawem. Produkt bez zawartości naturalnego Latexu oraz ftalanów;  dł. linii cięcia 2,5 -6 cm oraz 5-9 cm do wyboru przez Zamawiającego podczas składania zamówienia; w zestawie z gumową laparoskopową nakładką z otworem do wprowadzenia trokara, zaopatrzoną w uszczelkę trzymającą odmę.</t>
  </si>
  <si>
    <t>Jednorazowy worek laparoskopowy na prowadnicy do pobierania próbek, z elastycznymi metalowymi samorozprężalnymi widełkami zaopatrzony w koralik ułatwiający przejście przez nacięcie po trokarze, o poj.1600 ml, kompatybilny z trokarem 12mm.</t>
  </si>
  <si>
    <t>Jednorazowy worek laparoskopowy na prowadnicy do pobierania próbek, z elastycznymi metalowymi samorozprężalnymi widełkami, zaopatrzony w koralik ułatwiający przejście przez nacięcie po trokarze, o pojemności 225 ml, kompatybilny z trokarem 10 mm.</t>
  </si>
  <si>
    <t>Jednorazowe, sterylne uszczelki do podgrzewacza optyki, bez latexu, 20 szt/op</t>
  </si>
  <si>
    <t>Zestaw do usunięcia portu naczyniowego (wg wymagań/ parametrów wskazanych poniżej)</t>
  </si>
  <si>
    <t>l.p.</t>
  </si>
  <si>
    <t>serweta na stół narzędziowy, protokątna: dłuższy bok 160-200 cm krótszy bok 100-150 cm</t>
  </si>
  <si>
    <t>fartuch chirurgiczny roz.L</t>
  </si>
  <si>
    <t>serweta samoprzylepna z otworem, długości 130-150 cm, szerokości 100-120cm, ewentualnie trzy serwety samoprzylepne szerokości 60-80cm, długości 85-105cm</t>
  </si>
  <si>
    <t>kompres gazowy kwadratowy o boku 7,5-10 cm, 16 warstwowy, o gęstości nitek 15-20 /cm2</t>
  </si>
  <si>
    <t>samoprzylepny opatrunek na ranę przezroczysty, prostokątny bok dłuższy 10-14 cm, bok krótszy 6-9 cm</t>
  </si>
  <si>
    <t>Tupfer, Jałowe kule. Wielkości małej mandarynki (około 40 cm3) - odpowiadające zwiniętej gazie 30x30cm.</t>
  </si>
  <si>
    <t>strzykawka 10ml zakręcana</t>
  </si>
  <si>
    <t>instrument kleszczyki  proste 20-24 cm typu Korcang</t>
  </si>
  <si>
    <t>instrument kleszczyki anatomiczne zagięte typu Pean, Micro-Mosquito 10-12 cm (metalowe)</t>
  </si>
  <si>
    <t>instrument imadło chirurgiczne  typu Pean-Hegar 10-12 cm (metalowe)</t>
  </si>
  <si>
    <t>instrument hak do ran typu Senn 16 cm</t>
  </si>
  <si>
    <t>nożyczki ostro tępe wygięte 14-16 cm (metalowe)</t>
  </si>
  <si>
    <t>szew szybkowchłanialny (efektywne podtrzymywanie rany do 10 dni, czas całkowitej absorbcji do 60 dni), pleciony grubość 4, długość min 35 cm</t>
  </si>
  <si>
    <t>Zestaw jałowo opakowany, z datą ważności i oznakowany numerami REF i LOT, zawierający:</t>
  </si>
  <si>
    <t>Wymagania/ parametry dla poz. 1:</t>
  </si>
  <si>
    <t>ilość szt. (w zestawie)</t>
  </si>
  <si>
    <t>kompres gazowy kwadratowy o boku 4-6 cm z nitką barytową, 16 warstwowy, o gęstości nitek 15-20 /cm2</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</si>
  <si>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</si>
  <si>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</si>
  <si>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</si>
  <si>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</si>
  <si>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</si>
  <si>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</si>
  <si>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</si>
  <si>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</si>
  <si>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</si>
  <si>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</si>
  <si>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</si>
  <si>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</si>
  <si>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</si>
  <si>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</si>
  <si>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</si>
  <si>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</si>
  <si>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</si>
  <si>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</si>
  <si>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</si>
  <si>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</si>
  <si>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</si>
  <si>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</si>
  <si>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</si>
  <si>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</si>
  <si>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</si>
  <si>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</si>
  <si>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</si>
  <si>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</si>
  <si>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</si>
  <si>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</si>
  <si>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</si>
  <si>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</si>
  <si>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</si>
  <si>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</si>
  <si>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</si>
  <si>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</si>
  <si>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</si>
  <si>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</si>
  <si>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</si>
  <si>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</si>
  <si>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</si>
  <si>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</si>
  <si>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</si>
  <si>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</si>
  <si>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</si>
  <si>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</si>
  <si>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</si>
  <si>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</si>
  <si>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</si>
  <si>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</si>
  <si>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</si>
  <si>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</si>
  <si>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</si>
  <si>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</si>
  <si>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</si>
  <si>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</si>
  <si>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</si>
  <si>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</si>
  <si>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</si>
  <si>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</si>
  <si>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</si>
  <si>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</si>
  <si>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</si>
  <si>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Przewód wysokiej  częstotliwości, bipolarny, dł. 300 cm, do zastosowania z diatermią , kompatybilny z narzędziami laparoskopowymi Karl STORZ, będącymi na wyposażeniu Zamawiającego</t>
  </si>
  <si>
    <t>Wkład kleszczy chwytających typu RoBi; bransze okienkowe, ząbkowane, 2 ruchome; śr. 5 mm, dł. rob. 36 cm-kompatybilne z tubusem i rączką firmy Karl STORZ , będącymi w posiadaniu Zamawiającego</t>
  </si>
  <si>
    <t>Wkład kleszczy chwytających typu RoBiKELLY; 2 bransze ruchome; śr. 5 mm, dł. rob. 36 cm kompatybilne z tubusem i rączką firmy Karl STORZ , będącymi w posiadaniu Zamawiającego</t>
  </si>
  <si>
    <t>Nożyczki ostro zakończone, półsztywne, jedno ostrze ruchome, 5 Fr., dł. 34 cm kompatybilne z histroskopem firmy Karl STORZ, będącym na wyposażeniu Zamawiającego</t>
  </si>
  <si>
    <t>Kleszcze chwytająco-biopsyjne, pósztywne, obie bransze ruchome, 5 Fr., dl. 34 cm kompatybilne z histroskopem firmy Karl STORZ, będącym na wyposażeniu Zamawiającego</t>
  </si>
  <si>
    <t>Elektroda koagulacyjna, bipolarna, punktowa , 24 Fr, kompatybilna z elementem pracującym resektoskopu bipolarnego firmy Karl STORZ będącym na wyposażeniu Zamawiającego</t>
  </si>
  <si>
    <t>Elektroda koagulacyjna, bipolarna, kulkowa , 24 Fr, kompatybilna z elementem pracującym resektoskopu bipolarnego firmy Karl STORZ będącym na wyposażeniu Zamawiającego</t>
  </si>
  <si>
    <t>Wkład zamienny - kleszcze chwytające, bransze z ząbkami 2x4, monopolarne, obrotowe, obie bransze ruchome, kompatybilne z tubusem i rękojeścią firmy Karl Storz posiadanymi przez Zamawiającego, śr. 5 mm, dł. 36 cm</t>
  </si>
  <si>
    <t xml:space="preserve">Wkład zamienny – kleszcze chwytające, bransze okienkowe, jedna bransza ruchoma, z drobnym atraumatycznym ząbkowaniem, monopolarne, obrotowe, kompatybilne z tubusem i rękojeścią firmy Karl Storz posiadanymi przez Zamawiającego, śr. 5 mm, dł. 36 cm </t>
  </si>
  <si>
    <t>Wkład zamienny – kleszcze chwytające, bransze typu "pazury" z ząbkami 2 x 3, obie bransze ruchome;  obrotowe, rozbieralne, kompatybilne z tubusem i rękojeścią firmy Karl Storz posiadanymi przez Zamawiającego, śr. 10 mm, dł. 36 cm</t>
  </si>
  <si>
    <t>Wkład zamienny – kleszcze chwytające, bransze typu "kulociąg”, obie bransze ruchome;  obrotowe, rozbieralne, kompatybilne z tubusem i rękojeścią firmy Karl Storz posiadanymi przez Zamawiającego, śr. 10 mm, dł. 36 cm</t>
  </si>
  <si>
    <t>Tubus izolowany z przyłączem do przepłukiwania podczas mycia, kompatybilny z wkładami narzędzi i rękojeścią firmy Karl Storz posiadanymi przez Zamawiającego, śr. 10 mm, dł. 36 cm</t>
  </si>
  <si>
    <t>Uchwyt metalowy, z zapinką, z pokrętłem do obracania wkładu roboczego, kompatybilny z wkładami narzędzi i tubusem firmy Karl Storz posiadanymi przez Zamawiającego</t>
  </si>
  <si>
    <t xml:space="preserve">Elektroda koagulacyjno - preparacyjna, haczykowa, kształt L, monopolarna, z kanałem ssącym, śr. 5 mm, dł. 36 cm </t>
  </si>
  <si>
    <t xml:space="preserve">Imadło laparoskopowe, rękojeść prosta z zapinką, bransze zakrzywione w lewo, dł. 33 cm, śr. 5 mm </t>
  </si>
  <si>
    <t>Optyka laparoskopowa typu Hopkins, kąt patrzenia 30°, śr. 10 mm, dł. 31 cm, oznakowanie DataMatrix i średnicy kompatybilnego światłowodu, przyłącze światłowodowe wyposażone w adaptery do światłowodów różnych producentów, autoklawowalna</t>
  </si>
  <si>
    <t xml:space="preserve">Światłowód wzmacniany w nieprzeźroczystej osłonie, śr. 4,8 mm, długość 250 cm </t>
  </si>
  <si>
    <t xml:space="preserve">Kosz druciany do mycia, sterylizacji i przechowywania optyki, dedykowane uchwyty na adaptery przyłącza światłowodowego </t>
  </si>
  <si>
    <t>Trokar kompletny - śr. kaniuli 11 mm, dł. robocza 10- 11,5 cm - komplet (kaniula gładka, ścięta z przyłączem LUER-Lock i kranikiem do podłączenia insuflacji; zawór kaniuli trokara, z klapą otwieraną pod naporem instrumentu i ręcznie przy pomocy dedykowanej dźwigni)</t>
  </si>
  <si>
    <t>Grot stożkowy, kompatybilny z trokarem o śr. kaniuli 11 mm</t>
  </si>
  <si>
    <t xml:space="preserve">Trokar kompletny - śr. kaniuli 6 mm, dł. robocza 10-11,5 cm - komplet (kaniula gładka, ścięta z przyłączem LUER-Lock i kranikiem do podłączenia insuflacji; zawór kaniuli trokara, z klapą otwieraną pod naporem instrumentu i ręcznie przy pomocy dedykowanej dźwigni) </t>
  </si>
  <si>
    <t>Nasadka redukcyjna, 11 / 5 mm, mocowana do zaworu trokara</t>
  </si>
  <si>
    <t xml:space="preserve">Rurka ssąco-płucząca z bocznymi otworami i zaworem dwudrożnym, śr. 5 mm, dł. 36 cm </t>
  </si>
  <si>
    <t>Elektroda disekcyjna, igłowa, zagięta 90°, bipolarna, półsztywna, rozm. 5 Fr.</t>
  </si>
  <si>
    <t>Kulociąg, półsztywny, dwie bransze ruchome, z kolcem, rozm. 5 Fr., dł. 34 cm, wyposażony w przyłącze LUER umożliwiające przepłukanie wnętrza instrumentu</t>
  </si>
  <si>
    <t>Kleszcze chwytająco - biopsyjne, półsztywne, dwie bransze ruchome, rozm. 5 Fr., dł. 34 cm, wyposażone w przyłącze LUER umożliwiające przepłukanie wnętrza instrumentu</t>
  </si>
  <si>
    <t>Kleszcze histeroskopowe typu Punch, jedna bransza ruchoma, rozm. 5 Fr., dł. 34 cm, wyposażone w przyłącze LUER umożliwiające przepłukanie wnętrza instrumentu</t>
  </si>
  <si>
    <t>Nożyczki ostro zakończone, półsztywne, jedno ostrze ruchome, rozm. 5 Fr., dł. 34 cm wyposażone w przyłącze LUER umożliwiające przepłukanie wnętrza instrumentu</t>
  </si>
  <si>
    <t xml:space="preserve">Płaszcz resektoskopowy rozmiar 26 Fr., przepływowy, nieobrotowy, z 2 przyłączami LUER-Lock i kranikami </t>
  </si>
  <si>
    <t>Płaszcz resektoskopowy wewnętrzny, kompatybilny z zewnętrznym płaszczem resektoskopowym o rozmiarze 26 Fr, mocowanie obrotowe</t>
  </si>
  <si>
    <t>Element pracujący resektoskopu, bierny, monopolarny, uchwyty na palce zamknięte</t>
  </si>
  <si>
    <t>Tuba do przechowywania elektrod</t>
  </si>
  <si>
    <t>Elektroda, monopolarna, kulka, śr. 5 mm, kompatybilna z płaszczem resektoskopowym 24/26 Fr. Opak 6 sztuk</t>
  </si>
  <si>
    <t>Pętla tnąca, monopolarna, kompatybilna z płaszczem resektoskopowym 24/26 Fr. – (opak - 6 szt.)</t>
  </si>
  <si>
    <t>Pętla tnąca typu haczyk, monopolarna, kompatybilna z płaszczem resektoskopowym 24/26 Fr. – (opak - 6 szt.)</t>
  </si>
  <si>
    <t>Obturator kompatybilny z płaszczem resektoskopu 26Fr.</t>
  </si>
  <si>
    <t xml:space="preserve">Przewód monopolarny do resektoskopu </t>
  </si>
  <si>
    <t>Płaszcz cystoskopowy, średnica 22 Fr., 2 przyłącza LUER, do użycia z optyką o dł. 30 cm, autoklawowalny</t>
  </si>
  <si>
    <t>Mechanizm odginający do zastosowania z proponowanym cystoskopem, z mechanizmem zapadkowym oraz z  min. jednym zamykanym kanałem instrumentowym</t>
  </si>
  <si>
    <t>Drut prowadzący zakończony kulką (op. 10 szt)</t>
  </si>
  <si>
    <t xml:space="preserve">Obturator cystoskopowy do płaszcza cystoskopowego o średnicy 20 Fr, autoklawowalny </t>
  </si>
  <si>
    <t>Kleszcze do usuwania ciał obcych, giętkie, obydwie bransze ruchome, średnica 7 Fr., dł. robocza min. 400 mm</t>
  </si>
  <si>
    <t>Nożyczki cystoskopowe, giętkie, jedna bransza ruchoma, średnica 7 Fr., dł. robocza min. 400 mm</t>
  </si>
  <si>
    <t>Płaszcz resektoskopowy zewnętrzny, obrotowy, zapewniający ciągły przepływ medium płuczącego, średnica zewnętrzna 26 Fr., mocowanie płaszcza zewnętrznego i wewnętrznego na „click”</t>
  </si>
  <si>
    <t>Płaszcz resektoskopowy wewnętrzny kompatybilny z płaszczem resektoskopowym zewnętrznym o rozm. 26 Fr.</t>
  </si>
  <si>
    <t>Element pracujący resektoskopu, bipolarny, bierny</t>
  </si>
  <si>
    <t>Przewód bipolarny do resektoskopu kompatybilny z diatermią firmy Karl Storz, model : Autocon</t>
  </si>
  <si>
    <t>Silnik morcelatora w kształcie wydrążonej tulei zapewniający przenoszenie ruchu obrotowego silnika bezpośrednio na nóż tnący osadzony w osiowej rękojeści, bez pośredniczących elementów przekładniowych, autoklawowalny, kompatybilny z posiadaną konsolą morcelatora firmy Karl Storz</t>
  </si>
  <si>
    <t>Kaniula morcelatora o rozmiarze 15 mm z ukośnym końcem dystalnym, kompatybilna z morcelatorem posiadanym przez Zamawiającego firmy Karl Storz, model : Rotocut G2</t>
  </si>
  <si>
    <t>Obturator tępy ułatwiający wprowadzanie kaniuli do jamy otrzewnej, śr. 15 mm</t>
  </si>
  <si>
    <t xml:space="preserve">Okrągły kaniulowany nóż tnący prowadzony w kaniuli, śr. 15 mm </t>
  </si>
  <si>
    <t xml:space="preserve">Tubus do kleszczy do użycia z morcelatorem, śr. 15 mm </t>
  </si>
  <si>
    <t>Metalowa rączka z zapinką do użycia z tubusem do morcelatora</t>
  </si>
  <si>
    <t>Wkład kleszczy do przyciągania morcelowanych tkanek, kompatybilny z tubusem i rączką do użycia z morcelatorem</t>
  </si>
  <si>
    <t xml:space="preserve">Optyka laparoskopowa typu Hopkins, kąt patrzenia 30°, śr. 10 mm, dł. 31 cm, oznakowanie DataMatrix i średnicy kompatybilnego światłowodu, przyłącze światłowodowe wyposażone w adaptery do światłowodów różnych producentów, autoklawowalna </t>
  </si>
  <si>
    <t>Optyka resektoskopowa: kąt patrzenia 30°, dł. 30 cm, średnica 4 mm zawierająca system soczewek wałeczkowych, autoklawowalna. Optyka opatrzona słowną informacją potwierdzającą autoklawowalność oraz nadrukowanym kodem DATA MATRIX z zakodowanym min. numerem katalogowym i numerem seryjnym optyki. Nadrukowane na obudowie optyki oznaczenie (w postaci graficznej lub cyfrowej) średnicy kompatybilnego światłowodu.</t>
  </si>
  <si>
    <t>Światłowód wzmacniany w nieprzeźroczystej osłonie, śr. 4,8 mm, długość 250 cm</t>
  </si>
  <si>
    <t>Światłowód w nieprzeźroczystej osłonie, śr. 3,5 mm, długość 230 cm</t>
  </si>
  <si>
    <t>Uniwersalny manipulator maciczny umożliwiający zastosowanie podczas wszystkich laparoskopowych operacji ginekologicznych wymagających napinania struktur więzadłowych i sklepień pochwy oraz w trakcie, których konieczne jest ustawianie macicy w różnych położeniach, jak również z możliwością wykonania chromopertubacji .Rękojeść manipulatora</t>
  </si>
  <si>
    <t>wymienna kopułka szyjki macicy dopasowująca manipulator do rozmiaru części pochwowej szyjki macicy, umożliwiająca wyeksponowanie sklepień pochwy, rozmiar średnicy kopułki 37 mm, dł. 30 mm</t>
  </si>
  <si>
    <t>wymienna kopułka szyjki macicy dopasowująca manipulator do rozmiaru części pochwowej szyjki macicy, umożliwiająca wyeksponowanie sklepień pochwy, rozmiar średnicy kopułki 42 mm, dł. 30 mm</t>
  </si>
  <si>
    <t xml:space="preserve">wymienna kopułka szyjki macicy dopasowująca manipulator do rozmiaru części pochwowej szyjki macicy, umożliwiająca wyeksponowanie sklepień pochwy, rozmiar średnicy kopułki 47 mm, dł. 30 mm </t>
  </si>
  <si>
    <t>Prowadnica manipulatora</t>
  </si>
  <si>
    <t>Rączka wraz z uszczelką zabezpieczająca przed upływem gazu po otwarciu pochwy</t>
  </si>
  <si>
    <t>Prowadnica do kulociągu ze sprężyną</t>
  </si>
  <si>
    <t>Kulociąg</t>
  </si>
  <si>
    <t>Wkład atraumatyczny, dopasowujący manipulator do różnych rozmiarów kanału szyjki macicy, rozmiar : śr. 5 mm, dł. 90 mm</t>
  </si>
  <si>
    <t>Wkład atraumatyczny, dopasowujący manipulator do różnych rozmiarów kanału szyjki macicy, rozmiar : śr. 5 mm, dł. 60 mm</t>
  </si>
  <si>
    <t xml:space="preserve">Wkład atraumatyczny, dopasowujący manipulator do różnych rozmiarów kanału szyjki macicy, rozmiar : śr. 5 mm, dł. 40 mm </t>
  </si>
  <si>
    <t>Kaniula morcelatora o rozmiarze 15 mm z ukośnym końcem dystalnym, kompatybilna z morcelatorem posiadanym przez Zamawiającego firmy Karl Storz, model : Rotocut G1</t>
  </si>
  <si>
    <t xml:space="preserve">Rękojeść mocowana osiowo do silnika morcelatora, kompatybilna z morcelatorem posiadanym przez Zamawiającego firmy Karl Storz, model : Rotocut G1 </t>
  </si>
  <si>
    <t>Wewnętrzna zastawka kaniuli morcelatora o śr. 15 mm</t>
  </si>
  <si>
    <t>Konsola sterująca morcelatora wyposażona w indywidualne wyświetlacze:  Wyświetlacz numeryczny informujący o maksymalnej prędkość obrotowej noża morcelatora możliwej do ustawienia. Wyświetlacz słupkowy wskazujący aktualną prędkość obrotową noża. Wyświetlacz numeryczny wskazujący aktualną prędkość obrotową noża. Możliwość rozbudowy konsoli sterującej o shaver histeroskopowy. Funkcja automatycznego rozpoznania podłączenia silnika i automatyczne ustawienie odpowiednego zakresu prędkości.</t>
  </si>
  <si>
    <t>Pokrowiec  42x164 cm, do zastosowania z posiadanymi przez Zamawiającego systemami trzymającymi Karl STORZ, możliwością założenia na pilot Egzoskopu 3D FIRMY Karl STORZ, będącego na wyposażeniu Zamawiającego , pokrowiec sterylny, jednorazowy</t>
  </si>
  <si>
    <t>Pokrowiec do Egzoskopu VITOM 3D firmy Karl STORZ, będącego na wyposażeniu Zamawiającego, jednorazowy, sterylny</t>
  </si>
  <si>
    <t>Dren płuczący do przemywania czoła optyki, przeznaczony do zastosowania z dedykowanymi wielorazowymi płaszczami, sterylny, jednorazowy,kompatybilny z pompą ENDOMAT SELECT firmy Karl STORZ, będącą w posiadaniu Zamawiającego</t>
  </si>
  <si>
    <t>Dren insuflacyjny, silikonowy, nadający się do sterylizacji, do zastosowania z insuflatorem ENDOFLATOR 40 i 50 firmy Karl STORZ, będącym na wyposażeniu Zamawiającego</t>
  </si>
  <si>
    <t>Dren insuflacyjny z podgrzewaniem z filtrem, dł.3 m, jednorazowy, sterylny, do zastosowania z insuflatorem Endoflator 50 firmy Karl STORZ, będącym na wyposażeniu Zamawiającego</t>
  </si>
  <si>
    <t>Filtr gazu CO2, insuflatorów KARL STORZ ENDOFLATOR 40 i 50, sterylny, będący na wyposażeniu Zamawiającego</t>
  </si>
  <si>
    <t>Zestaw drenu do ewakuacji dymu, gazu i płynu,do zastosowania z S-PILOT firmy Karl STORZ, będący w posiadaniu Zamawiającego, jednorazowy, sterylny</t>
  </si>
  <si>
    <t>Wkład jednorazowy do odsysania  2,5 l, bez środka żelującego</t>
  </si>
  <si>
    <t>Nakładka uszczelniająca typu S-PORT z minimum 4 dostępami narzędziowymi w rozmiarach 3 mm, 5 mm lub w zakresie od 13 mm do 15 mm-1 zestaw</t>
  </si>
  <si>
    <t>Zestaw uszczelek do rektoskopu Operacyjnego, firmy Karl STORZ, będącego w posiadaniu Zamawiającego-1 zestaw</t>
  </si>
  <si>
    <t>Uszczelka jednorazowa, do instrumentów o śr.3 i 3,5 mm, do zastosowania z Nakładką uszczelniającą typu S-PORT firmy Karl STORZ, będącą w posiadaniu Zamawiającego</t>
  </si>
  <si>
    <t xml:space="preserve">Uszczelka jednorazowa, do instrumentów o śr.5 mm do zastosowania z Nakładką uszczelniającą typu S-PORT FIRMY Karl STORZ, będącą w posiadaniu Zamawiającego </t>
  </si>
  <si>
    <t>Uszczelka jednorazowa, do instrumentów o śr. 10 mm, do zastosowania z Nakładką uszczelniającą typu S-PORT firmy Karl STORZ, będącą w posiadaniu Zamawiającego</t>
  </si>
  <si>
    <t>Tubus typu ClickLine, metalowy,izolowany, z przyłączem LUER-lock, śr.5 mm, dł.36 cm do zastosowania z narzędziami laparoskopowymi firmy Karl STORZ, będącymi w posiadaniu Zamawiającego</t>
  </si>
  <si>
    <t>Dren płuczący  do laparoskopii, jednorazowy, sterylny, do zastosowania z pompą HAMOU ENDOMAT firmy Karl STORZ, będącą w posiadaniu Zamawiającego,</t>
  </si>
  <si>
    <t>Dren płuczący  do histeroskopii, jednorazowy, sterylny, do zastosowania z pompą HAMOU ENDOMAT firmy Karl STORZ, będącą w posiadaniu Zamawiającego,</t>
  </si>
  <si>
    <t>Pytki (blaszki) zaworu, niesterylne, do zastosowania  zmorcelatorem ROTOCUT G2 firmy Karl STORZ, będącego w posiadaniu Zamawiającego</t>
  </si>
  <si>
    <t>Uszczelki, jednorazowa, do zastosowania z rękojeściąmorcelatora ROTOCUT G1/G2 firmy Karl STORZ, będącego w posiadaniu Zamawiającego,</t>
  </si>
  <si>
    <t>Dren insuflacyjny CO2, silikonowy, nadający się do sterylizacji, do zastosowania zinsuflatoremElectronic ENDOFLATOR firmy Karl STORZ, będącym w posiadaniu Zamawiającego</t>
  </si>
  <si>
    <t>Dren ssący, długi, silikonowy, jednorazowy, do pompy ENDOMAT HAMOU firmy Karl STORZ , będącej w posiadaniu Zamawiającego- pakowany po 10 szt</t>
  </si>
  <si>
    <t>Dren płuczący, jednorazowy, do histeroskopii, do zastosowania z Pompą firmy Karl Storz  SCB HAMOU  ENDOMAT  typu 26331020, SN 40101037 będącą w posiadaniu Zamawiającego-pakowany po 10 szt</t>
  </si>
  <si>
    <t>Dren płuczący, jednorazowy, do laparoskopii, do zastosowania z Pompą firmy Karl Storz SCB  HAMOU ENDOMAT, typu 26331020, SN 40101037 będącą w posiadaniu Zamawiającego-pakowany po 10 szt</t>
  </si>
  <si>
    <t>Zestaw drenu płuczącego, do zastosowania z Pompą firmy Karl Storz HAMOU ENDOMAT  typu 26331120 , model 26331120-1 ,  do histeroskopii, Wielorazowy, będącej w posiadaniu Zamawiającego</t>
  </si>
  <si>
    <t>Zestaw drenu płuczącego, do zastosowania z Pompą firmy Karl Storz HAMOU ENDOMAT typu 26331120 , model 26331120-1, do laparoskopii, Wielorazowy, będącej w posiadaniu Zamawiającego</t>
  </si>
  <si>
    <t>Uszczelka, czarna, do trokarów 6 mm  , autoklawowalna</t>
  </si>
  <si>
    <t>Uszczelka, zielona, do trokarów 11 mm  , autoklawowalna</t>
  </si>
  <si>
    <t>Uszczelka kanału instrumentowego, z otworem o śr. 0,8 mm,do zastosowania z histeroskopiami firmy Karl STORZ, będącymi w posiadaniu Zamawiającego</t>
  </si>
  <si>
    <t>Dren płuczący  do histeroskopii, jednorazowy, sterylny, do zastosowania z pompą HAMOU ENDOMAT firmy Karl STORZ, będącą w posiadaniu Zamawiającego,</t>
  </si>
  <si>
    <t>Dren płuczący  do laparoskopii, jednorazowy, sterylny, do zastosowania z pompą HAMOU ENDOMAT firmy Karl STORZ, będącą w posiadaniu Zamawiającego,</t>
  </si>
  <si>
    <t xml:space="preserve">Wewnętrzna zastawka z wymiennymi, sprężynującymi płytkami, zapobiegającymi ucieczce CO2 w momencie, gdy w kaniuli nie znajduje się nóż tnący, obturator lub instrument laparoskopowy </t>
  </si>
  <si>
    <t xml:space="preserve">Zdejmowana uszczelka zewnętrzna zapobiegająca ucieczce CO2 montowana do rękojeści morcelatora (opak. 10 szt) </t>
  </si>
  <si>
    <t>Przewód wysokiej częstotliwości, monopolarny, wtyk 5 mm, dł.300 cm, do diatermii chirurgicznej, kompatybilny z narzędziami laparoskopowymi firmy Karl STORZ, będącymi w posiadaniu Zamawiającego</t>
  </si>
  <si>
    <t>Wkład nożyczek typu ClickLine ostrza zakrzywione, ząbkowane, 2 ruchome;śr. 5 mm, dł.rob. 36 cm, kompatybilne z rączka i tubusem firmy Karl STORZ, będącymi w posiadaniu Zamawiającego</t>
  </si>
  <si>
    <t>Uchwyt typu ClickLine, plastikowy, bez zapinki,monopolarny, rozszerzone pierścienie na palce do zastosowania z narzędziami laparoskopowymi firmy Karl STORZ, będącymi w posiadaniu Zamawiającego</t>
  </si>
  <si>
    <t>Płaszcz histeroskopowy wewnętrzny o owalnym profilu przekroju, rozmiar nie większym niż 4,3 mm, kompatybilny z płaszczem zewnętrznym i optyką histeroskopową o dł. 30 cm i śr. 2,9 mm, wyposażony w:  - kanał optyki histeroskopowej z mocowaniem obrotowym,
- kanał roboczy do wprowadzania półsztywnych instrumentów o rozmiarze 5 Fr. i podawania płynu płuczącego; wejście kanału roboczego wyposażone w uszczelkę z otworem o średnicy 0,8 mm i rozbieralny kranik,
- oddzielne przyłącze LUER-Lock z rozbieralnym kranikiem do podłączenia drenu z płynem płuczącym</t>
  </si>
  <si>
    <t>Płaszcz histeroskopowy zewnętrzny o owalnym profilu przekroju, rozmiar nie większym niż 5 mm, kompatybilny z płaszczem wewnętrznym wyposażony w:  oddzielne przyłącze Luer-Lock z rozbieralnym kranikiem do podłączenia drenu do odsysania; koniec dystalny płaszcza wyposażony w boczne otwory umożliwiające odsysanie.</t>
  </si>
  <si>
    <t xml:space="preserve">Rękojeść mocowana osiowo do silnika morcelatora, kompatybilna z morcelatorem posiadanym przez Zamawiającego firmy Karl Storz, model: Rotocut G2 </t>
  </si>
  <si>
    <t xml:space="preserve">Staplery do zamykania skóry z 35 klamerkami - z przeźroczystym wskaźnikiem z boku z podziałką 15, 25, 35 zszywek, jednorazowe, sterylne. Zszywka pokryta teflonem: grubość 0,58 mm, szerokość 6,9 mm; wysokość 3,6 mm                                                                                                       </t>
  </si>
  <si>
    <t>Przyrząd do zdejmowania zszywek wielorazowego użytku z nr katalogowym i nazwą producenta na urządzeniu, wykonany ze stali chirurgicznej. Po zamknięciu w otwór (ucho) ekstraktora wchodzi dziubek urządzenia usuwający zszywkę. Uchwyt urządzenia tak jak w imadle chirurgicznym.</t>
  </si>
  <si>
    <t xml:space="preserve">Przyrząd jednorazowego użytku do usuwania zszywek.                                                                </t>
  </si>
  <si>
    <t>Jednorazowa klipsownica do zabiegów klasycznych o dł. 23,8 cm, wypsoażona w 20 sztuk tytanowych, rowkowanych klipsów "małych" w kolorze niebieskim, długość zamkniętego klipsa 3,8 mm</t>
  </si>
  <si>
    <t xml:space="preserve">System do embolizacji tętniaków naczyń mózgowych - (system przerwania przepływu):
•przestrzenny koszyk z nici nitynolowych.  
•2 kształty koszyka, zróżnicowane wysokości i średnice.  
•koszyk odczepiany elektromechanicznie.  
•mikrocewniki do wprowadzania  systemu przestrzennego koszyka zbrojone.  
•profil zewnętrzny dystalny/proksymalny o świetle wewnętrznym: 2,5/2,8F - .021’’;3,0/3,2F - .027’’; 3,4/3,8 F - .033’’.  
•długości cewników 154 cm dla .021’’;.027’’ i 133 cm dla .033’’ </t>
  </si>
  <si>
    <t>Mikrocewnik:
•przeznaczony do wprowadzania urządzeń interwencyjnych (system przerwania przepływu) i infuzji środków diagnostycznych (kontrast) lub nieciekłych środków terapeutycznych do układu nerwowego, obwodowego i wieńcowego 
•zbrojony oplotem z płaskiego drutu 
•wewnętrzna powierzchnia pokryta PTFE 
•progresywnie zwiększająca się sztywność szaftu w kierunku proksymalnym 
•miękki tip 
•odcinek proksymalny dający duże podparcie 
Zamawiający wymaga w trzech wariantach rozmiarowych mikrocewników: 
(1) •dł. użytkowa 154cm, •średnica zew. prox 2.5F, •średnica zew. dyst 2.2F, •średnica wew. 0.0175”, •obecne 2 markery na tipie
(2) •dł. użytkowa 154cm, •średnica zew. prox 3.2 F 0.042” , 1.07 mm, •średnica zew. dyst  3.0 F 0.039” , 0.99 mm, •średnica wew. 2.1 F 0.027” , 0.69 mm 
(3) •dł. użytkowa 133cm, •średnica zew. prox 3.8 F 0.050”, 1.27 mm, •średnica zew. dyst  3.4 F 0.045”, 1.14 mm, •średnica wew. 2.5 F 0.033” ,0.84 mm</t>
  </si>
  <si>
    <t xml:space="preserve">System do odczepiania systemu ujętego w pozycji 1 </t>
  </si>
  <si>
    <t>Systemy trombektomii mechanicznej do usuwania materiału zatorowego w tt podudzia: 
- Zbrojenie na całej, długości cewnika
- Powłoka hydrofilna o długości 40 cm w części dystalnej cewnika
- Długość końcówki 4 mm dla 6 i 7 Fr, 7 mm dla 8 Fr wyprofilowana i zaokrąglona w celu bezpiecznej i efektywnej aspiracji
- Długość odcinka RX :  23 cm
- Długość użytkowa cewnika 140 cm
- z rdzeniem usztywniającym o długości 143 cm dla 6 i 7 Fr
- 2 markery: w części dystalnej marker 1 mm umieszczony 4 mm od końcówki, marker 10 centymetrowy umieszczony 90 cm od końcówki
- Kompatybilność zarówno z 6 Fr , 7 Fr, jak i 8 Fr
- Kompatybilność z prowadnikiem 0,014”
- Średnica wewnętrzna dla 6 Fr dystalnie: 1.00 mm / 1.10 mm proksymalnie, dla 7 Fr dystalnie: 1.25 mm / 1.30 mm proksymalnie, dla 8 Fr dystalnie: 1.42 mm dystalnie/   1.45 mm proksymalnie</t>
  </si>
  <si>
    <t>Probówka do pobierania płynu mózgowo rdzeniowego, okrągłodenna polipropylenowa, sterylna o pojemności 5 ml, średnicy 12 mm, wysokości 75 mm wraz z nasadką</t>
  </si>
  <si>
    <t xml:space="preserve">Naczynie reakcyjne 2 ml PP stożkowe dno w kołnierzu przedłużającym z doczepianą nakrętką na łańcuszku sterylna </t>
  </si>
  <si>
    <t xml:space="preserve">Płatki kodujące żółte </t>
  </si>
  <si>
    <t>Płatki kodujące zielone</t>
  </si>
  <si>
    <t>płatki kodujące fioletowe</t>
  </si>
  <si>
    <t xml:space="preserve">Probówki 10 ml PP 100x16 mm z żółtą zakrętką sterylne </t>
  </si>
  <si>
    <t>Skrzynka tekturowa z wkładką i pokrywką na 81 naczyń 3,5 ml (9x9)</t>
  </si>
  <si>
    <t>Skrzynka tekturowa z wkładką i pokrywką na 49 naczyń 15 ml (7x7)</t>
  </si>
  <si>
    <t>Uchwyty do koszyków na szkiełka podstawowe kompatybilne z posiadanym urządzeniem barwiącym PRISMA oraz urządzeniem zamykającym FILM Coverslipper/Glas g2 Coverslipper</t>
  </si>
  <si>
    <t>Worki na odpady parafinowe typu Waste Paraffin Bag, kompatybilne z posiadanym procesorem do infiltracji próżniowej Tissue-Tek VIP 6 AI. Opakowanie zawiera 12 sztuk</t>
  </si>
  <si>
    <t>96-dołkowe, optyczne, sterylne płytki do reakcji RQ-PCR. Sterylne (wolne od RNA-z, DNA-z i innych inhibitorów reakcji PCR) bezbarwne płytki do reakcji RQ-PCR o pojemności 0,2ml wykonane z optycznego plastiku umożliwiającego przeprowadzanie analiz opartych na odczycie wyniku reakcji barwnej (barwniki fluorescencyjne typu FAM, TAMRA, SYBRGreen, ROX). Płytki przystosowane do wykonywania reakcji RQ-PCR w trybie standardowym. Płytki złożone z 96 dołków (w układzie 12 w poziomie i 8 w pionie) kompatybilne z filmami adhezyjnymi. Płytki kompatybilne z aparatem do RQ-PCR Viia7Dx. Na płytkach oznaczenie literowe kolejnych rzędów i oznaczenie liczbowe kolejnych kolumn. Prawy górny róg płytki ścięty, płytka bez kodu kreskowego. Niski kołnierz. Opakowanie 25 sztuk</t>
  </si>
  <si>
    <t>Optyczny, adhezyjny film do zamykania płytek do RQ-PCR. Optyczny film adhezyjny kompatybilny z płytkami 96-dołkowymi do reakcji RQ-PCR oraz kompatybilny z aparatem Viia7Dx. Redukujący prawdopodobieństwo kontaminacji między poszczególnymi reakcjami oraz ryzyko odparowania próbki w czasie reakcjji RQ-PCR. Umożliwiający przeprowadzanie analiz opartych na reakcji barwnej (barwniki fluorescencyjne typu FAM, TAMRA, SYBRGreen i ROX). Dostosowany do pracy w sytemie standardowym. Filmy wolne od RNA-z, DNA-z i innych inhibitorów rekacji PCR . Opakowanie 100 sztuk</t>
  </si>
  <si>
    <t>Uchwyt elektrod jednorazowego użytku, sterylny, z dwoma przyciskami, długość 165mm, do elektrod z trzonkiem Ø 2,4mm, z kablem o dł. 3m, wtyczka 3-bolcowa, uchwyt w komplecie z elektrodą nożową. Opakowanie 50 szt.</t>
  </si>
  <si>
    <t>Materiały do posiadanej platformy elektrochirurgicznej (typ 1) ARC 400 :</t>
  </si>
  <si>
    <t>Zestaw wymiennych noży jednorazowego użytku do instrumentu do zamykania naczyń do Ø 7mm BOWA NightKNIFE. Opakowanie 5 szt.</t>
  </si>
  <si>
    <t>Zestaw wymiennych noży jednorazowego użytku (61 x 13 x 10mm) do instrumentu do zamykania naczyń do Ø 7mm BOWA ERGO 315R. Opakowanie 10 szt.</t>
  </si>
  <si>
    <t>Mydło w płynie, białe, o dobrych właściwościach użytkowych, z dodatkiem lanoliny,
oleju kokosowego, witaminy A i F, pochodnej betainy otrzymanej z surowców
naturalnych. Skutecznie usuwa zanieczyszczenia, jednocześnie działa pielęgnująco,
posiada pH naturalne dla skóry, ma świeży, przyjemny zapach, produkt przebadany
dermatologicznie, opakowanie 5l, wszystkie powyższe informacje muszą znajdować się
na etykiecie mydła, a także termin trwałości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</si>
  <si>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Łata naczyniowa dziana, poliestrowa, uszczęlniana kolagenem zwierzęcym, z dodatkowo odwróconym splotem, impregnowana solami srebra, przepuszczalność &lt;=5ml/cm2/min, grubość ściany 0,41 mm. Rozmiar 14mm x 75mm</t>
  </si>
  <si>
    <t>Łata naczyniowa dziana, poliestrowa, uszczęlniana kolagenem zwierzęcym, z dodatkowo odwróconym splotem, impregnowana solami srebra, przepuszczalność &lt;=5ml/cm2/min, grubość ściany 0,41 mm. Rozmiar 25mm x 100mm</t>
  </si>
  <si>
    <t>instrument pęseta chirurgiczna prosta typu DeBakey 13-15 cm (metalowa)</t>
  </si>
  <si>
    <t>Woreczki jednorazowe dedykowane  do transportu próbek materiału biologicznego za pomocą posiadanej przez Zamawiającego poczty pneumatycznej Sumetzberger z technologią samowyładowczą. Woreczki wykonane z materiały HDPE: polietylen wysokiej gęstości neutralny; grubość  folii – 30 μ. Zamykana przestrzeń woreczka na próbki biologiczne. Wymiary przestrzeni zamkniętej: Szerokość x wysokość: 150 mm x  250 mm. Wymagane aby worki były wodoszczelne. Oddzielna kieszeń na dokumenty (tzw. kangur) – z przodu woreczka. Wydrukowana na przedniej stronie woreczka instrukcja obsługi oraz inne napisy w języku polskim. Łatwa i szybka obsługa;  otwierane woreczków poprzez rozerwanie bez konieczności użycia nożyczek. Rodzaj spawu folii - spawy boczne, pełne. • Zamknięcie – łatwe , proste z zabezpieczeniem metalizowanym  • Kolor nadruku:  czarny lub grantowy. Woreczki powinny posiadać nadruki napisów w języku polskim a przede wszystkim zawierać napisy o treści: • BIOHAZARD  • PRÓBKI BIOLOGICZNE • Kod kreskowy z unikalnym numerem dla każdego woreczka z możliwością identyfikacji w systemie • instrukcja obsługi  woreczka (opis postępowania w j. polskim). • notatka – dodatkowe miejsce na notatki bezpośrednio na zewnętrznej stronie woreczka • do jednorazowego użytku • typ materiału …….. • nazwa wytwórcy/producenta ……… • data produkcji ………. • data przydatności do użytkowania …………   • numer normy ……………</t>
  </si>
  <si>
    <t>Okrągły pojemnik na odpady 5,0 l 
Średnica podstawy 112 mm
Średnica wieczka 143 mm x 143 mm
Średnica otworu 106 mm x 55 mm
Wysokość produktu 425 mm</t>
  </si>
  <si>
    <t>Odświeżacz do powietrza w areaozlu. Opakowanie 300- 400 ml.</t>
  </si>
  <si>
    <t>Uchwyt typu ClickLine, plastikowy, bez zapinki, monopolarny, rozszerzone pierścienie na palce do zastosowania z narzędziami laparoskopowymi firmy Karl STORZ, będącymi w posiadaniu Zamawiającego</t>
  </si>
  <si>
    <t>Przewód wysokiej  częstotliwości, bipolarny, dł. 300 cm, do zastosowania z diatermią , kompatybilny z resektoskopem bipolarnym firmy Karl STORZ, będącym na wyposażeniu Zamawiającego</t>
  </si>
  <si>
    <t>Elektroda preparacyjna, bipolarna, końcówka igłowa prosta, 5 Fr., kompatybilna z histroskopem firmy Karl STORZ, będącym na wyposażeniu Zamawiającego</t>
  </si>
  <si>
    <t xml:space="preserve">Wkład zamienny – kleszcze preparacyjno – chwytające typu Kelly, bransze krótkie, obie ruchome;  monopolarne, obrotowe, obie bransze ruchome, kompatybilne z tubusem i rękojeścią firmy Karl Storz posiadanymi przez Zamawiającego, śr. 5 mm, dł. 36 cm </t>
  </si>
  <si>
    <t>Elektrody o konstrukcji dwubiegunowej tj. część neutralna umieszczona nad częścią aktywną w dystalnym końcu elektrody, zapewniającej przepływ prądu wysokiej częstotliwości w obrębie części neutralnej i aktywnej, bez udziału płaszcza i innych elementów resektoskopu: - elektroda bipolarna koagulacyjna, półksiężyc, 24/26 Fr, wielorazowa – (opak. – 6 szt.)</t>
  </si>
  <si>
    <t>skalpel jednorazowy o kształcie ostrza nr 11</t>
  </si>
  <si>
    <t>igła do nabierania leków 0,8x40mm</t>
  </si>
  <si>
    <t>igła iniekcyjna 0,6x25mm</t>
  </si>
  <si>
    <t>Zestaw bezpieczny do nakłucia opłucnej w zestawie – igła typu Veresa 14G x 120 mm z zaworem zamykającym przepływ na igle oraz mandrynem poruszającym się na sprężynie (przeźroczysta nasadka - widoczny stan pracy igły), dren łączący z jednokierunkowym zaworem automatycznym zapobiegającym zwrotnemu przepływowi cieczy i powietrza, worek na wydzielinę o pojemności 2000 ml z zaworem spustowym, worek z naniesioną podziałką co 100 ml, strzykawka 3- częściowa 60 ml, pakowany sterylnie, jednorazowego użytku.</t>
  </si>
  <si>
    <t>Igła typu Veressa, śr. 2,1 mm, dł. 15 cm</t>
  </si>
  <si>
    <t>Optyka umożliwiająca obrazowanie efektu fluorescencji zieleni indocyjaninowej (ICG) w zakresie bliskiej podczerwieni (NIR), śr. 10 mm, dł. 31 cm, kąt patrzenia 0°, autoklawowalna, wyposażona w: - system soczewek wałeczkowych typu Hopkinsa,  -  oznakowanie graficzne lub cyfrowe średnicy kompatybilnego światłowodu, umieszczone na obudowie optyki obok przyłącza światłowodu,
- oznakowanie kodem Data Matrix lub QR, umieszczone na obudowie optyki</t>
  </si>
  <si>
    <t>Optyka umożliwiająca obrazowanie efektu fluorescencji zieleni indocyjaninowej (ICG) w zakresie bliskiej podczerwieni (NIR), śr. 10 mm, dł. 31 cm, kąt patrzenia 30°, autoklawowalna, wyposażona w: - system soczewek wałeczkowych typu Hopkinsa,
- oznakowanie graficzne lub cyfrowe średnicy kompatybilnego światłowodu, umieszczone na obudowie optyki obok przyłącza światłowodu,
- oznakowanie kodem Data Matrix lub QR, umieszczone na obudowie optyki</t>
  </si>
  <si>
    <t xml:space="preserve">Optyka histeroskopowa typu Hopkinsa, kąt patrzenia 12°, śr. 4 mm, długość 30 cm, autoklawowalna, umieszczone na obudowie optyki oznakowanie kodem Data-Matrix lub QR z zakodowanym nr katalogowym oraz nr seryjnym optyki oraz oznakowanie graficzne lub cyfrowe średnicy kompatybilnego światłowodu </t>
  </si>
  <si>
    <t xml:space="preserve">Optyka cystoskopowa typu Hopkinsa, kąt patrzenia 30°, śr. 4 mm, długość 30 cm, autoklawowalna, umieszczone na obudowie optyki oznakowanie kodem Data-Matrix lub QR z zakodowanym nr katalogowym oraz nr seryjnym optyki oraz oznakowanie graficzne lub cyfrowe średnicy kompatybilnego światłowodu </t>
  </si>
  <si>
    <t>Optyka histeroskopowa typu Hopkinsa, kąt patrzenia 12°, śr. 4 mm, długość 30 cm,                       autoklawowalna, umieszczone na obudowie optyki oznakowanie kodem Data-Matrix   
 lub QR z zakodowanym nr katalogowym oraz nr seryjnym optyki oraz oznakowanie graficzne lub cyfrowe średnicy kompatybilnego światłowodu</t>
  </si>
  <si>
    <t>Optyka histeroskopowa typu Hopkinsa, kąt patrzenia 30°, śr. 2,9 mm, długość 30 cm, autoklawowalna, umieszczone na obudowie optyki oznakowanie kodem Data-Matrix lub QR z zakodowanym nr katalogowym oraz nr seryjnym optyki oraz oznakowanie graficzne lub cyfrowe średnicy kompatybilnego światłowodu</t>
  </si>
  <si>
    <t>Uszczelka do trokara 3,9 mm, kompatybilna z posiadanymi przez Zamawiającego trokarami firmy Karl STORZ</t>
  </si>
  <si>
    <t xml:space="preserve">Oświadczamy, że zamówienie będziemy wykonywać do czasu wyczerpania kwoty wynagrodzenia umownego, jednak nie dłużej niż przez:
- 12 miesięcy od daty zawarcia umowy (dotyczy części: 2 poz. 4-5, części 7); 
- 24 miesiące od daty zawarcia umowy (dotyczy części 1, części 2 poz. 1-3, części 3, części 8-10, części 18-19, części 21);
- 36 miesięcy od daty zawarcia umowy (dotyczy części 4-6, części 11-17, części 20).
</t>
  </si>
  <si>
    <t>Wzierniki ginekologiczne typu Kallmorgen jednorazowego użytku</t>
  </si>
  <si>
    <t>Gotowy do użycia, płynny preparat do mycia i dezynfekcji oparty na działaniu H2O2. Stężenie nadtlenku wodoru w granicach od 1,25 g do 1,75 grama na 100 gram preparatu. Wykazujący działanie bakteriobójcze (w tym na prątki gruźlicy), grzybobójcze, drożdżobójcze w czasie nie dłuższym niż 5 minut, a sporobójcze w czasie nie dłuższym niż 15 minut (w warunkach brudnych) - zgodnie z normą EN 16615 lub równoważną. Skuteczność wobec wirusów (w tym Adeno, Polyoma SV40, HIV, HBV, HCV) nie dłuższy niż 30 sekund. Dobra kompatybilność materiałowa. Opakowanie = 750ml</t>
  </si>
  <si>
    <t>Gotowy do użycia, płynny preparat do mycia i dezynfekcji oparty na działaniu H2O2. Stężenie nadtlenku wodoru w granicach od 1,25 g do 1,75 grama na 100 gram preparatu. Wykazujący działanie bakteriobójcze, drożdżobójcze w czasie do 20 sekund, grzybobójcze nie dłuższe niż 5 minut. Działanie wobec prątków gruźlicy nie dłuższe niż 15 minut - zgodnie z normą EN 16615 lub równoważną. Skuteczność wobec wirusów (w tym Rota, Polyoma SV40, HIV, HBV, HCV) nie dłuższy niż 30 sekund. Dobra kompatybilność materiałowa. Opakowanie = 750ml</t>
  </si>
  <si>
    <t>Gotowy do użycia, preparat do mycia i dezynfekcji oparty na działaniu H2O2, w postaci nasączonych chusteczek. Stężenie nadtlenku wodoru w granicach od 0,9 g do 1,5 grama na 100 gram preparatu. Wykazujący działanie bakteriobójcze (w tym na prątki gruźlicy), drożdżobójcze, grzybobójcze w czasie nie dłuższym niż 5 minut. Skuteczność wobec C.difficille (nie więcej niż w 5 minut) - zgodnie z normą EN 16615 lub równoważną. Dobra kompatybilność materiałowa. Chusteczki o wymarach między dł 19-21 cm x szer. 19-21 cm. Opakowanie = 100 szt.</t>
  </si>
  <si>
    <t>Gotowy do użycia, preparat do mycia i dezynfekcji oparty na działaniu H2O2, w postaci nasączonych chusteczek. Stężenie nadtlenku wodoru w granicach od 0,9 g do 1,5 grama na 100 gram preparatu. Wykazujący działanie bakteriobójcze, drożdżobójcze, grzybobójcze w czasie nie dłuższym niż 5 minut w badaniu w warunkach brudnych - zgodnie z normą EN 16615 lub równoważną. Dobra kompatybilność materiałowa. Chusteczki o wymarach między dł 19-21 cm x szer. 19-21 cm. Opakowanie = 100 szt.</t>
  </si>
  <si>
    <r>
      <t xml:space="preserve">Oświadczamy, że jesteśmy </t>
    </r>
    <r>
      <rPr>
        <i/>
        <sz val="11"/>
        <rFont val="Garamond"/>
        <family val="1"/>
        <charset val="238"/>
      </rPr>
      <t>(podkreślić właściwe)</t>
    </r>
    <r>
      <rPr>
        <sz val="11"/>
        <rFont val="Garamond"/>
        <family val="1"/>
        <charset val="238"/>
      </rPr>
      <t xml:space="preserve">:
11.1. mikroprzedsiębiorstwem,
11.2. małym przedsiębiorstwem,
11.3. średnim przedsiębiorstwem,
11.4. jednoosobową działalnością gospodarczą,
11.5. osobą fizyczną nieprowadzącą działalności gospodarczej,
11.6. inny rodzaj.
</t>
    </r>
  </si>
  <si>
    <t>Zawór biopsyjny typu MB-358 do posiadanych przez Zamawiającego gastro-, kolono-, duodenoskopów. Opakowanie 10 sztuk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</si>
</sst>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00"/>
  </numFmts>
  <fonts count="40">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5" applyNumberFormat="0" applyAlignment="0" applyProtection="0"/>
    <xf numFmtId="0" fontId="13" fillId="22" borderId="6"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7" applyNumberFormat="0" applyFill="0" applyAlignment="0" applyProtection="0"/>
    <xf numFmtId="0" fontId="21" fillId="23" borderId="8" applyNumberFormat="0" applyAlignment="0" applyProtection="0"/>
    <xf numFmtId="0" fontId="22" fillId="0" borderId="9"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5"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2"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3"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26">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2"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14" xfId="10" applyFont="1" applyFill="1" applyBorder="1" applyAlignment="1">
      <alignment horizontal="left" vertical="center" wrapText="1"/>
    </xf>
    <xf numFmtId="3" fontId="5" fillId="0" borderId="14" xfId="10" applyNumberFormat="1" applyFont="1" applyFill="1" applyBorder="1" applyAlignment="1" applyProtection="1">
      <alignment horizontal="center" vertical="center" wrapText="1"/>
    </xf>
    <xf numFmtId="0" fontId="5" fillId="2" borderId="14" xfId="0" applyFont="1" applyFill="1" applyBorder="1" applyAlignment="1" applyProtection="1">
      <alignment horizontal="left" vertical="center" wrapText="1"/>
      <protection locked="0"/>
    </xf>
    <xf numFmtId="0" fontId="5" fillId="2" borderId="14" xfId="0" applyNumberFormat="1" applyFont="1" applyFill="1" applyBorder="1" applyAlignment="1" applyProtection="1">
      <alignment horizontal="center" vertical="center" wrapText="1" shrinkToFit="1"/>
      <protection locked="0"/>
    </xf>
    <xf numFmtId="44" fontId="5" fillId="0" borderId="14" xfId="0" applyNumberFormat="1" applyFont="1" applyFill="1" applyBorder="1" applyAlignment="1" applyProtection="1">
      <alignment horizontal="right" vertical="center" wrapText="1"/>
      <protection locked="0"/>
    </xf>
    <xf numFmtId="168" fontId="5" fillId="0" borderId="1" xfId="0" applyNumberFormat="1" applyFont="1" applyFill="1" applyBorder="1" applyAlignment="1" applyProtection="1">
      <alignment horizontal="center" vertical="center" wrapText="1" shrinkToFit="1"/>
      <protection locked="0"/>
    </xf>
    <xf numFmtId="0" fontId="5" fillId="2" borderId="1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 fontId="5" fillId="0" borderId="1" xfId="0" applyNumberFormat="1" applyFont="1" applyFill="1" applyBorder="1" applyAlignment="1" applyProtection="1">
      <alignment horizontal="center" vertical="center" wrapText="1" shrinkToFit="1"/>
      <protection locked="0"/>
    </xf>
    <xf numFmtId="0" fontId="39" fillId="0" borderId="1" xfId="0" applyFont="1" applyBorder="1" applyAlignment="1">
      <alignment horizontal="center" vertical="center"/>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0" fontId="5" fillId="0" borderId="1" xfId="10" applyFont="1" applyFill="1" applyBorder="1" applyAlignment="1">
      <alignment horizontal="left" vertical="top" wrapText="1"/>
    </xf>
    <xf numFmtId="4" fontId="5" fillId="0" borderId="14" xfId="0" applyNumberFormat="1" applyFont="1" applyFill="1" applyBorder="1" applyAlignment="1" applyProtection="1">
      <alignment horizontal="center" vertical="center" wrapText="1" shrinkToFit="1"/>
      <protection locked="0"/>
    </xf>
    <xf numFmtId="0" fontId="6" fillId="0" borderId="17" xfId="0" applyFont="1" applyFill="1" applyBorder="1" applyAlignment="1" applyProtection="1">
      <alignment horizontal="left" vertical="top" wrapText="1"/>
      <protection locked="0"/>
    </xf>
    <xf numFmtId="44" fontId="5" fillId="0" borderId="1" xfId="11" applyNumberFormat="1" applyFont="1" applyFill="1" applyBorder="1" applyAlignment="1" applyProtection="1">
      <alignment horizontal="left" vertical="center" wrapText="1"/>
      <protection locked="0"/>
    </xf>
    <xf numFmtId="44" fontId="5" fillId="0" borderId="1" xfId="0" applyNumberFormat="1" applyFont="1" applyBorder="1" applyAlignment="1">
      <alignment horizontal="left" vertical="center" wrapText="1"/>
    </xf>
    <xf numFmtId="49"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3" fontId="6" fillId="0" borderId="18" xfId="0" applyNumberFormat="1" applyFont="1" applyFill="1" applyBorder="1" applyAlignment="1" applyProtection="1">
      <alignment horizontal="left" vertical="top" wrapText="1"/>
      <protection locked="0"/>
    </xf>
    <xf numFmtId="0" fontId="5" fillId="0" borderId="19" xfId="0" applyFont="1" applyBorder="1" applyAlignment="1">
      <alignment horizontal="left" vertical="top" wrapText="1"/>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2"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49" fontId="5" fillId="0" borderId="2"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3"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2" xfId="0" applyNumberFormat="1"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0" xfId="0" applyFont="1" applyAlignment="1">
      <alignment horizontal="justify" vertical="top" wrapText="1"/>
    </xf>
    <xf numFmtId="0" fontId="5" fillId="0" borderId="0" xfId="0" applyFont="1" applyFill="1" applyAlignment="1" applyProtection="1">
      <alignment horizontal="right" vertical="top" wrapText="1"/>
      <protection locked="0"/>
    </xf>
    <xf numFmtId="44" fontId="5" fillId="2" borderId="2" xfId="0" applyNumberFormat="1" applyFont="1" applyFill="1" applyBorder="1" applyAlignment="1" applyProtection="1">
      <alignment horizontal="left" vertical="top" wrapText="1"/>
      <protection locked="0"/>
    </xf>
    <xf numFmtId="44" fontId="5" fillId="2" borderId="3" xfId="0" applyNumberFormat="1" applyFont="1" applyFill="1" applyBorder="1" applyAlignment="1" applyProtection="1">
      <alignment horizontal="left" vertical="top" wrapText="1"/>
      <protection locked="0"/>
    </xf>
    <xf numFmtId="0" fontId="6" fillId="0" borderId="16" xfId="0" applyFont="1" applyFill="1" applyBorder="1" applyAlignment="1" applyProtection="1">
      <alignment horizontal="left" vertical="top" wrapText="1"/>
      <protection locked="0"/>
    </xf>
    <xf numFmtId="0" fontId="5" fillId="0" borderId="2" xfId="10" applyFont="1" applyFill="1" applyBorder="1" applyAlignment="1">
      <alignment horizontal="left" vertical="center" wrapText="1"/>
    </xf>
    <xf numFmtId="0" fontId="5" fillId="0" borderId="4" xfId="10" applyFont="1" applyFill="1" applyBorder="1" applyAlignment="1">
      <alignment horizontal="left" vertical="center" wrapText="1"/>
    </xf>
    <xf numFmtId="0" fontId="5" fillId="0" borderId="3" xfId="10" applyFont="1" applyFill="1" applyBorder="1" applyAlignment="1">
      <alignment horizontal="left" vertical="center" wrapText="1"/>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endo/Desktop/sprawy/2020/147/147%20Zal&#261;cznik%20nr%201%20i%201a%20(po%20od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część (1)"/>
      <sheetName val="część (2)"/>
      <sheetName val="część (3)"/>
      <sheetName val="część (4)"/>
      <sheetName val="część (5)"/>
      <sheetName val="część (6)"/>
      <sheetName val="część (7)"/>
      <sheetName val="część (8)"/>
      <sheetName val="część (9)"/>
      <sheetName val="część (10)"/>
      <sheetName val="część (11)"/>
      <sheetName val="część (12)"/>
      <sheetName val="część (13)"/>
      <sheetName val="część (14)"/>
      <sheetName val="część (15)"/>
      <sheetName val="część (16)"/>
      <sheetName val="część (17)"/>
      <sheetName val="część (18)"/>
      <sheetName val="część (19)"/>
      <sheetName val="część (20)"/>
      <sheetName val="część (21)"/>
      <sheetName val="część (22)"/>
    </sheetNames>
    <sheetDataSet>
      <sheetData sheetId="0">
        <row r="4">
          <cell r="C4" t="str">
            <v>DFP.271.147.2020.LS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F71"/>
  <sheetViews>
    <sheetView showGridLines="0" tabSelected="1" view="pageBreakPreview" topLeftCell="A10" zoomScaleNormal="100" zoomScaleSheetLayoutView="100" zoomScalePageLayoutView="115" workbookViewId="0">
      <selection activeCell="G26" sqref="G26"/>
    </sheetView>
  </sheetViews>
  <sheetFormatPr defaultColWidth="9.140625" defaultRowHeight="15"/>
  <cols>
    <col min="1" max="1" width="4.1406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c r="D1" s="2" t="s">
        <v>35</v>
      </c>
    </row>
    <row r="2" spans="2:6" ht="18" customHeight="1">
      <c r="B2" s="3"/>
      <c r="C2" s="3" t="s">
        <v>31</v>
      </c>
      <c r="D2" s="3"/>
    </row>
    <row r="3" spans="2:6" ht="18" customHeight="1"/>
    <row r="4" spans="2:6" ht="18" customHeight="1">
      <c r="B4" s="1" t="s">
        <v>23</v>
      </c>
      <c r="C4" s="1" t="s">
        <v>127</v>
      </c>
      <c r="E4" s="5"/>
    </row>
    <row r="5" spans="2:6" ht="18" customHeight="1">
      <c r="E5" s="5"/>
    </row>
    <row r="6" spans="2:6" ht="24.75" customHeight="1">
      <c r="B6" s="1" t="s">
        <v>22</v>
      </c>
      <c r="C6" s="98" t="s">
        <v>128</v>
      </c>
      <c r="D6" s="98"/>
      <c r="E6" s="6"/>
      <c r="F6" s="7"/>
    </row>
    <row r="7" spans="2:6" ht="14.25" customHeight="1"/>
    <row r="8" spans="2:6" ht="14.25" customHeight="1">
      <c r="B8" s="8" t="s">
        <v>19</v>
      </c>
      <c r="C8" s="108"/>
      <c r="D8" s="109"/>
      <c r="E8" s="5"/>
    </row>
    <row r="9" spans="2:6" ht="31.5" customHeight="1">
      <c r="B9" s="8" t="s">
        <v>24</v>
      </c>
      <c r="C9" s="110"/>
      <c r="D9" s="111"/>
      <c r="E9" s="5"/>
    </row>
    <row r="10" spans="2:6" ht="18" customHeight="1">
      <c r="B10" s="8" t="s">
        <v>18</v>
      </c>
      <c r="C10" s="104"/>
      <c r="D10" s="105"/>
      <c r="E10" s="5"/>
    </row>
    <row r="11" spans="2:6" ht="18" customHeight="1">
      <c r="B11" s="8" t="s">
        <v>25</v>
      </c>
      <c r="C11" s="104"/>
      <c r="D11" s="105"/>
      <c r="E11" s="5"/>
    </row>
    <row r="12" spans="2:6" ht="18" customHeight="1">
      <c r="B12" s="8" t="s">
        <v>26</v>
      </c>
      <c r="C12" s="104"/>
      <c r="D12" s="105"/>
      <c r="E12" s="5"/>
    </row>
    <row r="13" spans="2:6" ht="18" customHeight="1">
      <c r="B13" s="8" t="s">
        <v>27</v>
      </c>
      <c r="C13" s="104"/>
      <c r="D13" s="105"/>
      <c r="E13" s="5"/>
    </row>
    <row r="14" spans="2:6" ht="18" customHeight="1">
      <c r="B14" s="8" t="s">
        <v>28</v>
      </c>
      <c r="C14" s="104"/>
      <c r="D14" s="105"/>
      <c r="E14" s="5"/>
    </row>
    <row r="15" spans="2:6" ht="18" customHeight="1">
      <c r="B15" s="8" t="s">
        <v>29</v>
      </c>
      <c r="C15" s="104"/>
      <c r="D15" s="105"/>
      <c r="E15" s="5"/>
    </row>
    <row r="16" spans="2:6" ht="18" customHeight="1">
      <c r="B16" s="8" t="s">
        <v>30</v>
      </c>
      <c r="C16" s="104"/>
      <c r="D16" s="105"/>
      <c r="E16" s="5"/>
    </row>
    <row r="17" spans="1:5" ht="18" customHeight="1">
      <c r="C17" s="5"/>
      <c r="D17" s="9"/>
      <c r="E17" s="5"/>
    </row>
    <row r="18" spans="1:5" ht="18" customHeight="1">
      <c r="A18" s="51" t="s">
        <v>41</v>
      </c>
      <c r="B18" s="101" t="s">
        <v>50</v>
      </c>
      <c r="C18" s="100"/>
      <c r="D18" s="10"/>
      <c r="E18" s="7"/>
    </row>
    <row r="19" spans="1:5" ht="9.6" customHeight="1" thickBot="1">
      <c r="C19" s="7"/>
      <c r="D19" s="10"/>
      <c r="E19" s="7"/>
    </row>
    <row r="20" spans="1:5" ht="18" customHeight="1">
      <c r="B20" s="94" t="s">
        <v>9</v>
      </c>
      <c r="C20" s="106" t="s">
        <v>0</v>
      </c>
      <c r="D20" s="107"/>
    </row>
    <row r="21" spans="1:5" ht="18" customHeight="1">
      <c r="A21" s="11"/>
      <c r="B21" s="12" t="s">
        <v>14</v>
      </c>
      <c r="C21" s="95">
        <f>'część (1)'!$F$7</f>
        <v>0</v>
      </c>
      <c r="D21" s="96"/>
    </row>
    <row r="22" spans="1:5" ht="18" customHeight="1">
      <c r="A22" s="11"/>
      <c r="B22" s="12" t="s">
        <v>15</v>
      </c>
      <c r="C22" s="95">
        <f>'część (2)'!$F$7</f>
        <v>0</v>
      </c>
      <c r="D22" s="96"/>
    </row>
    <row r="23" spans="1:5" s="50" customFormat="1" ht="18" customHeight="1">
      <c r="A23" s="11"/>
      <c r="B23" s="12" t="s">
        <v>16</v>
      </c>
      <c r="C23" s="95">
        <f>'część (3)'!$F$7</f>
        <v>0</v>
      </c>
      <c r="D23" s="96"/>
    </row>
    <row r="24" spans="1:5" s="50" customFormat="1" ht="18" customHeight="1">
      <c r="A24" s="11"/>
      <c r="B24" s="12" t="s">
        <v>39</v>
      </c>
      <c r="C24" s="95">
        <f>'część (4)'!$F$7</f>
        <v>0</v>
      </c>
      <c r="D24" s="96"/>
    </row>
    <row r="25" spans="1:5" s="52" customFormat="1" ht="18" customHeight="1">
      <c r="A25" s="55"/>
      <c r="B25" s="12" t="s">
        <v>40</v>
      </c>
      <c r="C25" s="95">
        <f>'część (5)'!$F$7</f>
        <v>0</v>
      </c>
      <c r="D25" s="96"/>
    </row>
    <row r="26" spans="1:5" s="52" customFormat="1" ht="18" customHeight="1">
      <c r="A26" s="55"/>
      <c r="B26" s="12" t="s">
        <v>56</v>
      </c>
      <c r="C26" s="95">
        <f>'część (6)'!$F$7</f>
        <v>0</v>
      </c>
      <c r="D26" s="96"/>
    </row>
    <row r="27" spans="1:5" s="52" customFormat="1" ht="18" customHeight="1">
      <c r="A27" s="55"/>
      <c r="B27" s="12" t="s">
        <v>57</v>
      </c>
      <c r="C27" s="95">
        <f>'część (7)'!$F$7</f>
        <v>0</v>
      </c>
      <c r="D27" s="96"/>
    </row>
    <row r="28" spans="1:5" s="52" customFormat="1" ht="18" customHeight="1">
      <c r="A28" s="55"/>
      <c r="B28" s="12" t="s">
        <v>58</v>
      </c>
      <c r="C28" s="95">
        <f>'część (8)'!$F$7</f>
        <v>0</v>
      </c>
      <c r="D28" s="96"/>
    </row>
    <row r="29" spans="1:5" s="52" customFormat="1" ht="18" customHeight="1">
      <c r="A29" s="55"/>
      <c r="B29" s="12" t="s">
        <v>59</v>
      </c>
      <c r="C29" s="95">
        <f>'część (9)'!$F$7</f>
        <v>0</v>
      </c>
      <c r="D29" s="96"/>
    </row>
    <row r="30" spans="1:5" s="52" customFormat="1" ht="18" customHeight="1">
      <c r="A30" s="55"/>
      <c r="B30" s="12" t="s">
        <v>60</v>
      </c>
      <c r="C30" s="95">
        <f>'część (10)'!$F$7</f>
        <v>0</v>
      </c>
      <c r="D30" s="96"/>
    </row>
    <row r="31" spans="1:5" s="52" customFormat="1" ht="18" customHeight="1">
      <c r="A31" s="55"/>
      <c r="B31" s="12" t="s">
        <v>61</v>
      </c>
      <c r="C31" s="95">
        <f>'część (11)'!$F$7</f>
        <v>0</v>
      </c>
      <c r="D31" s="96"/>
    </row>
    <row r="32" spans="1:5" s="52" customFormat="1" ht="18" customHeight="1">
      <c r="A32" s="55"/>
      <c r="B32" s="12" t="s">
        <v>62</v>
      </c>
      <c r="C32" s="95">
        <f>'część (12)'!$F$7</f>
        <v>0</v>
      </c>
      <c r="D32" s="96"/>
    </row>
    <row r="33" spans="1:6" s="52" customFormat="1" ht="18" customHeight="1">
      <c r="A33" s="55"/>
      <c r="B33" s="12" t="s">
        <v>63</v>
      </c>
      <c r="C33" s="95">
        <f>'część (13)'!$F$7</f>
        <v>0</v>
      </c>
      <c r="D33" s="96"/>
    </row>
    <row r="34" spans="1:6" s="52" customFormat="1" ht="18" customHeight="1">
      <c r="A34" s="55"/>
      <c r="B34" s="12" t="s">
        <v>64</v>
      </c>
      <c r="C34" s="95">
        <f>'część (14)'!$F$7</f>
        <v>0</v>
      </c>
      <c r="D34" s="96"/>
    </row>
    <row r="35" spans="1:6" s="81" customFormat="1" ht="18" customHeight="1">
      <c r="A35" s="83"/>
      <c r="B35" s="12" t="s">
        <v>65</v>
      </c>
      <c r="C35" s="95">
        <f>'część (15)'!$F$7</f>
        <v>0</v>
      </c>
      <c r="D35" s="96"/>
    </row>
    <row r="36" spans="1:6" s="81" customFormat="1" ht="18" customHeight="1">
      <c r="A36" s="83"/>
      <c r="B36" s="12" t="s">
        <v>121</v>
      </c>
      <c r="C36" s="95">
        <f>'część (16)'!$F$7</f>
        <v>0</v>
      </c>
      <c r="D36" s="96"/>
    </row>
    <row r="37" spans="1:6" s="81" customFormat="1" ht="18" customHeight="1">
      <c r="A37" s="83"/>
      <c r="B37" s="12" t="s">
        <v>122</v>
      </c>
      <c r="C37" s="95">
        <f>'część (17)'!$F$7</f>
        <v>0</v>
      </c>
      <c r="D37" s="96"/>
    </row>
    <row r="38" spans="1:6" s="81" customFormat="1" ht="18" customHeight="1">
      <c r="A38" s="83"/>
      <c r="B38" s="12" t="s">
        <v>123</v>
      </c>
      <c r="C38" s="95">
        <f>'część (18)'!$F$7</f>
        <v>0</v>
      </c>
      <c r="D38" s="96"/>
    </row>
    <row r="39" spans="1:6" s="81" customFormat="1" ht="18" customHeight="1">
      <c r="A39" s="83"/>
      <c r="B39" s="12" t="s">
        <v>124</v>
      </c>
      <c r="C39" s="95">
        <f>'część (19)'!$F$7</f>
        <v>0</v>
      </c>
      <c r="D39" s="96"/>
    </row>
    <row r="40" spans="1:6" s="81" customFormat="1" ht="18" customHeight="1">
      <c r="A40" s="83"/>
      <c r="B40" s="12" t="s">
        <v>125</v>
      </c>
      <c r="C40" s="95">
        <f>'część (20)'!$F$7</f>
        <v>0</v>
      </c>
      <c r="D40" s="96"/>
    </row>
    <row r="41" spans="1:6" s="81" customFormat="1" ht="18" customHeight="1">
      <c r="A41" s="83"/>
      <c r="B41" s="12" t="s">
        <v>126</v>
      </c>
      <c r="C41" s="95">
        <f>'część (21)'!$F$7</f>
        <v>0</v>
      </c>
      <c r="D41" s="96"/>
    </row>
    <row r="42" spans="1:6" s="44" customFormat="1" ht="15" customHeight="1">
      <c r="A42" s="11"/>
      <c r="B42" s="46"/>
      <c r="C42" s="47"/>
      <c r="D42" s="47"/>
    </row>
    <row r="43" spans="1:6" s="51" customFormat="1" ht="40.9" customHeight="1">
      <c r="A43" s="11" t="s">
        <v>42</v>
      </c>
      <c r="B43" s="103" t="s">
        <v>133</v>
      </c>
      <c r="C43" s="103"/>
      <c r="D43" s="103"/>
    </row>
    <row r="44" spans="1:6" ht="27.6" customHeight="1">
      <c r="A44" s="1" t="s">
        <v>43</v>
      </c>
      <c r="B44" s="100" t="s">
        <v>129</v>
      </c>
      <c r="C44" s="101"/>
      <c r="D44" s="102"/>
      <c r="E44" s="13"/>
    </row>
    <row r="45" spans="1:6" ht="90" customHeight="1">
      <c r="A45" s="11" t="s">
        <v>44</v>
      </c>
      <c r="B45" s="97" t="s">
        <v>392</v>
      </c>
      <c r="C45" s="97"/>
      <c r="D45" s="97"/>
      <c r="E45" s="14"/>
      <c r="F45" s="7"/>
    </row>
    <row r="46" spans="1:6" s="15" customFormat="1" ht="72.75" customHeight="1">
      <c r="A46" s="51" t="s">
        <v>45</v>
      </c>
      <c r="B46" s="98" t="s">
        <v>130</v>
      </c>
      <c r="C46" s="98"/>
      <c r="D46" s="98"/>
      <c r="E46" s="16"/>
    </row>
    <row r="47" spans="1:6" s="15" customFormat="1" ht="89.45" customHeight="1">
      <c r="A47" s="11" t="s">
        <v>46</v>
      </c>
      <c r="B47" s="98" t="s">
        <v>131</v>
      </c>
      <c r="C47" s="98"/>
      <c r="D47" s="98"/>
      <c r="E47" s="16"/>
    </row>
    <row r="48" spans="1:6" ht="47.25" customHeight="1">
      <c r="A48" s="51" t="s">
        <v>47</v>
      </c>
      <c r="B48" s="98" t="s">
        <v>132</v>
      </c>
      <c r="C48" s="99"/>
      <c r="D48" s="99"/>
      <c r="E48" s="13"/>
      <c r="F48" s="7"/>
    </row>
    <row r="49" spans="1:6" ht="27.75" customHeight="1">
      <c r="A49" s="11" t="s">
        <v>48</v>
      </c>
      <c r="B49" s="101" t="s">
        <v>134</v>
      </c>
      <c r="C49" s="100"/>
      <c r="D49" s="100"/>
      <c r="E49" s="13"/>
      <c r="F49" s="7"/>
    </row>
    <row r="50" spans="1:6" ht="44.25" customHeight="1">
      <c r="A50" s="51" t="s">
        <v>49</v>
      </c>
      <c r="B50" s="98" t="s">
        <v>17</v>
      </c>
      <c r="C50" s="99"/>
      <c r="D50" s="99"/>
      <c r="E50" s="13"/>
      <c r="F50" s="7"/>
    </row>
    <row r="51" spans="1:6" ht="103.5" customHeight="1">
      <c r="A51" s="11" t="s">
        <v>51</v>
      </c>
      <c r="B51" s="98" t="s">
        <v>36</v>
      </c>
      <c r="C51" s="118"/>
      <c r="D51" s="118"/>
      <c r="E51" s="13"/>
      <c r="F51" s="7"/>
    </row>
    <row r="52" spans="1:6" s="81" customFormat="1" ht="114.75" customHeight="1">
      <c r="A52" s="83" t="s">
        <v>52</v>
      </c>
      <c r="B52" s="98" t="s">
        <v>398</v>
      </c>
      <c r="C52" s="98"/>
      <c r="D52" s="98"/>
      <c r="E52" s="13"/>
      <c r="F52" s="82"/>
    </row>
    <row r="53" spans="1:6" ht="18" customHeight="1">
      <c r="A53" s="51" t="s">
        <v>66</v>
      </c>
      <c r="B53" s="6" t="s">
        <v>1</v>
      </c>
      <c r="C53" s="7"/>
      <c r="D53" s="1"/>
      <c r="E53" s="17"/>
    </row>
    <row r="54" spans="1:6" ht="6" customHeight="1">
      <c r="B54" s="7"/>
      <c r="C54" s="7"/>
      <c r="D54" s="18"/>
      <c r="E54" s="17"/>
    </row>
    <row r="55" spans="1:6" ht="18" customHeight="1">
      <c r="B55" s="112" t="s">
        <v>11</v>
      </c>
      <c r="C55" s="113"/>
      <c r="D55" s="114"/>
      <c r="E55" s="17"/>
    </row>
    <row r="56" spans="1:6" ht="18" customHeight="1">
      <c r="B56" s="112" t="s">
        <v>2</v>
      </c>
      <c r="C56" s="114"/>
      <c r="D56" s="8"/>
      <c r="E56" s="17"/>
    </row>
    <row r="57" spans="1:6" ht="18" customHeight="1">
      <c r="B57" s="116"/>
      <c r="C57" s="117"/>
      <c r="D57" s="8"/>
      <c r="E57" s="17"/>
    </row>
    <row r="58" spans="1:6" ht="18" customHeight="1">
      <c r="B58" s="116"/>
      <c r="C58" s="117"/>
      <c r="D58" s="8"/>
      <c r="E58" s="17"/>
    </row>
    <row r="59" spans="1:6" ht="18" customHeight="1">
      <c r="B59" s="116"/>
      <c r="C59" s="117"/>
      <c r="D59" s="8"/>
      <c r="E59" s="17"/>
    </row>
    <row r="60" spans="1:6" ht="15" customHeight="1">
      <c r="B60" s="20" t="s">
        <v>4</v>
      </c>
      <c r="C60" s="20"/>
      <c r="D60" s="18"/>
      <c r="E60" s="17"/>
    </row>
    <row r="61" spans="1:6" ht="18" customHeight="1">
      <c r="B61" s="112" t="s">
        <v>12</v>
      </c>
      <c r="C61" s="113"/>
      <c r="D61" s="114"/>
      <c r="E61" s="17"/>
    </row>
    <row r="62" spans="1:6" ht="18" customHeight="1">
      <c r="B62" s="21" t="s">
        <v>2</v>
      </c>
      <c r="C62" s="19" t="s">
        <v>3</v>
      </c>
      <c r="D62" s="22" t="s">
        <v>5</v>
      </c>
      <c r="E62" s="17"/>
    </row>
    <row r="63" spans="1:6" ht="18" customHeight="1">
      <c r="B63" s="23"/>
      <c r="C63" s="19"/>
      <c r="D63" s="24"/>
      <c r="E63" s="17"/>
    </row>
    <row r="64" spans="1:6" ht="18" customHeight="1">
      <c r="B64" s="23"/>
      <c r="C64" s="19"/>
      <c r="D64" s="24"/>
      <c r="E64" s="17"/>
    </row>
    <row r="65" spans="2:5" ht="18" customHeight="1">
      <c r="B65" s="20"/>
      <c r="C65" s="20"/>
      <c r="D65" s="18"/>
      <c r="E65" s="17"/>
    </row>
    <row r="66" spans="2:5" ht="18" customHeight="1">
      <c r="B66" s="112" t="s">
        <v>13</v>
      </c>
      <c r="C66" s="113"/>
      <c r="D66" s="114"/>
      <c r="E66" s="17"/>
    </row>
    <row r="67" spans="2:5" ht="18" customHeight="1">
      <c r="B67" s="115" t="s">
        <v>6</v>
      </c>
      <c r="C67" s="115"/>
      <c r="D67" s="8"/>
    </row>
    <row r="68" spans="2:5" ht="18" customHeight="1">
      <c r="B68" s="109"/>
      <c r="C68" s="109"/>
      <c r="D68" s="8"/>
    </row>
    <row r="69" spans="2:5" ht="10.5" customHeight="1"/>
    <row r="70" spans="2:5" ht="18" customHeight="1"/>
    <row r="71" spans="2:5" ht="18" customHeight="1">
      <c r="D71" s="1"/>
    </row>
  </sheetData>
  <mergeCells count="52">
    <mergeCell ref="B52:D52"/>
    <mergeCell ref="C33:D33"/>
    <mergeCell ref="C34:D34"/>
    <mergeCell ref="B51:D51"/>
    <mergeCell ref="B50:D50"/>
    <mergeCell ref="B49:D49"/>
    <mergeCell ref="C35:D35"/>
    <mergeCell ref="C36:D36"/>
    <mergeCell ref="C37:D37"/>
    <mergeCell ref="C38:D38"/>
    <mergeCell ref="C39:D39"/>
    <mergeCell ref="C40:D40"/>
    <mergeCell ref="C41:D41"/>
    <mergeCell ref="B55:D55"/>
    <mergeCell ref="B68:C68"/>
    <mergeCell ref="B67:C67"/>
    <mergeCell ref="B56:C56"/>
    <mergeCell ref="B57:C57"/>
    <mergeCell ref="B59:C59"/>
    <mergeCell ref="B66:D66"/>
    <mergeCell ref="B61:D61"/>
    <mergeCell ref="B58:C58"/>
    <mergeCell ref="C6:D6"/>
    <mergeCell ref="C11:D11"/>
    <mergeCell ref="C8:D8"/>
    <mergeCell ref="C9:D9"/>
    <mergeCell ref="C10:D10"/>
    <mergeCell ref="C12:D12"/>
    <mergeCell ref="C14:D14"/>
    <mergeCell ref="C13:D13"/>
    <mergeCell ref="C20:D20"/>
    <mergeCell ref="C22:D22"/>
    <mergeCell ref="C21:D21"/>
    <mergeCell ref="C15:D15"/>
    <mergeCell ref="B18:C18"/>
    <mergeCell ref="C16:D16"/>
    <mergeCell ref="C23:D23"/>
    <mergeCell ref="C24:D24"/>
    <mergeCell ref="B45:D45"/>
    <mergeCell ref="B48:D48"/>
    <mergeCell ref="B44:D44"/>
    <mergeCell ref="B46:D46"/>
    <mergeCell ref="B47:D47"/>
    <mergeCell ref="B43:D43"/>
    <mergeCell ref="C25:D25"/>
    <mergeCell ref="C26:D26"/>
    <mergeCell ref="C27:D27"/>
    <mergeCell ref="C28:D28"/>
    <mergeCell ref="C29:D29"/>
    <mergeCell ref="C30:D30"/>
    <mergeCell ref="C31:D31"/>
    <mergeCell ref="C32:D32"/>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20" zoomScaleNormal="100" zoomScaleSheetLayoutView="120" zoomScalePageLayoutView="85" workbookViewId="0">
      <selection activeCell="B12" sqref="B12"/>
    </sheetView>
  </sheetViews>
  <sheetFormatPr defaultColWidth="9.140625" defaultRowHeight="15"/>
  <cols>
    <col min="1" max="1" width="5.28515625" style="71" customWidth="1"/>
    <col min="2" max="2" width="78" style="71" customWidth="1"/>
    <col min="3" max="3" width="9.7109375" style="27" customWidth="1"/>
    <col min="4" max="4" width="10.7109375" style="73"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c r="B1" s="25" t="str">
        <f>'Informacje ogólne'!C4</f>
        <v>DFP.271.12.2021.LS</v>
      </c>
      <c r="C1" s="71"/>
      <c r="I1" s="26" t="s">
        <v>38</v>
      </c>
      <c r="J1" s="26"/>
      <c r="K1" s="26"/>
    </row>
    <row r="2" spans="1:11">
      <c r="E2" s="100"/>
      <c r="F2" s="100"/>
      <c r="G2" s="100"/>
      <c r="H2" s="119" t="s">
        <v>37</v>
      </c>
      <c r="I2" s="119"/>
    </row>
    <row r="4" spans="1:11">
      <c r="B4" s="6" t="s">
        <v>7</v>
      </c>
      <c r="C4" s="72">
        <v>9</v>
      </c>
      <c r="D4" s="28"/>
      <c r="E4" s="29" t="s">
        <v>10</v>
      </c>
      <c r="F4" s="29"/>
      <c r="G4" s="5"/>
      <c r="H4" s="70"/>
      <c r="I4" s="70"/>
    </row>
    <row r="5" spans="1:11">
      <c r="B5" s="6"/>
      <c r="C5" s="30"/>
      <c r="D5" s="28"/>
      <c r="E5" s="29"/>
      <c r="F5" s="29"/>
      <c r="G5" s="5"/>
      <c r="H5" s="70"/>
      <c r="I5" s="70"/>
    </row>
    <row r="6" spans="1:11">
      <c r="A6" s="6"/>
      <c r="C6" s="30"/>
      <c r="D6" s="28"/>
      <c r="E6" s="70"/>
      <c r="F6" s="70"/>
      <c r="G6" s="70"/>
      <c r="H6" s="70"/>
      <c r="I6" s="70"/>
    </row>
    <row r="7" spans="1:11">
      <c r="A7" s="31"/>
      <c r="B7" s="31"/>
      <c r="C7" s="32"/>
      <c r="D7" s="33"/>
      <c r="E7" s="34" t="s">
        <v>0</v>
      </c>
      <c r="F7" s="120">
        <f>SUM(I10:I12)</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120">
      <c r="A10" s="61" t="s">
        <v>41</v>
      </c>
      <c r="B10" s="42" t="s">
        <v>348</v>
      </c>
      <c r="C10" s="43">
        <v>10</v>
      </c>
      <c r="D10" s="45" t="s">
        <v>118</v>
      </c>
      <c r="E10" s="40"/>
      <c r="F10" s="40"/>
      <c r="G10" s="40"/>
      <c r="H10" s="88"/>
      <c r="I10" s="41">
        <f>ROUND(ROUND(C10,2)*ROUND(H10,2),2)</f>
        <v>0</v>
      </c>
    </row>
    <row r="11" spans="1:11" s="39" customFormat="1" ht="240">
      <c r="A11" s="61" t="s">
        <v>42</v>
      </c>
      <c r="B11" s="42" t="s">
        <v>349</v>
      </c>
      <c r="C11" s="43">
        <v>15</v>
      </c>
      <c r="D11" s="45" t="s">
        <v>118</v>
      </c>
      <c r="E11" s="40"/>
      <c r="F11" s="40"/>
      <c r="G11" s="40"/>
      <c r="H11" s="88"/>
      <c r="I11" s="41">
        <f t="shared" ref="I11:I12" si="0">ROUND(ROUND(C11,2)*ROUND(H11,2),2)</f>
        <v>0</v>
      </c>
    </row>
    <row r="12" spans="1:11">
      <c r="A12" s="61" t="s">
        <v>43</v>
      </c>
      <c r="B12" s="42" t="s">
        <v>350</v>
      </c>
      <c r="C12" s="43">
        <v>5</v>
      </c>
      <c r="D12" s="45" t="s">
        <v>118</v>
      </c>
      <c r="E12" s="40"/>
      <c r="F12" s="40"/>
      <c r="G12" s="40"/>
      <c r="H12" s="88"/>
      <c r="I12" s="41">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120" zoomScaleNormal="100" zoomScaleSheetLayoutView="120" zoomScalePageLayoutView="85" workbookViewId="0">
      <selection activeCell="B12" sqref="B12"/>
    </sheetView>
  </sheetViews>
  <sheetFormatPr defaultColWidth="9.140625" defaultRowHeight="15"/>
  <cols>
    <col min="1" max="1" width="5.28515625" style="71" customWidth="1"/>
    <col min="2" max="2" width="77.140625" style="71" customWidth="1"/>
    <col min="3" max="3" width="9.7109375" style="27" customWidth="1"/>
    <col min="4" max="4" width="10.7109375" style="73"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c r="B1" s="25" t="str">
        <f>'Informacje ogólne'!C4</f>
        <v>DFP.271.12.2021.LS</v>
      </c>
      <c r="C1" s="71"/>
      <c r="I1" s="26" t="s">
        <v>38</v>
      </c>
      <c r="J1" s="26"/>
      <c r="K1" s="26"/>
    </row>
    <row r="2" spans="1:11">
      <c r="E2" s="100"/>
      <c r="F2" s="100"/>
      <c r="G2" s="100"/>
      <c r="H2" s="119" t="s">
        <v>37</v>
      </c>
      <c r="I2" s="119"/>
    </row>
    <row r="4" spans="1:11">
      <c r="B4" s="6" t="s">
        <v>7</v>
      </c>
      <c r="C4" s="72">
        <v>10</v>
      </c>
      <c r="D4" s="28"/>
      <c r="E4" s="29" t="s">
        <v>10</v>
      </c>
      <c r="F4" s="29"/>
      <c r="G4" s="5"/>
      <c r="H4" s="70"/>
      <c r="I4" s="70"/>
    </row>
    <row r="5" spans="1:11">
      <c r="B5" s="6"/>
      <c r="C5" s="30"/>
      <c r="D5" s="28"/>
      <c r="E5" s="29"/>
      <c r="F5" s="29"/>
      <c r="G5" s="5"/>
      <c r="H5" s="70"/>
      <c r="I5" s="70"/>
    </row>
    <row r="6" spans="1:11">
      <c r="A6" s="6"/>
      <c r="C6" s="30"/>
      <c r="D6" s="28"/>
      <c r="E6" s="70"/>
      <c r="F6" s="70"/>
      <c r="G6" s="70"/>
      <c r="H6" s="70"/>
      <c r="I6" s="70"/>
    </row>
    <row r="7" spans="1:11">
      <c r="A7" s="31"/>
      <c r="B7" s="31"/>
      <c r="C7" s="32"/>
      <c r="D7" s="33"/>
      <c r="E7" s="34" t="s">
        <v>0</v>
      </c>
      <c r="F7" s="120">
        <f>SUM(I10:I10)</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225">
      <c r="A10" s="61" t="s">
        <v>41</v>
      </c>
      <c r="B10" s="42" t="s">
        <v>351</v>
      </c>
      <c r="C10" s="43">
        <v>20</v>
      </c>
      <c r="D10" s="45" t="s">
        <v>118</v>
      </c>
      <c r="E10" s="40"/>
      <c r="F10" s="40"/>
      <c r="G10" s="40"/>
      <c r="H10" s="88"/>
      <c r="I10" s="41">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A7" zoomScale="120" zoomScaleNormal="100" zoomScaleSheetLayoutView="120" zoomScalePageLayoutView="85" workbookViewId="0">
      <selection activeCell="B12" sqref="B12"/>
    </sheetView>
  </sheetViews>
  <sheetFormatPr defaultColWidth="9.140625" defaultRowHeight="15"/>
  <cols>
    <col min="1" max="1" width="5.28515625" style="63" customWidth="1"/>
    <col min="2" max="2" width="82" style="63" customWidth="1"/>
    <col min="3" max="3" width="9.7109375" style="27" customWidth="1"/>
    <col min="4" max="4" width="10.7109375" style="65" customWidth="1"/>
    <col min="5" max="5" width="22.28515625" style="63" customWidth="1"/>
    <col min="6" max="6" width="21.42578125" style="63" customWidth="1"/>
    <col min="7" max="7" width="21.85546875" style="63" customWidth="1"/>
    <col min="8" max="8" width="18.28515625" style="63" customWidth="1"/>
    <col min="9" max="9" width="23" style="63" customWidth="1"/>
    <col min="10" max="11" width="14.28515625" style="63" customWidth="1"/>
    <col min="12" max="16384" width="9.140625" style="63"/>
  </cols>
  <sheetData>
    <row r="1" spans="1:11">
      <c r="B1" s="25" t="str">
        <f>'Informacje ogólne'!C4</f>
        <v>DFP.271.12.2021.LS</v>
      </c>
      <c r="C1" s="63"/>
      <c r="I1" s="26" t="s">
        <v>38</v>
      </c>
      <c r="J1" s="26"/>
      <c r="K1" s="26"/>
    </row>
    <row r="2" spans="1:11">
      <c r="E2" s="100"/>
      <c r="F2" s="100"/>
      <c r="G2" s="100"/>
      <c r="H2" s="119" t="s">
        <v>37</v>
      </c>
      <c r="I2" s="119"/>
    </row>
    <row r="4" spans="1:11">
      <c r="B4" s="6" t="s">
        <v>7</v>
      </c>
      <c r="C4" s="64">
        <v>11</v>
      </c>
      <c r="D4" s="28"/>
      <c r="E4" s="29" t="s">
        <v>10</v>
      </c>
      <c r="F4" s="29"/>
      <c r="G4" s="5"/>
      <c r="H4" s="62"/>
      <c r="I4" s="62"/>
    </row>
    <row r="5" spans="1:11">
      <c r="B5" s="6"/>
      <c r="C5" s="30"/>
      <c r="D5" s="28"/>
      <c r="E5" s="29"/>
      <c r="F5" s="29"/>
      <c r="G5" s="5"/>
      <c r="H5" s="62"/>
      <c r="I5" s="62"/>
    </row>
    <row r="6" spans="1:11">
      <c r="A6" s="6"/>
      <c r="C6" s="30"/>
      <c r="D6" s="28"/>
      <c r="E6" s="62"/>
      <c r="F6" s="62"/>
      <c r="G6" s="62"/>
      <c r="H6" s="62"/>
      <c r="I6" s="62"/>
    </row>
    <row r="7" spans="1:11">
      <c r="A7" s="31"/>
      <c r="B7" s="31"/>
      <c r="C7" s="32"/>
      <c r="D7" s="33"/>
      <c r="E7" s="34" t="s">
        <v>0</v>
      </c>
      <c r="F7" s="120">
        <f>SUM(I10:I10)</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255">
      <c r="A10" s="61" t="s">
        <v>41</v>
      </c>
      <c r="B10" s="42" t="s">
        <v>372</v>
      </c>
      <c r="C10" s="43">
        <v>900000</v>
      </c>
      <c r="D10" s="45" t="s">
        <v>118</v>
      </c>
      <c r="E10" s="40"/>
      <c r="F10" s="40"/>
      <c r="G10" s="40"/>
      <c r="H10" s="88"/>
      <c r="I10" s="41">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8"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8"/>
  <sheetViews>
    <sheetView showGridLines="0" view="pageBreakPreview" zoomScale="120" zoomScaleNormal="100" zoomScaleSheetLayoutView="120" zoomScalePageLayoutView="85" workbookViewId="0">
      <selection activeCell="B12" sqref="B12"/>
    </sheetView>
  </sheetViews>
  <sheetFormatPr defaultColWidth="9.140625" defaultRowHeight="15"/>
  <cols>
    <col min="1" max="1" width="5.28515625" style="71" customWidth="1"/>
    <col min="2" max="2" width="78" style="71" customWidth="1"/>
    <col min="3" max="3" width="9.7109375" style="27" customWidth="1"/>
    <col min="4" max="4" width="10.7109375" style="73"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c r="B1" s="25" t="str">
        <f>'Informacje ogólne'!C4</f>
        <v>DFP.271.12.2021.LS</v>
      </c>
      <c r="C1" s="71"/>
      <c r="I1" s="26" t="s">
        <v>38</v>
      </c>
      <c r="J1" s="26"/>
      <c r="K1" s="26"/>
    </row>
    <row r="2" spans="1:11">
      <c r="E2" s="100"/>
      <c r="F2" s="100"/>
      <c r="G2" s="100"/>
      <c r="H2" s="119" t="s">
        <v>37</v>
      </c>
      <c r="I2" s="119"/>
    </row>
    <row r="4" spans="1:11">
      <c r="B4" s="6" t="s">
        <v>7</v>
      </c>
      <c r="C4" s="72">
        <v>12</v>
      </c>
      <c r="D4" s="28"/>
      <c r="E4" s="29" t="s">
        <v>10</v>
      </c>
      <c r="F4" s="29"/>
      <c r="G4" s="5"/>
      <c r="H4" s="70"/>
      <c r="I4" s="70"/>
    </row>
    <row r="5" spans="1:11">
      <c r="B5" s="6"/>
      <c r="C5" s="30"/>
      <c r="D5" s="28"/>
      <c r="E5" s="29"/>
      <c r="F5" s="29"/>
      <c r="G5" s="5"/>
      <c r="H5" s="70"/>
      <c r="I5" s="70"/>
    </row>
    <row r="6" spans="1:11">
      <c r="A6" s="6"/>
      <c r="C6" s="30"/>
      <c r="D6" s="28"/>
      <c r="E6" s="70"/>
      <c r="F6" s="70"/>
      <c r="G6" s="70"/>
      <c r="H6" s="70"/>
      <c r="I6" s="70"/>
    </row>
    <row r="7" spans="1:11">
      <c r="A7" s="31"/>
      <c r="B7" s="31"/>
      <c r="C7" s="32"/>
      <c r="D7" s="33"/>
      <c r="E7" s="34" t="s">
        <v>0</v>
      </c>
      <c r="F7" s="120">
        <f>SUM(I10:I18)</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30">
      <c r="A10" s="61" t="s">
        <v>41</v>
      </c>
      <c r="B10" s="42" t="s">
        <v>352</v>
      </c>
      <c r="C10" s="43">
        <v>4000</v>
      </c>
      <c r="D10" s="45" t="s">
        <v>118</v>
      </c>
      <c r="E10" s="40"/>
      <c r="F10" s="40"/>
      <c r="G10" s="40"/>
      <c r="H10" s="88"/>
      <c r="I10" s="41">
        <f>ROUND(ROUND(C10,2)*ROUND(H10,2),2)</f>
        <v>0</v>
      </c>
    </row>
    <row r="11" spans="1:11" s="39" customFormat="1" ht="75">
      <c r="A11" s="61" t="s">
        <v>42</v>
      </c>
      <c r="B11" s="42" t="s">
        <v>373</v>
      </c>
      <c r="C11" s="43">
        <v>1000</v>
      </c>
      <c r="D11" s="45" t="s">
        <v>118</v>
      </c>
      <c r="E11" s="40"/>
      <c r="F11" s="40"/>
      <c r="G11" s="40"/>
      <c r="H11" s="88"/>
      <c r="I11" s="41">
        <f t="shared" ref="I11:I18" si="0">ROUND(ROUND(C11,2)*ROUND(H11,2),2)</f>
        <v>0</v>
      </c>
    </row>
    <row r="12" spans="1:11" s="39" customFormat="1" ht="30">
      <c r="A12" s="61" t="s">
        <v>43</v>
      </c>
      <c r="B12" s="42" t="s">
        <v>353</v>
      </c>
      <c r="C12" s="43">
        <v>10000</v>
      </c>
      <c r="D12" s="45" t="s">
        <v>118</v>
      </c>
      <c r="E12" s="40"/>
      <c r="F12" s="40"/>
      <c r="G12" s="40"/>
      <c r="H12" s="88"/>
      <c r="I12" s="41">
        <f t="shared" si="0"/>
        <v>0</v>
      </c>
    </row>
    <row r="13" spans="1:11" s="39" customFormat="1">
      <c r="A13" s="61" t="s">
        <v>44</v>
      </c>
      <c r="B13" s="42" t="s">
        <v>354</v>
      </c>
      <c r="C13" s="43">
        <v>5000</v>
      </c>
      <c r="D13" s="45" t="s">
        <v>118</v>
      </c>
      <c r="E13" s="40"/>
      <c r="F13" s="40"/>
      <c r="G13" s="40"/>
      <c r="H13" s="88"/>
      <c r="I13" s="41">
        <f t="shared" si="0"/>
        <v>0</v>
      </c>
    </row>
    <row r="14" spans="1:11" s="39" customFormat="1">
      <c r="A14" s="61" t="s">
        <v>45</v>
      </c>
      <c r="B14" s="42" t="s">
        <v>355</v>
      </c>
      <c r="C14" s="43">
        <v>2500</v>
      </c>
      <c r="D14" s="45" t="s">
        <v>118</v>
      </c>
      <c r="E14" s="40"/>
      <c r="F14" s="40"/>
      <c r="G14" s="40"/>
      <c r="H14" s="88"/>
      <c r="I14" s="41">
        <f t="shared" si="0"/>
        <v>0</v>
      </c>
    </row>
    <row r="15" spans="1:11" s="39" customFormat="1">
      <c r="A15" s="61" t="s">
        <v>46</v>
      </c>
      <c r="B15" s="42" t="s">
        <v>356</v>
      </c>
      <c r="C15" s="43">
        <v>1500</v>
      </c>
      <c r="D15" s="45" t="s">
        <v>118</v>
      </c>
      <c r="E15" s="40"/>
      <c r="F15" s="40"/>
      <c r="G15" s="40"/>
      <c r="H15" s="88"/>
      <c r="I15" s="41">
        <f t="shared" si="0"/>
        <v>0</v>
      </c>
    </row>
    <row r="16" spans="1:11" s="39" customFormat="1">
      <c r="A16" s="61" t="s">
        <v>47</v>
      </c>
      <c r="B16" s="42" t="s">
        <v>357</v>
      </c>
      <c r="C16" s="43">
        <v>500</v>
      </c>
      <c r="D16" s="45" t="s">
        <v>118</v>
      </c>
      <c r="E16" s="40"/>
      <c r="F16" s="40"/>
      <c r="G16" s="40"/>
      <c r="H16" s="88"/>
      <c r="I16" s="41">
        <f t="shared" si="0"/>
        <v>0</v>
      </c>
    </row>
    <row r="17" spans="1:9" s="39" customFormat="1">
      <c r="A17" s="61" t="s">
        <v>48</v>
      </c>
      <c r="B17" s="42" t="s">
        <v>358</v>
      </c>
      <c r="C17" s="43">
        <v>100</v>
      </c>
      <c r="D17" s="45" t="s">
        <v>118</v>
      </c>
      <c r="E17" s="40"/>
      <c r="F17" s="40"/>
      <c r="G17" s="40"/>
      <c r="H17" s="88"/>
      <c r="I17" s="41">
        <f t="shared" si="0"/>
        <v>0</v>
      </c>
    </row>
    <row r="18" spans="1:9">
      <c r="A18" s="61" t="s">
        <v>49</v>
      </c>
      <c r="B18" s="42" t="s">
        <v>359</v>
      </c>
      <c r="C18" s="43">
        <v>10</v>
      </c>
      <c r="D18" s="45" t="s">
        <v>118</v>
      </c>
      <c r="E18" s="40"/>
      <c r="F18" s="40"/>
      <c r="G18" s="40"/>
      <c r="H18" s="88"/>
      <c r="I18" s="41">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120" zoomScaleNormal="100" zoomScaleSheetLayoutView="120" zoomScalePageLayoutView="85" workbookViewId="0">
      <selection activeCell="B12" sqref="B12"/>
    </sheetView>
  </sheetViews>
  <sheetFormatPr defaultColWidth="9.140625" defaultRowHeight="15"/>
  <cols>
    <col min="1" max="1" width="5.28515625" style="63" customWidth="1"/>
    <col min="2" max="2" width="77.140625" style="63" customWidth="1"/>
    <col min="3" max="3" width="9.7109375" style="27" customWidth="1"/>
    <col min="4" max="4" width="10.7109375" style="65" customWidth="1"/>
    <col min="5" max="5" width="22.28515625" style="63" customWidth="1"/>
    <col min="6" max="6" width="21.42578125" style="63" customWidth="1"/>
    <col min="7" max="7" width="21.85546875" style="63" customWidth="1"/>
    <col min="8" max="8" width="18.28515625" style="63" customWidth="1"/>
    <col min="9" max="9" width="23" style="63" customWidth="1"/>
    <col min="10" max="11" width="14.28515625" style="63" customWidth="1"/>
    <col min="12" max="16384" width="9.140625" style="63"/>
  </cols>
  <sheetData>
    <row r="1" spans="1:11">
      <c r="B1" s="25" t="str">
        <f>'Informacje ogólne'!C4</f>
        <v>DFP.271.12.2021.LS</v>
      </c>
      <c r="C1" s="63"/>
      <c r="I1" s="26" t="s">
        <v>38</v>
      </c>
      <c r="J1" s="26"/>
      <c r="K1" s="26"/>
    </row>
    <row r="2" spans="1:11">
      <c r="E2" s="100"/>
      <c r="F2" s="100"/>
      <c r="G2" s="100"/>
      <c r="H2" s="119" t="s">
        <v>37</v>
      </c>
      <c r="I2" s="119"/>
    </row>
    <row r="4" spans="1:11">
      <c r="B4" s="6" t="s">
        <v>7</v>
      </c>
      <c r="C4" s="64">
        <v>13</v>
      </c>
      <c r="D4" s="28"/>
      <c r="E4" s="29" t="s">
        <v>10</v>
      </c>
      <c r="F4" s="29"/>
      <c r="G4" s="5"/>
      <c r="H4" s="62"/>
      <c r="I4" s="62"/>
    </row>
    <row r="5" spans="1:11">
      <c r="B5" s="6"/>
      <c r="C5" s="30"/>
      <c r="D5" s="28"/>
      <c r="E5" s="29"/>
      <c r="F5" s="29"/>
      <c r="G5" s="5"/>
      <c r="H5" s="62"/>
      <c r="I5" s="62"/>
    </row>
    <row r="6" spans="1:11">
      <c r="A6" s="6"/>
      <c r="C6" s="30"/>
      <c r="D6" s="28"/>
      <c r="E6" s="62"/>
      <c r="F6" s="62"/>
      <c r="G6" s="62"/>
      <c r="H6" s="62"/>
      <c r="I6" s="62"/>
    </row>
    <row r="7" spans="1:11">
      <c r="A7" s="31"/>
      <c r="B7" s="31"/>
      <c r="C7" s="32"/>
      <c r="D7" s="33"/>
      <c r="E7" s="34" t="s">
        <v>0</v>
      </c>
      <c r="F7" s="120">
        <f>SUM(I10:I10)</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c r="A10" s="61" t="s">
        <v>41</v>
      </c>
      <c r="B10" s="42" t="s">
        <v>393</v>
      </c>
      <c r="C10" s="43">
        <v>30000</v>
      </c>
      <c r="D10" s="45" t="s">
        <v>118</v>
      </c>
      <c r="E10" s="40"/>
      <c r="F10" s="40"/>
      <c r="G10" s="40"/>
      <c r="H10" s="88"/>
      <c r="I10" s="41">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zoomScale="120" zoomScaleNormal="100" zoomScaleSheetLayoutView="120" zoomScalePageLayoutView="85" workbookViewId="0">
      <selection activeCell="B12" sqref="B12"/>
    </sheetView>
  </sheetViews>
  <sheetFormatPr defaultColWidth="9.140625" defaultRowHeight="15"/>
  <cols>
    <col min="1" max="1" width="5.28515625" style="84" customWidth="1"/>
    <col min="2" max="2" width="77.140625"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00"/>
      <c r="F2" s="100"/>
      <c r="G2" s="100"/>
      <c r="H2" s="119" t="s">
        <v>37</v>
      </c>
      <c r="I2" s="119"/>
    </row>
    <row r="4" spans="1:11">
      <c r="B4" s="6" t="s">
        <v>7</v>
      </c>
      <c r="C4" s="86">
        <v>14</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20">
        <f>SUM(I10:I11)</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45">
      <c r="A10" s="61" t="s">
        <v>41</v>
      </c>
      <c r="B10" s="42" t="s">
        <v>360</v>
      </c>
      <c r="C10" s="43">
        <v>40</v>
      </c>
      <c r="D10" s="45" t="s">
        <v>118</v>
      </c>
      <c r="E10" s="40"/>
      <c r="F10" s="40"/>
      <c r="G10" s="40"/>
      <c r="H10" s="79"/>
      <c r="I10" s="41">
        <f>ROUND(ROUND(C10,2)*ROUND(H10,4),2)</f>
        <v>0</v>
      </c>
    </row>
    <row r="11" spans="1:11" s="39" customFormat="1" ht="30">
      <c r="A11" s="61" t="s">
        <v>42</v>
      </c>
      <c r="B11" s="42" t="s">
        <v>361</v>
      </c>
      <c r="C11" s="43">
        <v>20</v>
      </c>
      <c r="D11" s="45" t="s">
        <v>120</v>
      </c>
      <c r="E11" s="40"/>
      <c r="F11" s="40"/>
      <c r="G11" s="40"/>
      <c r="H11" s="79"/>
      <c r="I11" s="41">
        <f t="shared" ref="I11" si="0">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zoomScale="120" zoomScaleNormal="100" zoomScaleSheetLayoutView="120" zoomScalePageLayoutView="85" workbookViewId="0">
      <selection activeCell="B12" sqref="B12"/>
    </sheetView>
  </sheetViews>
  <sheetFormatPr defaultColWidth="9.140625" defaultRowHeight="15"/>
  <cols>
    <col min="1" max="1" width="5.28515625" style="66" customWidth="1"/>
    <col min="2" max="2" width="77.140625" style="66" customWidth="1"/>
    <col min="3" max="3" width="9.7109375" style="27" customWidth="1"/>
    <col min="4" max="4" width="10.7109375" style="69" customWidth="1"/>
    <col min="5" max="5" width="22.28515625" style="66" customWidth="1"/>
    <col min="6" max="6" width="21.42578125" style="66" customWidth="1"/>
    <col min="7" max="7" width="21.85546875" style="66" customWidth="1"/>
    <col min="8" max="8" width="18.28515625" style="66" customWidth="1"/>
    <col min="9" max="9" width="23" style="66" customWidth="1"/>
    <col min="10" max="11" width="14.28515625" style="66" customWidth="1"/>
    <col min="12" max="16384" width="9.140625" style="66"/>
  </cols>
  <sheetData>
    <row r="1" spans="1:11">
      <c r="B1" s="25" t="str">
        <f>'Informacje ogólne'!C4</f>
        <v>DFP.271.12.2021.LS</v>
      </c>
      <c r="C1" s="66"/>
      <c r="I1" s="26" t="s">
        <v>38</v>
      </c>
      <c r="J1" s="26"/>
      <c r="K1" s="26"/>
    </row>
    <row r="2" spans="1:11">
      <c r="E2" s="100"/>
      <c r="F2" s="100"/>
      <c r="G2" s="100"/>
      <c r="H2" s="119" t="s">
        <v>37</v>
      </c>
      <c r="I2" s="119"/>
    </row>
    <row r="4" spans="1:11">
      <c r="B4" s="6" t="s">
        <v>7</v>
      </c>
      <c r="C4" s="68">
        <v>15</v>
      </c>
      <c r="D4" s="28"/>
      <c r="E4" s="29" t="s">
        <v>10</v>
      </c>
      <c r="F4" s="29"/>
      <c r="G4" s="5"/>
      <c r="H4" s="67"/>
      <c r="I4" s="67"/>
    </row>
    <row r="5" spans="1:11">
      <c r="B5" s="6"/>
      <c r="C5" s="30"/>
      <c r="D5" s="28"/>
      <c r="E5" s="29"/>
      <c r="F5" s="29"/>
      <c r="G5" s="5"/>
      <c r="H5" s="67"/>
      <c r="I5" s="67"/>
    </row>
    <row r="6" spans="1:11">
      <c r="A6" s="6"/>
      <c r="C6" s="30"/>
      <c r="D6" s="28"/>
      <c r="E6" s="67"/>
      <c r="F6" s="67"/>
      <c r="G6" s="67"/>
      <c r="H6" s="67"/>
      <c r="I6" s="67"/>
    </row>
    <row r="7" spans="1:11">
      <c r="A7" s="31"/>
      <c r="B7" s="31"/>
      <c r="C7" s="32"/>
      <c r="D7" s="33"/>
      <c r="E7" s="34" t="s">
        <v>0</v>
      </c>
      <c r="F7" s="120">
        <f>SUM(I10:I11)</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150.75" customHeight="1">
      <c r="A10" s="61" t="s">
        <v>41</v>
      </c>
      <c r="B10" s="42" t="s">
        <v>362</v>
      </c>
      <c r="C10" s="43">
        <v>60</v>
      </c>
      <c r="D10" s="45" t="s">
        <v>120</v>
      </c>
      <c r="E10" s="40"/>
      <c r="F10" s="40"/>
      <c r="G10" s="40"/>
      <c r="H10" s="88"/>
      <c r="I10" s="41">
        <f>ROUND(ROUND(C10,2)*ROUND(H10,2),2)</f>
        <v>0</v>
      </c>
    </row>
    <row r="11" spans="1:11" s="39" customFormat="1" ht="120">
      <c r="A11" s="61" t="s">
        <v>42</v>
      </c>
      <c r="B11" s="42" t="s">
        <v>363</v>
      </c>
      <c r="C11" s="43">
        <v>15</v>
      </c>
      <c r="D11" s="45" t="s">
        <v>120</v>
      </c>
      <c r="E11" s="40"/>
      <c r="F11" s="40"/>
      <c r="G11" s="40"/>
      <c r="H11" s="88"/>
      <c r="I11" s="41">
        <f>ROUND(ROUND(C11,2)*ROUND(H11,2),2)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zoomScale="120" zoomScaleNormal="100" zoomScaleSheetLayoutView="120" zoomScalePageLayoutView="85" workbookViewId="0">
      <selection activeCell="B12" sqref="B12"/>
    </sheetView>
  </sheetViews>
  <sheetFormatPr defaultColWidth="9.140625" defaultRowHeight="15"/>
  <cols>
    <col min="1" max="1" width="5.28515625" style="84" customWidth="1"/>
    <col min="2" max="2" width="77.140625"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'[1]Informacje ogólne'!C4</f>
        <v>DFP.271.147.2020.LS</v>
      </c>
      <c r="C1" s="84"/>
      <c r="I1" s="26" t="s">
        <v>38</v>
      </c>
      <c r="J1" s="26"/>
      <c r="K1" s="26"/>
    </row>
    <row r="2" spans="1:11">
      <c r="E2" s="100"/>
      <c r="F2" s="100"/>
      <c r="G2" s="100"/>
      <c r="H2" s="119" t="s">
        <v>37</v>
      </c>
      <c r="I2" s="119"/>
    </row>
    <row r="4" spans="1:11">
      <c r="B4" s="6" t="s">
        <v>7</v>
      </c>
      <c r="C4" s="86">
        <v>16</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20">
        <f>SUM(I11:I13)</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14.45" customHeight="1">
      <c r="A10" s="123" t="s">
        <v>365</v>
      </c>
      <c r="B10" s="124"/>
      <c r="C10" s="124"/>
      <c r="D10" s="124"/>
      <c r="E10" s="124"/>
      <c r="F10" s="124"/>
      <c r="G10" s="124"/>
      <c r="H10" s="124"/>
      <c r="I10" s="125"/>
    </row>
    <row r="11" spans="1:11" s="39" customFormat="1" ht="45">
      <c r="A11" s="61" t="s">
        <v>41</v>
      </c>
      <c r="B11" s="42" t="s">
        <v>364</v>
      </c>
      <c r="C11" s="43">
        <v>40</v>
      </c>
      <c r="D11" s="45" t="s">
        <v>140</v>
      </c>
      <c r="E11" s="40"/>
      <c r="F11" s="40"/>
      <c r="G11" s="40"/>
      <c r="H11" s="88"/>
      <c r="I11" s="41">
        <f>ROUND(ROUND(C11,2)*ROUND(H11,2),2)</f>
        <v>0</v>
      </c>
    </row>
    <row r="12" spans="1:11" ht="30">
      <c r="A12" s="61" t="s">
        <v>42</v>
      </c>
      <c r="B12" s="42" t="s">
        <v>366</v>
      </c>
      <c r="C12" s="43">
        <v>20</v>
      </c>
      <c r="D12" s="45" t="s">
        <v>140</v>
      </c>
      <c r="E12" s="40"/>
      <c r="F12" s="40"/>
      <c r="G12" s="40"/>
      <c r="H12" s="88"/>
      <c r="I12" s="41">
        <f t="shared" ref="I12:I13" si="0">ROUND(ROUND(C12,2)*ROUND(H12,2),2)</f>
        <v>0</v>
      </c>
    </row>
    <row r="13" spans="1:11" ht="30">
      <c r="A13" s="61" t="s">
        <v>43</v>
      </c>
      <c r="B13" s="42" t="s">
        <v>367</v>
      </c>
      <c r="C13" s="43">
        <v>10</v>
      </c>
      <c r="D13" s="45" t="s">
        <v>140</v>
      </c>
      <c r="E13" s="40"/>
      <c r="F13" s="40"/>
      <c r="G13" s="40"/>
      <c r="H13" s="88"/>
      <c r="I13" s="41">
        <f t="shared" si="0"/>
        <v>0</v>
      </c>
    </row>
  </sheetData>
  <mergeCells count="4">
    <mergeCell ref="E2:G2"/>
    <mergeCell ref="H2:I2"/>
    <mergeCell ref="F7:G7"/>
    <mergeCell ref="A10:I10"/>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120" zoomScaleNormal="100" zoomScaleSheetLayoutView="120" zoomScalePageLayoutView="85" workbookViewId="0">
      <selection activeCell="B12" sqref="B12"/>
    </sheetView>
  </sheetViews>
  <sheetFormatPr defaultColWidth="9.140625" defaultRowHeight="15"/>
  <cols>
    <col min="1" max="1" width="5.28515625" style="84" customWidth="1"/>
    <col min="2" max="2" width="77.140625"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00"/>
      <c r="F2" s="100"/>
      <c r="G2" s="100"/>
      <c r="H2" s="119" t="s">
        <v>37</v>
      </c>
      <c r="I2" s="119"/>
    </row>
    <row r="4" spans="1:11">
      <c r="B4" s="6" t="s">
        <v>7</v>
      </c>
      <c r="C4" s="86">
        <v>17</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20">
        <f>SUM(I10:I10)</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105">
      <c r="A10" s="61" t="s">
        <v>41</v>
      </c>
      <c r="B10" s="42" t="s">
        <v>383</v>
      </c>
      <c r="C10" s="43">
        <v>1200</v>
      </c>
      <c r="D10" s="45" t="s">
        <v>119</v>
      </c>
      <c r="E10" s="40"/>
      <c r="F10" s="40"/>
      <c r="G10" s="40"/>
      <c r="H10" s="88"/>
      <c r="I10" s="41">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zoomScale="120" zoomScaleNormal="100" zoomScaleSheetLayoutView="120" zoomScalePageLayoutView="85" workbookViewId="0">
      <selection activeCell="B12" sqref="B12"/>
    </sheetView>
  </sheetViews>
  <sheetFormatPr defaultColWidth="9.140625" defaultRowHeight="15"/>
  <cols>
    <col min="1" max="1" width="5.28515625" style="84" customWidth="1"/>
    <col min="2" max="2" width="77.140625"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00"/>
      <c r="F2" s="100"/>
      <c r="G2" s="100"/>
      <c r="H2" s="119" t="s">
        <v>37</v>
      </c>
      <c r="I2" s="119"/>
    </row>
    <row r="4" spans="1:11">
      <c r="B4" s="6" t="s">
        <v>7</v>
      </c>
      <c r="C4" s="86">
        <v>18</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20">
        <f>SUM(I10:I11)</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180">
      <c r="A10" s="61" t="s">
        <v>41</v>
      </c>
      <c r="B10" s="42" t="s">
        <v>368</v>
      </c>
      <c r="C10" s="43">
        <v>4500</v>
      </c>
      <c r="D10" s="45" t="s">
        <v>120</v>
      </c>
      <c r="E10" s="40"/>
      <c r="F10" s="40"/>
      <c r="G10" s="40"/>
      <c r="H10" s="88"/>
      <c r="I10" s="41">
        <f>ROUND(ROUND(C10,2)*ROUND(H10,2),2)</f>
        <v>0</v>
      </c>
    </row>
    <row r="11" spans="1:11" s="39" customFormat="1">
      <c r="A11" s="61" t="s">
        <v>42</v>
      </c>
      <c r="B11" s="42" t="s">
        <v>374</v>
      </c>
      <c r="C11" s="43">
        <v>250</v>
      </c>
      <c r="D11" s="45" t="s">
        <v>120</v>
      </c>
      <c r="E11" s="40"/>
      <c r="F11" s="40"/>
      <c r="G11" s="40"/>
      <c r="H11" s="88"/>
      <c r="I11" s="41">
        <f>ROUND(ROUND(C11,2)*ROUND(H11,2),2)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120" zoomScaleNormal="100" zoomScaleSheetLayoutView="120" zoomScalePageLayoutView="85" workbookViewId="0">
      <selection activeCell="B12" sqref="B12"/>
    </sheetView>
  </sheetViews>
  <sheetFormatPr defaultColWidth="9.140625" defaultRowHeight="15"/>
  <cols>
    <col min="1" max="1" width="5.28515625" style="53" customWidth="1"/>
    <col min="2" max="2" width="78" style="53" customWidth="1"/>
    <col min="3" max="3" width="9.7109375" style="27" customWidth="1"/>
    <col min="4" max="4" width="10.7109375" style="56" customWidth="1"/>
    <col min="5" max="5" width="22.28515625" style="53" customWidth="1"/>
    <col min="6" max="6" width="21.42578125" style="53" customWidth="1"/>
    <col min="7" max="7" width="21.85546875" style="53" customWidth="1"/>
    <col min="8" max="8" width="18.28515625" style="53" customWidth="1"/>
    <col min="9" max="9" width="23" style="53" customWidth="1"/>
    <col min="10" max="11" width="14.28515625" style="53" customWidth="1"/>
    <col min="12" max="16384" width="9.140625" style="53"/>
  </cols>
  <sheetData>
    <row r="1" spans="1:11">
      <c r="B1" s="25" t="str">
        <f>'Informacje ogólne'!C4</f>
        <v>DFP.271.12.2021.LS</v>
      </c>
      <c r="C1" s="53"/>
      <c r="I1" s="26" t="s">
        <v>38</v>
      </c>
      <c r="J1" s="26"/>
      <c r="K1" s="26"/>
    </row>
    <row r="2" spans="1:11">
      <c r="E2" s="100"/>
      <c r="F2" s="100"/>
      <c r="G2" s="100"/>
      <c r="H2" s="119" t="s">
        <v>37</v>
      </c>
      <c r="I2" s="119"/>
    </row>
    <row r="4" spans="1:11">
      <c r="B4" s="6" t="s">
        <v>7</v>
      </c>
      <c r="C4" s="54">
        <v>1</v>
      </c>
      <c r="D4" s="28"/>
      <c r="E4" s="29" t="s">
        <v>10</v>
      </c>
      <c r="F4" s="29"/>
      <c r="G4" s="5"/>
      <c r="H4" s="52"/>
      <c r="I4" s="52"/>
    </row>
    <row r="5" spans="1:11">
      <c r="B5" s="6"/>
      <c r="C5" s="30"/>
      <c r="D5" s="28"/>
      <c r="E5" s="29"/>
      <c r="F5" s="29"/>
      <c r="G5" s="5"/>
      <c r="H5" s="52"/>
      <c r="I5" s="52"/>
    </row>
    <row r="6" spans="1:11">
      <c r="A6" s="6"/>
      <c r="C6" s="30"/>
      <c r="D6" s="28"/>
      <c r="E6" s="52"/>
      <c r="F6" s="52"/>
      <c r="G6" s="52"/>
      <c r="H6" s="52"/>
      <c r="I6" s="52"/>
    </row>
    <row r="7" spans="1:11">
      <c r="A7" s="31"/>
      <c r="B7" s="31"/>
      <c r="C7" s="32"/>
      <c r="D7" s="33"/>
      <c r="E7" s="34" t="s">
        <v>0</v>
      </c>
      <c r="F7" s="120">
        <f>SUM(I10:I10)</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30">
      <c r="A10" s="61" t="s">
        <v>41</v>
      </c>
      <c r="B10" s="42" t="s">
        <v>135</v>
      </c>
      <c r="C10" s="43">
        <v>700</v>
      </c>
      <c r="D10" s="45" t="s">
        <v>120</v>
      </c>
      <c r="E10" s="40"/>
      <c r="F10" s="40"/>
      <c r="G10" s="40"/>
      <c r="H10" s="88"/>
      <c r="I10" s="41">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7" zoomScaleNormal="100" zoomScaleSheetLayoutView="100" zoomScalePageLayoutView="85" workbookViewId="0">
      <selection activeCell="B12" sqref="B12"/>
    </sheetView>
  </sheetViews>
  <sheetFormatPr defaultColWidth="9.140625" defaultRowHeight="15"/>
  <cols>
    <col min="1" max="1" width="5.28515625" style="84" customWidth="1"/>
    <col min="2" max="2" width="78"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00"/>
      <c r="F2" s="100"/>
      <c r="G2" s="100"/>
      <c r="H2" s="119" t="s">
        <v>37</v>
      </c>
      <c r="I2" s="119"/>
    </row>
    <row r="4" spans="1:11">
      <c r="B4" s="6" t="s">
        <v>7</v>
      </c>
      <c r="C4" s="86">
        <v>19</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20">
        <f>SUM(I10:I13)</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105">
      <c r="A10" s="61" t="s">
        <v>41</v>
      </c>
      <c r="B10" s="42" t="s">
        <v>394</v>
      </c>
      <c r="C10" s="43">
        <v>200</v>
      </c>
      <c r="D10" s="45" t="s">
        <v>120</v>
      </c>
      <c r="E10" s="40"/>
      <c r="F10" s="40"/>
      <c r="G10" s="40"/>
      <c r="H10" s="88"/>
      <c r="I10" s="41">
        <f>ROUND(ROUND(C10,2)*ROUND(H10,2),2)</f>
        <v>0</v>
      </c>
    </row>
    <row r="11" spans="1:11" s="39" customFormat="1" ht="105">
      <c r="A11" s="61" t="s">
        <v>42</v>
      </c>
      <c r="B11" s="42" t="s">
        <v>395</v>
      </c>
      <c r="C11" s="43">
        <v>200</v>
      </c>
      <c r="D11" s="45" t="s">
        <v>120</v>
      </c>
      <c r="E11" s="40"/>
      <c r="F11" s="40"/>
      <c r="G11" s="40"/>
      <c r="H11" s="88"/>
      <c r="I11" s="41">
        <f t="shared" ref="I11:I13" si="0">ROUND(ROUND(C11,2)*ROUND(H11,2),2)</f>
        <v>0</v>
      </c>
    </row>
    <row r="12" spans="1:11" s="39" customFormat="1" ht="105">
      <c r="A12" s="61" t="s">
        <v>43</v>
      </c>
      <c r="B12" s="42" t="s">
        <v>396</v>
      </c>
      <c r="C12" s="43">
        <v>1000</v>
      </c>
      <c r="D12" s="45" t="s">
        <v>120</v>
      </c>
      <c r="E12" s="40"/>
      <c r="F12" s="40"/>
      <c r="G12" s="40"/>
      <c r="H12" s="88"/>
      <c r="I12" s="41">
        <f t="shared" si="0"/>
        <v>0</v>
      </c>
    </row>
    <row r="13" spans="1:11" s="39" customFormat="1" ht="90">
      <c r="A13" s="61" t="s">
        <v>44</v>
      </c>
      <c r="B13" s="42" t="s">
        <v>397</v>
      </c>
      <c r="C13" s="43">
        <v>1000</v>
      </c>
      <c r="D13" s="45" t="s">
        <v>120</v>
      </c>
      <c r="E13" s="40"/>
      <c r="F13" s="40"/>
      <c r="G13" s="40"/>
      <c r="H13" s="88"/>
      <c r="I13" s="41">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120" zoomScaleNormal="100" zoomScaleSheetLayoutView="120" zoomScalePageLayoutView="85" workbookViewId="0">
      <selection activeCell="B12" sqref="B12"/>
    </sheetView>
  </sheetViews>
  <sheetFormatPr defaultColWidth="9.140625" defaultRowHeight="15"/>
  <cols>
    <col min="1" max="1" width="5.28515625" style="84" customWidth="1"/>
    <col min="2" max="2" width="77.140625"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00"/>
      <c r="F2" s="100"/>
      <c r="G2" s="100"/>
      <c r="H2" s="119" t="s">
        <v>37</v>
      </c>
      <c r="I2" s="119"/>
    </row>
    <row r="4" spans="1:11">
      <c r="B4" s="6" t="s">
        <v>7</v>
      </c>
      <c r="C4" s="86">
        <v>20</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20">
        <f>SUM(I10:I10)</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30">
      <c r="A10" s="61" t="s">
        <v>41</v>
      </c>
      <c r="B10" s="42" t="s">
        <v>399</v>
      </c>
      <c r="C10" s="43">
        <v>110</v>
      </c>
      <c r="D10" s="45" t="s">
        <v>118</v>
      </c>
      <c r="E10" s="40"/>
      <c r="F10" s="40"/>
      <c r="G10" s="40"/>
      <c r="H10" s="88"/>
      <c r="I10" s="41">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zoomScaleNormal="100" zoomScaleSheetLayoutView="100" zoomScalePageLayoutView="85" workbookViewId="0">
      <selection activeCell="B12" sqref="B12"/>
    </sheetView>
  </sheetViews>
  <sheetFormatPr defaultColWidth="9.140625" defaultRowHeight="15"/>
  <cols>
    <col min="1" max="1" width="5.28515625" style="84" customWidth="1"/>
    <col min="2" max="2" width="77.140625"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00"/>
      <c r="F2" s="100"/>
      <c r="G2" s="100"/>
      <c r="H2" s="119" t="s">
        <v>37</v>
      </c>
      <c r="I2" s="119"/>
    </row>
    <row r="4" spans="1:11">
      <c r="B4" s="6" t="s">
        <v>7</v>
      </c>
      <c r="C4" s="86">
        <v>21</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20">
        <f>SUM(I10:I11)</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45">
      <c r="A10" s="61" t="s">
        <v>41</v>
      </c>
      <c r="B10" s="42" t="s">
        <v>369</v>
      </c>
      <c r="C10" s="43">
        <v>30</v>
      </c>
      <c r="D10" s="45" t="s">
        <v>118</v>
      </c>
      <c r="E10" s="40"/>
      <c r="F10" s="40"/>
      <c r="G10" s="40"/>
      <c r="H10" s="88"/>
      <c r="I10" s="41">
        <f>ROUND(ROUND(C10,2)*ROUND(H10,2),2)</f>
        <v>0</v>
      </c>
    </row>
    <row r="11" spans="1:11" s="39" customFormat="1" ht="45">
      <c r="A11" s="61" t="s">
        <v>42</v>
      </c>
      <c r="B11" s="42" t="s">
        <v>370</v>
      </c>
      <c r="C11" s="43">
        <v>20</v>
      </c>
      <c r="D11" s="45" t="s">
        <v>118</v>
      </c>
      <c r="E11" s="40"/>
      <c r="F11" s="40"/>
      <c r="G11" s="40"/>
      <c r="H11" s="88"/>
      <c r="I11" s="41">
        <f>ROUND(ROUND(C11,2)*ROUND(H11,2),2)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11" zoomScale="120" zoomScaleNormal="100" zoomScaleSheetLayoutView="120" zoomScalePageLayoutView="85" workbookViewId="0">
      <selection activeCell="B12" sqref="B12"/>
    </sheetView>
  </sheetViews>
  <sheetFormatPr defaultColWidth="9.140625" defaultRowHeight="15"/>
  <cols>
    <col min="1" max="1" width="5.28515625" style="84" customWidth="1"/>
    <col min="2" max="2" width="78"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00"/>
      <c r="F2" s="100"/>
      <c r="G2" s="100"/>
      <c r="H2" s="119" t="s">
        <v>37</v>
      </c>
      <c r="I2" s="119"/>
    </row>
    <row r="4" spans="1:11">
      <c r="B4" s="6" t="s">
        <v>7</v>
      </c>
      <c r="C4" s="86">
        <v>2</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20">
        <f>SUM(I10:I14)</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45">
      <c r="A10" s="61" t="s">
        <v>41</v>
      </c>
      <c r="B10" s="42" t="s">
        <v>139</v>
      </c>
      <c r="C10" s="43">
        <v>50</v>
      </c>
      <c r="D10" s="45" t="s">
        <v>118</v>
      </c>
      <c r="E10" s="40"/>
      <c r="F10" s="40"/>
      <c r="G10" s="40"/>
      <c r="H10" s="88"/>
      <c r="I10" s="41">
        <f>ROUND(ROUND(C10,2)*ROUND(H10,2),2)</f>
        <v>0</v>
      </c>
    </row>
    <row r="11" spans="1:11" s="39" customFormat="1" ht="45">
      <c r="A11" s="61" t="s">
        <v>42</v>
      </c>
      <c r="B11" s="42" t="s">
        <v>136</v>
      </c>
      <c r="C11" s="43">
        <v>50</v>
      </c>
      <c r="D11" s="45" t="s">
        <v>118</v>
      </c>
      <c r="E11" s="40"/>
      <c r="F11" s="40"/>
      <c r="G11" s="40"/>
      <c r="H11" s="88"/>
      <c r="I11" s="41">
        <f t="shared" ref="I11:I14" si="0">ROUND(ROUND(C11,2)*ROUND(H11,2),2)</f>
        <v>0</v>
      </c>
    </row>
    <row r="12" spans="1:11" s="39" customFormat="1" ht="45">
      <c r="A12" s="61" t="s">
        <v>43</v>
      </c>
      <c r="B12" s="42" t="s">
        <v>137</v>
      </c>
      <c r="C12" s="43">
        <v>20</v>
      </c>
      <c r="D12" s="45" t="s">
        <v>118</v>
      </c>
      <c r="E12" s="40"/>
      <c r="F12" s="40"/>
      <c r="G12" s="40"/>
      <c r="H12" s="88"/>
      <c r="I12" s="41">
        <f t="shared" si="0"/>
        <v>0</v>
      </c>
    </row>
    <row r="13" spans="1:11" s="39" customFormat="1" ht="120">
      <c r="A13" s="61" t="s">
        <v>44</v>
      </c>
      <c r="B13" s="42" t="s">
        <v>138</v>
      </c>
      <c r="C13" s="43">
        <v>100</v>
      </c>
      <c r="D13" s="45" t="s">
        <v>118</v>
      </c>
      <c r="E13" s="40"/>
      <c r="F13" s="40"/>
      <c r="G13" s="40"/>
      <c r="H13" s="88"/>
      <c r="I13" s="41">
        <f t="shared" si="0"/>
        <v>0</v>
      </c>
    </row>
    <row r="14" spans="1:11" ht="150">
      <c r="A14" s="61" t="s">
        <v>45</v>
      </c>
      <c r="B14" s="42" t="s">
        <v>141</v>
      </c>
      <c r="C14" s="43">
        <v>200</v>
      </c>
      <c r="D14" s="45" t="s">
        <v>118</v>
      </c>
      <c r="E14" s="40"/>
      <c r="F14" s="40"/>
      <c r="G14" s="40"/>
      <c r="H14" s="88"/>
      <c r="I14" s="41">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120" zoomScaleNormal="100" zoomScaleSheetLayoutView="120" zoomScalePageLayoutView="85" workbookViewId="0">
      <selection activeCell="B12" sqref="B12"/>
    </sheetView>
  </sheetViews>
  <sheetFormatPr defaultColWidth="9.140625" defaultRowHeight="15"/>
  <cols>
    <col min="1" max="1" width="5.28515625" style="71" customWidth="1"/>
    <col min="2" max="2" width="78" style="71" customWidth="1"/>
    <col min="3" max="3" width="9.7109375" style="27" customWidth="1"/>
    <col min="4" max="4" width="10.7109375" style="73"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c r="B1" s="25" t="str">
        <f>'Informacje ogólne'!C4</f>
        <v>DFP.271.12.2021.LS</v>
      </c>
      <c r="C1" s="71"/>
      <c r="I1" s="26" t="s">
        <v>38</v>
      </c>
      <c r="J1" s="26"/>
      <c r="K1" s="26"/>
    </row>
    <row r="2" spans="1:11">
      <c r="E2" s="100"/>
      <c r="F2" s="100"/>
      <c r="G2" s="100"/>
      <c r="H2" s="119" t="s">
        <v>37</v>
      </c>
      <c r="I2" s="119"/>
    </row>
    <row r="4" spans="1:11">
      <c r="B4" s="6" t="s">
        <v>7</v>
      </c>
      <c r="C4" s="72">
        <v>3</v>
      </c>
      <c r="D4" s="28"/>
      <c r="E4" s="29" t="s">
        <v>10</v>
      </c>
      <c r="F4" s="29"/>
      <c r="G4" s="5"/>
      <c r="H4" s="70"/>
      <c r="I4" s="70"/>
    </row>
    <row r="5" spans="1:11">
      <c r="B5" s="6"/>
      <c r="C5" s="30"/>
      <c r="D5" s="28"/>
      <c r="E5" s="29"/>
      <c r="F5" s="29"/>
      <c r="G5" s="5"/>
      <c r="H5" s="70"/>
      <c r="I5" s="70"/>
    </row>
    <row r="6" spans="1:11">
      <c r="A6" s="6"/>
      <c r="C6" s="30"/>
      <c r="D6" s="28"/>
      <c r="E6" s="70"/>
      <c r="F6" s="70"/>
      <c r="G6" s="70"/>
      <c r="H6" s="70"/>
      <c r="I6" s="70"/>
    </row>
    <row r="7" spans="1:11">
      <c r="A7" s="31"/>
      <c r="B7" s="31"/>
      <c r="C7" s="32"/>
      <c r="D7" s="33"/>
      <c r="E7" s="34" t="s">
        <v>0</v>
      </c>
      <c r="F7" s="120">
        <f>SUM(I10:I10)</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45">
      <c r="A10" s="61" t="s">
        <v>41</v>
      </c>
      <c r="B10" s="42" t="s">
        <v>142</v>
      </c>
      <c r="C10" s="43">
        <v>30</v>
      </c>
      <c r="D10" s="45" t="s">
        <v>120</v>
      </c>
      <c r="E10" s="40"/>
      <c r="F10" s="40"/>
      <c r="G10" s="40"/>
      <c r="H10" s="88"/>
      <c r="I10" s="41">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8"/>
  <sheetViews>
    <sheetView showGridLines="0" view="pageBreakPreview" topLeftCell="A10" zoomScale="120" zoomScaleNormal="100" zoomScaleSheetLayoutView="120" zoomScalePageLayoutView="85" workbookViewId="0">
      <selection activeCell="B12" sqref="B12"/>
    </sheetView>
  </sheetViews>
  <sheetFormatPr defaultColWidth="9.140625" defaultRowHeight="15"/>
  <cols>
    <col min="1" max="1" width="5.28515625" style="84" customWidth="1"/>
    <col min="2" max="2" width="78"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00"/>
      <c r="F2" s="100"/>
      <c r="G2" s="100"/>
      <c r="H2" s="119" t="s">
        <v>37</v>
      </c>
      <c r="I2" s="119"/>
    </row>
    <row r="4" spans="1:11">
      <c r="B4" s="6" t="s">
        <v>7</v>
      </c>
      <c r="C4" s="86">
        <v>4</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20">
        <f>SUM(I10:I18)</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45">
      <c r="A10" s="61" t="s">
        <v>41</v>
      </c>
      <c r="B10" s="42" t="s">
        <v>146</v>
      </c>
      <c r="C10" s="43">
        <v>100</v>
      </c>
      <c r="D10" s="45" t="s">
        <v>118</v>
      </c>
      <c r="E10" s="40"/>
      <c r="F10" s="40"/>
      <c r="G10" s="40"/>
      <c r="H10" s="88"/>
      <c r="I10" s="41">
        <f>ROUND(ROUND(C10,2)*ROUND(H10,2),2)</f>
        <v>0</v>
      </c>
    </row>
    <row r="11" spans="1:11" s="39" customFormat="1" ht="60">
      <c r="A11" s="61" t="s">
        <v>42</v>
      </c>
      <c r="B11" s="42" t="s">
        <v>143</v>
      </c>
      <c r="C11" s="43">
        <v>80</v>
      </c>
      <c r="D11" s="45" t="s">
        <v>118</v>
      </c>
      <c r="E11" s="40"/>
      <c r="F11" s="40"/>
      <c r="G11" s="40"/>
      <c r="H11" s="88"/>
      <c r="I11" s="41">
        <f t="shared" ref="I11:I18" si="0">ROUND(ROUND(C11,2)*ROUND(H11,2),2)</f>
        <v>0</v>
      </c>
    </row>
    <row r="12" spans="1:11" ht="75">
      <c r="A12" s="61" t="s">
        <v>43</v>
      </c>
      <c r="B12" s="42" t="s">
        <v>147</v>
      </c>
      <c r="C12" s="43">
        <v>50</v>
      </c>
      <c r="D12" s="45" t="s">
        <v>118</v>
      </c>
      <c r="E12" s="40"/>
      <c r="F12" s="40"/>
      <c r="G12" s="40"/>
      <c r="H12" s="88"/>
      <c r="I12" s="41">
        <f t="shared" si="0"/>
        <v>0</v>
      </c>
    </row>
    <row r="13" spans="1:11" ht="75">
      <c r="A13" s="61" t="s">
        <v>44</v>
      </c>
      <c r="B13" s="42" t="s">
        <v>148</v>
      </c>
      <c r="C13" s="43">
        <v>50</v>
      </c>
      <c r="D13" s="45" t="s">
        <v>118</v>
      </c>
      <c r="E13" s="40"/>
      <c r="F13" s="40"/>
      <c r="G13" s="40"/>
      <c r="H13" s="88"/>
      <c r="I13" s="41">
        <f t="shared" si="0"/>
        <v>0</v>
      </c>
    </row>
    <row r="14" spans="1:11" ht="30">
      <c r="A14" s="61" t="s">
        <v>45</v>
      </c>
      <c r="B14" s="42" t="s">
        <v>144</v>
      </c>
      <c r="C14" s="43">
        <v>50</v>
      </c>
      <c r="D14" s="45" t="s">
        <v>118</v>
      </c>
      <c r="E14" s="40"/>
      <c r="F14" s="40"/>
      <c r="G14" s="40"/>
      <c r="H14" s="88"/>
      <c r="I14" s="41">
        <f t="shared" si="0"/>
        <v>0</v>
      </c>
    </row>
    <row r="15" spans="1:11" ht="45">
      <c r="A15" s="61" t="s">
        <v>46</v>
      </c>
      <c r="B15" s="42" t="s">
        <v>149</v>
      </c>
      <c r="C15" s="43">
        <v>50</v>
      </c>
      <c r="D15" s="45" t="s">
        <v>118</v>
      </c>
      <c r="E15" s="40"/>
      <c r="F15" s="40"/>
      <c r="G15" s="40"/>
      <c r="H15" s="88"/>
      <c r="I15" s="41">
        <f t="shared" si="0"/>
        <v>0</v>
      </c>
    </row>
    <row r="16" spans="1:11" ht="45">
      <c r="A16" s="61" t="s">
        <v>47</v>
      </c>
      <c r="B16" s="42" t="s">
        <v>150</v>
      </c>
      <c r="C16" s="43">
        <v>50</v>
      </c>
      <c r="D16" s="45" t="s">
        <v>118</v>
      </c>
      <c r="E16" s="40"/>
      <c r="F16" s="40"/>
      <c r="G16" s="40"/>
      <c r="H16" s="88"/>
      <c r="I16" s="41">
        <f t="shared" si="0"/>
        <v>0</v>
      </c>
    </row>
    <row r="17" spans="1:9">
      <c r="A17" s="61" t="s">
        <v>48</v>
      </c>
      <c r="B17" s="42" t="s">
        <v>151</v>
      </c>
      <c r="C17" s="43">
        <v>20</v>
      </c>
      <c r="D17" s="45" t="s">
        <v>120</v>
      </c>
      <c r="E17" s="40"/>
      <c r="F17" s="40"/>
      <c r="G17" s="40"/>
      <c r="H17" s="88"/>
      <c r="I17" s="41">
        <f t="shared" si="0"/>
        <v>0</v>
      </c>
    </row>
    <row r="18" spans="1:9" ht="30">
      <c r="A18" s="61" t="s">
        <v>49</v>
      </c>
      <c r="B18" s="42" t="s">
        <v>145</v>
      </c>
      <c r="C18" s="43">
        <v>50</v>
      </c>
      <c r="D18" s="45" t="s">
        <v>118</v>
      </c>
      <c r="E18" s="40"/>
      <c r="F18" s="40"/>
      <c r="G18" s="40"/>
      <c r="H18" s="88"/>
      <c r="I18" s="41">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31"/>
  <sheetViews>
    <sheetView showGridLines="0" view="pageBreakPreview" topLeftCell="A13" zoomScale="120" zoomScaleNormal="100" zoomScaleSheetLayoutView="120" zoomScalePageLayoutView="85" workbookViewId="0">
      <selection activeCell="B12" sqref="B12"/>
    </sheetView>
  </sheetViews>
  <sheetFormatPr defaultColWidth="9.140625" defaultRowHeight="15"/>
  <cols>
    <col min="1" max="1" width="5.28515625" style="57" customWidth="1"/>
    <col min="2" max="2" width="78" style="57" customWidth="1"/>
    <col min="3" max="3" width="9.7109375" style="27" customWidth="1"/>
    <col min="4" max="4" width="10.7109375" style="60" customWidth="1"/>
    <col min="5" max="5" width="22.28515625" style="57" customWidth="1"/>
    <col min="6" max="6" width="21.42578125" style="57" customWidth="1"/>
    <col min="7" max="7" width="21.85546875" style="57" customWidth="1"/>
    <col min="8" max="8" width="18.28515625" style="57" customWidth="1"/>
    <col min="9" max="9" width="23" style="57" customWidth="1"/>
    <col min="10" max="11" width="14.28515625" style="57" customWidth="1"/>
    <col min="12" max="16384" width="9.140625" style="57"/>
  </cols>
  <sheetData>
    <row r="1" spans="1:11">
      <c r="B1" s="25" t="str">
        <f>'Informacje ogólne'!C4</f>
        <v>DFP.271.12.2021.LS</v>
      </c>
      <c r="C1" s="57"/>
      <c r="I1" s="26" t="s">
        <v>38</v>
      </c>
      <c r="J1" s="26"/>
      <c r="K1" s="26"/>
    </row>
    <row r="2" spans="1:11">
      <c r="E2" s="100"/>
      <c r="F2" s="100"/>
      <c r="G2" s="100"/>
      <c r="H2" s="119" t="s">
        <v>37</v>
      </c>
      <c r="I2" s="119"/>
    </row>
    <row r="4" spans="1:11">
      <c r="B4" s="6" t="s">
        <v>7</v>
      </c>
      <c r="C4" s="59">
        <v>5</v>
      </c>
      <c r="D4" s="28"/>
      <c r="E4" s="29" t="s">
        <v>10</v>
      </c>
      <c r="F4" s="29"/>
      <c r="G4" s="5"/>
      <c r="H4" s="58"/>
      <c r="I4" s="58"/>
    </row>
    <row r="5" spans="1:11">
      <c r="B5" s="6"/>
      <c r="C5" s="30"/>
      <c r="D5" s="28"/>
      <c r="E5" s="29"/>
      <c r="F5" s="29"/>
      <c r="G5" s="5"/>
      <c r="H5" s="58"/>
      <c r="I5" s="58"/>
    </row>
    <row r="6" spans="1:11">
      <c r="A6" s="6"/>
      <c r="C6" s="30"/>
      <c r="D6" s="28"/>
      <c r="E6" s="58"/>
      <c r="F6" s="58"/>
      <c r="G6" s="58"/>
      <c r="H6" s="58"/>
      <c r="I6" s="58"/>
    </row>
    <row r="7" spans="1:11">
      <c r="A7" s="31"/>
      <c r="B7" s="31"/>
      <c r="C7" s="32"/>
      <c r="D7" s="33"/>
      <c r="E7" s="34" t="s">
        <v>0</v>
      </c>
      <c r="F7" s="120">
        <f>SUM(I10:I10)</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c r="A10" s="61" t="s">
        <v>41</v>
      </c>
      <c r="B10" s="42" t="s">
        <v>152</v>
      </c>
      <c r="C10" s="43">
        <v>200</v>
      </c>
      <c r="D10" s="45" t="s">
        <v>119</v>
      </c>
      <c r="E10" s="40"/>
      <c r="F10" s="40"/>
      <c r="G10" s="40"/>
      <c r="H10" s="79"/>
      <c r="I10" s="41">
        <f>ROUND(ROUND(C10,2)*ROUND(H10,4),2)</f>
        <v>0</v>
      </c>
    </row>
    <row r="12" spans="1:11" s="84" customFormat="1" ht="22.5" customHeight="1">
      <c r="A12" s="122" t="s">
        <v>168</v>
      </c>
      <c r="B12" s="122"/>
      <c r="C12" s="27"/>
      <c r="D12" s="87"/>
    </row>
    <row r="13" spans="1:11" ht="25.5">
      <c r="A13" s="89" t="s">
        <v>153</v>
      </c>
      <c r="B13" s="90" t="s">
        <v>167</v>
      </c>
      <c r="C13" s="91" t="s">
        <v>169</v>
      </c>
    </row>
    <row r="14" spans="1:11">
      <c r="A14" s="89">
        <v>1</v>
      </c>
      <c r="B14" s="90" t="s">
        <v>154</v>
      </c>
      <c r="C14" s="89">
        <v>1</v>
      </c>
    </row>
    <row r="15" spans="1:11">
      <c r="A15" s="89">
        <v>2</v>
      </c>
      <c r="B15" s="90" t="s">
        <v>155</v>
      </c>
      <c r="C15" s="89">
        <v>2</v>
      </c>
    </row>
    <row r="16" spans="1:11" ht="25.5">
      <c r="A16" s="89">
        <v>3</v>
      </c>
      <c r="B16" s="90" t="s">
        <v>156</v>
      </c>
      <c r="C16" s="89">
        <v>1</v>
      </c>
    </row>
    <row r="17" spans="1:3">
      <c r="A17" s="89">
        <v>4</v>
      </c>
      <c r="B17" s="90" t="s">
        <v>157</v>
      </c>
      <c r="C17" s="89">
        <v>10</v>
      </c>
    </row>
    <row r="18" spans="1:3" ht="25.5">
      <c r="A18" s="89">
        <v>5</v>
      </c>
      <c r="B18" s="90" t="s">
        <v>170</v>
      </c>
      <c r="C18" s="89">
        <v>2</v>
      </c>
    </row>
    <row r="19" spans="1:3" ht="38.25" customHeight="1">
      <c r="A19" s="89">
        <v>6</v>
      </c>
      <c r="B19" s="90" t="s">
        <v>158</v>
      </c>
      <c r="C19" s="89">
        <v>1</v>
      </c>
    </row>
    <row r="20" spans="1:3" ht="25.5">
      <c r="A20" s="89">
        <v>7</v>
      </c>
      <c r="B20" s="90" t="s">
        <v>159</v>
      </c>
      <c r="C20" s="89">
        <v>4</v>
      </c>
    </row>
    <row r="21" spans="1:3">
      <c r="A21" s="89">
        <v>8</v>
      </c>
      <c r="B21" s="90" t="s">
        <v>160</v>
      </c>
      <c r="C21" s="89">
        <v>2</v>
      </c>
    </row>
    <row r="22" spans="1:3">
      <c r="A22" s="89">
        <v>9</v>
      </c>
      <c r="B22" s="90" t="s">
        <v>161</v>
      </c>
      <c r="C22" s="89">
        <v>1</v>
      </c>
    </row>
    <row r="23" spans="1:3">
      <c r="A23" s="89">
        <v>10</v>
      </c>
      <c r="B23" s="90" t="s">
        <v>162</v>
      </c>
      <c r="C23" s="89">
        <v>1</v>
      </c>
    </row>
    <row r="24" spans="1:3">
      <c r="A24" s="89">
        <v>11</v>
      </c>
      <c r="B24" s="90" t="s">
        <v>163</v>
      </c>
      <c r="C24" s="89">
        <v>1</v>
      </c>
    </row>
    <row r="25" spans="1:3">
      <c r="A25" s="89">
        <v>12</v>
      </c>
      <c r="B25" s="90" t="s">
        <v>164</v>
      </c>
      <c r="C25" s="89">
        <v>1</v>
      </c>
    </row>
    <row r="26" spans="1:3">
      <c r="A26" s="89">
        <v>13</v>
      </c>
      <c r="B26" s="90" t="s">
        <v>371</v>
      </c>
      <c r="C26" s="89">
        <v>1</v>
      </c>
    </row>
    <row r="27" spans="1:3">
      <c r="A27" s="89">
        <v>14</v>
      </c>
      <c r="B27" s="90" t="s">
        <v>380</v>
      </c>
      <c r="C27" s="89">
        <v>1</v>
      </c>
    </row>
    <row r="28" spans="1:3">
      <c r="A28" s="89">
        <v>15</v>
      </c>
      <c r="B28" s="90" t="s">
        <v>165</v>
      </c>
      <c r="C28" s="89">
        <v>1</v>
      </c>
    </row>
    <row r="29" spans="1:3">
      <c r="A29" s="89">
        <v>16</v>
      </c>
      <c r="B29" s="90" t="s">
        <v>381</v>
      </c>
      <c r="C29" s="89">
        <v>1</v>
      </c>
    </row>
    <row r="30" spans="1:3">
      <c r="A30" s="89">
        <v>17</v>
      </c>
      <c r="B30" s="90" t="s">
        <v>382</v>
      </c>
      <c r="C30" s="89">
        <v>1</v>
      </c>
    </row>
    <row r="31" spans="1:3" ht="25.5">
      <c r="A31" s="89">
        <v>18</v>
      </c>
      <c r="B31" s="90" t="s">
        <v>166</v>
      </c>
      <c r="C31" s="89">
        <v>1</v>
      </c>
    </row>
  </sheetData>
  <mergeCells count="4">
    <mergeCell ref="E2:G2"/>
    <mergeCell ref="H2:I2"/>
    <mergeCell ref="F7:G7"/>
    <mergeCell ref="A12:B12"/>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5"/>
  <sheetViews>
    <sheetView showGridLines="0" view="pageBreakPreview" topLeftCell="A127" zoomScale="120" zoomScaleNormal="100" zoomScaleSheetLayoutView="120" zoomScalePageLayoutView="85" workbookViewId="0">
      <selection activeCell="B12" sqref="B12"/>
    </sheetView>
  </sheetViews>
  <sheetFormatPr defaultColWidth="9.140625" defaultRowHeight="15"/>
  <cols>
    <col min="1" max="1" width="5.28515625" style="84" customWidth="1"/>
    <col min="2" max="2" width="78"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00"/>
      <c r="F2" s="100"/>
      <c r="G2" s="100"/>
      <c r="H2" s="119" t="s">
        <v>37</v>
      </c>
      <c r="I2" s="119"/>
    </row>
    <row r="4" spans="1:11">
      <c r="B4" s="6" t="s">
        <v>7</v>
      </c>
      <c r="C4" s="86">
        <v>6</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20">
        <f>SUM(I10:I72)</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45">
      <c r="A10" s="76" t="s">
        <v>41</v>
      </c>
      <c r="B10" s="74" t="s">
        <v>339</v>
      </c>
      <c r="C10" s="75">
        <v>80</v>
      </c>
      <c r="D10" s="80" t="s">
        <v>118</v>
      </c>
      <c r="E10" s="77"/>
      <c r="F10" s="77"/>
      <c r="G10" s="77"/>
      <c r="H10" s="93"/>
      <c r="I10" s="78">
        <f>ROUND(ROUND(C10,2)*ROUND(H10,2),2)</f>
        <v>0</v>
      </c>
    </row>
    <row r="11" spans="1:11" s="39" customFormat="1" ht="45">
      <c r="A11" s="61" t="s">
        <v>42</v>
      </c>
      <c r="B11" s="42" t="s">
        <v>340</v>
      </c>
      <c r="C11" s="43">
        <v>80</v>
      </c>
      <c r="D11" s="80" t="s">
        <v>118</v>
      </c>
      <c r="E11" s="40"/>
      <c r="F11" s="40"/>
      <c r="G11" s="40"/>
      <c r="H11" s="93"/>
      <c r="I11" s="78">
        <f t="shared" ref="I11:I74" si="0">ROUND(ROUND(C11,2)*ROUND(H11,2),2)</f>
        <v>0</v>
      </c>
    </row>
    <row r="12" spans="1:11" ht="45">
      <c r="A12" s="61" t="s">
        <v>43</v>
      </c>
      <c r="B12" s="42" t="s">
        <v>375</v>
      </c>
      <c r="C12" s="43">
        <v>80</v>
      </c>
      <c r="D12" s="80" t="s">
        <v>118</v>
      </c>
      <c r="E12" s="40"/>
      <c r="F12" s="40"/>
      <c r="G12" s="40"/>
      <c r="H12" s="93"/>
      <c r="I12" s="78">
        <f t="shared" si="0"/>
        <v>0</v>
      </c>
    </row>
    <row r="13" spans="1:11" ht="45">
      <c r="A13" s="61" t="s">
        <v>44</v>
      </c>
      <c r="B13" s="42" t="s">
        <v>234</v>
      </c>
      <c r="C13" s="43">
        <v>75</v>
      </c>
      <c r="D13" s="80" t="s">
        <v>118</v>
      </c>
      <c r="E13" s="40"/>
      <c r="F13" s="40"/>
      <c r="G13" s="40"/>
      <c r="H13" s="93"/>
      <c r="I13" s="78">
        <f t="shared" si="0"/>
        <v>0</v>
      </c>
    </row>
    <row r="14" spans="1:11" ht="45">
      <c r="A14" s="61" t="s">
        <v>45</v>
      </c>
      <c r="B14" s="42" t="s">
        <v>376</v>
      </c>
      <c r="C14" s="43">
        <v>50</v>
      </c>
      <c r="D14" s="80" t="s">
        <v>118</v>
      </c>
      <c r="E14" s="40"/>
      <c r="F14" s="40"/>
      <c r="G14" s="40"/>
      <c r="H14" s="93"/>
      <c r="I14" s="78">
        <f t="shared" si="0"/>
        <v>0</v>
      </c>
    </row>
    <row r="15" spans="1:11" ht="45">
      <c r="A15" s="61" t="s">
        <v>46</v>
      </c>
      <c r="B15" s="42" t="s">
        <v>235</v>
      </c>
      <c r="C15" s="43">
        <v>50</v>
      </c>
      <c r="D15" s="80" t="s">
        <v>118</v>
      </c>
      <c r="E15" s="40"/>
      <c r="F15" s="40"/>
      <c r="G15" s="40"/>
      <c r="H15" s="93"/>
      <c r="I15" s="78">
        <f t="shared" si="0"/>
        <v>0</v>
      </c>
    </row>
    <row r="16" spans="1:11" ht="45">
      <c r="A16" s="61" t="s">
        <v>47</v>
      </c>
      <c r="B16" s="42" t="s">
        <v>236</v>
      </c>
      <c r="C16" s="43">
        <v>50</v>
      </c>
      <c r="D16" s="80" t="s">
        <v>118</v>
      </c>
      <c r="E16" s="40"/>
      <c r="F16" s="40"/>
      <c r="G16" s="40"/>
      <c r="H16" s="93"/>
      <c r="I16" s="78">
        <f t="shared" si="0"/>
        <v>0</v>
      </c>
    </row>
    <row r="17" spans="1:9" ht="45">
      <c r="A17" s="61" t="s">
        <v>48</v>
      </c>
      <c r="B17" s="42" t="s">
        <v>237</v>
      </c>
      <c r="C17" s="43">
        <v>25</v>
      </c>
      <c r="D17" s="80" t="s">
        <v>118</v>
      </c>
      <c r="E17" s="40"/>
      <c r="F17" s="40"/>
      <c r="G17" s="40"/>
      <c r="H17" s="93"/>
      <c r="I17" s="78">
        <f t="shared" si="0"/>
        <v>0</v>
      </c>
    </row>
    <row r="18" spans="1:9" ht="45">
      <c r="A18" s="61" t="s">
        <v>49</v>
      </c>
      <c r="B18" s="42" t="s">
        <v>238</v>
      </c>
      <c r="C18" s="43">
        <v>25</v>
      </c>
      <c r="D18" s="80" t="s">
        <v>118</v>
      </c>
      <c r="E18" s="40"/>
      <c r="F18" s="40"/>
      <c r="G18" s="40"/>
      <c r="H18" s="93"/>
      <c r="I18" s="78">
        <f t="shared" si="0"/>
        <v>0</v>
      </c>
    </row>
    <row r="19" spans="1:9" ht="30">
      <c r="A19" s="61" t="s">
        <v>51</v>
      </c>
      <c r="B19" s="42" t="s">
        <v>377</v>
      </c>
      <c r="C19" s="43">
        <v>80</v>
      </c>
      <c r="D19" s="80" t="s">
        <v>118</v>
      </c>
      <c r="E19" s="40"/>
      <c r="F19" s="40"/>
      <c r="G19" s="40"/>
      <c r="H19" s="93"/>
      <c r="I19" s="78">
        <f t="shared" si="0"/>
        <v>0</v>
      </c>
    </row>
    <row r="20" spans="1:9" ht="45">
      <c r="A20" s="61" t="s">
        <v>52</v>
      </c>
      <c r="B20" s="42" t="s">
        <v>239</v>
      </c>
      <c r="C20" s="43">
        <v>144</v>
      </c>
      <c r="D20" s="80" t="s">
        <v>118</v>
      </c>
      <c r="E20" s="40"/>
      <c r="F20" s="40"/>
      <c r="G20" s="40"/>
      <c r="H20" s="93"/>
      <c r="I20" s="78">
        <f t="shared" si="0"/>
        <v>0</v>
      </c>
    </row>
    <row r="21" spans="1:9" ht="30">
      <c r="A21" s="61" t="s">
        <v>66</v>
      </c>
      <c r="B21" s="42" t="s">
        <v>240</v>
      </c>
      <c r="C21" s="43">
        <v>144</v>
      </c>
      <c r="D21" s="80" t="s">
        <v>118</v>
      </c>
      <c r="E21" s="40"/>
      <c r="F21" s="40"/>
      <c r="G21" s="40"/>
      <c r="H21" s="93"/>
      <c r="I21" s="78">
        <f t="shared" si="0"/>
        <v>0</v>
      </c>
    </row>
    <row r="22" spans="1:9" ht="45">
      <c r="A22" s="61" t="s">
        <v>67</v>
      </c>
      <c r="B22" s="42" t="s">
        <v>241</v>
      </c>
      <c r="C22" s="43">
        <v>10</v>
      </c>
      <c r="D22" s="80" t="s">
        <v>118</v>
      </c>
      <c r="E22" s="40"/>
      <c r="F22" s="40"/>
      <c r="G22" s="40"/>
      <c r="H22" s="93"/>
      <c r="I22" s="78">
        <f t="shared" si="0"/>
        <v>0</v>
      </c>
    </row>
    <row r="23" spans="1:9" ht="45">
      <c r="A23" s="61" t="s">
        <v>68</v>
      </c>
      <c r="B23" s="42" t="s">
        <v>378</v>
      </c>
      <c r="C23" s="43">
        <v>10</v>
      </c>
      <c r="D23" s="80" t="s">
        <v>118</v>
      </c>
      <c r="E23" s="40"/>
      <c r="F23" s="40"/>
      <c r="G23" s="40"/>
      <c r="H23" s="93"/>
      <c r="I23" s="78">
        <f t="shared" si="0"/>
        <v>0</v>
      </c>
    </row>
    <row r="24" spans="1:9" ht="60">
      <c r="A24" s="61" t="s">
        <v>69</v>
      </c>
      <c r="B24" s="42" t="s">
        <v>242</v>
      </c>
      <c r="C24" s="43">
        <v>10</v>
      </c>
      <c r="D24" s="80" t="s">
        <v>118</v>
      </c>
      <c r="E24" s="40"/>
      <c r="F24" s="40"/>
      <c r="G24" s="40"/>
      <c r="H24" s="93"/>
      <c r="I24" s="78">
        <f t="shared" si="0"/>
        <v>0</v>
      </c>
    </row>
    <row r="25" spans="1:9" ht="45">
      <c r="A25" s="61" t="s">
        <v>70</v>
      </c>
      <c r="B25" s="42" t="s">
        <v>243</v>
      </c>
      <c r="C25" s="43">
        <v>10</v>
      </c>
      <c r="D25" s="80" t="s">
        <v>118</v>
      </c>
      <c r="E25" s="40"/>
      <c r="F25" s="40"/>
      <c r="G25" s="40"/>
      <c r="H25" s="93"/>
      <c r="I25" s="78">
        <f t="shared" si="0"/>
        <v>0</v>
      </c>
    </row>
    <row r="26" spans="1:9" ht="45">
      <c r="A26" s="61" t="s">
        <v>71</v>
      </c>
      <c r="B26" s="42" t="s">
        <v>244</v>
      </c>
      <c r="C26" s="43">
        <v>10</v>
      </c>
      <c r="D26" s="80" t="s">
        <v>118</v>
      </c>
      <c r="E26" s="40"/>
      <c r="F26" s="40"/>
      <c r="G26" s="40"/>
      <c r="H26" s="93"/>
      <c r="I26" s="78">
        <f t="shared" si="0"/>
        <v>0</v>
      </c>
    </row>
    <row r="27" spans="1:9" ht="45">
      <c r="A27" s="61" t="s">
        <v>72</v>
      </c>
      <c r="B27" s="42" t="s">
        <v>245</v>
      </c>
      <c r="C27" s="43">
        <v>10</v>
      </c>
      <c r="D27" s="80" t="s">
        <v>118</v>
      </c>
      <c r="E27" s="40"/>
      <c r="F27" s="40"/>
      <c r="G27" s="40"/>
      <c r="H27" s="93"/>
      <c r="I27" s="78">
        <f t="shared" si="0"/>
        <v>0</v>
      </c>
    </row>
    <row r="28" spans="1:9" ht="30">
      <c r="A28" s="61" t="s">
        <v>73</v>
      </c>
      <c r="B28" s="42" t="s">
        <v>246</v>
      </c>
      <c r="C28" s="43">
        <v>10</v>
      </c>
      <c r="D28" s="80" t="s">
        <v>118</v>
      </c>
      <c r="E28" s="40"/>
      <c r="F28" s="40"/>
      <c r="G28" s="40"/>
      <c r="H28" s="93"/>
      <c r="I28" s="78">
        <f t="shared" si="0"/>
        <v>0</v>
      </c>
    </row>
    <row r="29" spans="1:9" ht="30">
      <c r="A29" s="61" t="s">
        <v>74</v>
      </c>
      <c r="B29" s="42" t="s">
        <v>247</v>
      </c>
      <c r="C29" s="43">
        <v>10</v>
      </c>
      <c r="D29" s="80" t="s">
        <v>118</v>
      </c>
      <c r="E29" s="40"/>
      <c r="F29" s="40"/>
      <c r="G29" s="40"/>
      <c r="H29" s="93"/>
      <c r="I29" s="78">
        <f t="shared" si="0"/>
        <v>0</v>
      </c>
    </row>
    <row r="30" spans="1:9">
      <c r="A30" s="61" t="s">
        <v>75</v>
      </c>
      <c r="B30" s="42" t="s">
        <v>384</v>
      </c>
      <c r="C30" s="43">
        <v>10</v>
      </c>
      <c r="D30" s="80" t="s">
        <v>118</v>
      </c>
      <c r="E30" s="40"/>
      <c r="F30" s="40"/>
      <c r="G30" s="40"/>
      <c r="H30" s="93"/>
      <c r="I30" s="78">
        <f t="shared" si="0"/>
        <v>0</v>
      </c>
    </row>
    <row r="31" spans="1:9" ht="30">
      <c r="A31" s="61" t="s">
        <v>76</v>
      </c>
      <c r="B31" s="42" t="s">
        <v>248</v>
      </c>
      <c r="C31" s="43">
        <v>10</v>
      </c>
      <c r="D31" s="80" t="s">
        <v>118</v>
      </c>
      <c r="E31" s="40"/>
      <c r="F31" s="40"/>
      <c r="G31" s="40"/>
      <c r="H31" s="93"/>
      <c r="I31" s="78">
        <f t="shared" si="0"/>
        <v>0</v>
      </c>
    </row>
    <row r="32" spans="1:9" ht="60">
      <c r="A32" s="61" t="s">
        <v>77</v>
      </c>
      <c r="B32" s="42" t="s">
        <v>249</v>
      </c>
      <c r="C32" s="43">
        <v>5</v>
      </c>
      <c r="D32" s="80" t="s">
        <v>118</v>
      </c>
      <c r="E32" s="40"/>
      <c r="F32" s="40"/>
      <c r="G32" s="40"/>
      <c r="H32" s="93"/>
      <c r="I32" s="78">
        <f t="shared" si="0"/>
        <v>0</v>
      </c>
    </row>
    <row r="33" spans="1:9">
      <c r="A33" s="61" t="s">
        <v>78</v>
      </c>
      <c r="B33" s="42" t="s">
        <v>250</v>
      </c>
      <c r="C33" s="43">
        <v>5</v>
      </c>
      <c r="D33" s="80" t="s">
        <v>118</v>
      </c>
      <c r="E33" s="40"/>
      <c r="F33" s="40"/>
      <c r="G33" s="40"/>
      <c r="H33" s="93"/>
      <c r="I33" s="78">
        <f t="shared" si="0"/>
        <v>0</v>
      </c>
    </row>
    <row r="34" spans="1:9" ht="30">
      <c r="A34" s="61" t="s">
        <v>79</v>
      </c>
      <c r="B34" s="42" t="s">
        <v>251</v>
      </c>
      <c r="C34" s="43">
        <v>10</v>
      </c>
      <c r="D34" s="80" t="s">
        <v>118</v>
      </c>
      <c r="E34" s="40"/>
      <c r="F34" s="40"/>
      <c r="G34" s="40"/>
      <c r="H34" s="93"/>
      <c r="I34" s="78">
        <f t="shared" si="0"/>
        <v>0</v>
      </c>
    </row>
    <row r="35" spans="1:9" ht="60">
      <c r="A35" s="61" t="s">
        <v>80</v>
      </c>
      <c r="B35" s="42" t="s">
        <v>252</v>
      </c>
      <c r="C35" s="43">
        <v>10</v>
      </c>
      <c r="D35" s="80" t="s">
        <v>118</v>
      </c>
      <c r="E35" s="40"/>
      <c r="F35" s="40"/>
      <c r="G35" s="40"/>
      <c r="H35" s="93"/>
      <c r="I35" s="78">
        <f t="shared" si="0"/>
        <v>0</v>
      </c>
    </row>
    <row r="36" spans="1:9">
      <c r="A36" s="61" t="s">
        <v>81</v>
      </c>
      <c r="B36" s="42" t="s">
        <v>253</v>
      </c>
      <c r="C36" s="43">
        <v>10</v>
      </c>
      <c r="D36" s="80" t="s">
        <v>118</v>
      </c>
      <c r="E36" s="40"/>
      <c r="F36" s="40"/>
      <c r="G36" s="40"/>
      <c r="H36" s="93"/>
      <c r="I36" s="78">
        <f t="shared" si="0"/>
        <v>0</v>
      </c>
    </row>
    <row r="37" spans="1:9" ht="60">
      <c r="A37" s="61" t="s">
        <v>82</v>
      </c>
      <c r="B37" s="42" t="s">
        <v>254</v>
      </c>
      <c r="C37" s="43">
        <v>20</v>
      </c>
      <c r="D37" s="80" t="s">
        <v>118</v>
      </c>
      <c r="E37" s="40"/>
      <c r="F37" s="40"/>
      <c r="G37" s="40"/>
      <c r="H37" s="93"/>
      <c r="I37" s="78">
        <f t="shared" si="0"/>
        <v>0</v>
      </c>
    </row>
    <row r="38" spans="1:9">
      <c r="A38" s="61" t="s">
        <v>83</v>
      </c>
      <c r="B38" s="42" t="s">
        <v>255</v>
      </c>
      <c r="C38" s="43">
        <v>10</v>
      </c>
      <c r="D38" s="80" t="s">
        <v>118</v>
      </c>
      <c r="E38" s="40"/>
      <c r="F38" s="40"/>
      <c r="G38" s="40"/>
      <c r="H38" s="93"/>
      <c r="I38" s="78">
        <f t="shared" si="0"/>
        <v>0</v>
      </c>
    </row>
    <row r="39" spans="1:9">
      <c r="A39" s="61" t="s">
        <v>84</v>
      </c>
      <c r="B39" s="42" t="s">
        <v>256</v>
      </c>
      <c r="C39" s="43">
        <v>5</v>
      </c>
      <c r="D39" s="80" t="s">
        <v>118</v>
      </c>
      <c r="E39" s="40"/>
      <c r="F39" s="40"/>
      <c r="G39" s="40"/>
      <c r="H39" s="93"/>
      <c r="I39" s="78">
        <f t="shared" si="0"/>
        <v>0</v>
      </c>
    </row>
    <row r="40" spans="1:9" ht="90">
      <c r="A40" s="61" t="s">
        <v>85</v>
      </c>
      <c r="B40" s="42" t="s">
        <v>385</v>
      </c>
      <c r="C40" s="43">
        <v>2</v>
      </c>
      <c r="D40" s="80" t="s">
        <v>118</v>
      </c>
      <c r="E40" s="40"/>
      <c r="F40" s="40"/>
      <c r="G40" s="40"/>
      <c r="H40" s="93"/>
      <c r="I40" s="78">
        <f t="shared" si="0"/>
        <v>0</v>
      </c>
    </row>
    <row r="41" spans="1:9" ht="90">
      <c r="A41" s="61" t="s">
        <v>86</v>
      </c>
      <c r="B41" s="42" t="s">
        <v>386</v>
      </c>
      <c r="C41" s="43">
        <v>2</v>
      </c>
      <c r="D41" s="80" t="s">
        <v>118</v>
      </c>
      <c r="E41" s="40"/>
      <c r="F41" s="40"/>
      <c r="G41" s="40"/>
      <c r="H41" s="93"/>
      <c r="I41" s="78">
        <f t="shared" si="0"/>
        <v>0</v>
      </c>
    </row>
    <row r="42" spans="1:9" ht="120">
      <c r="A42" s="61" t="s">
        <v>87</v>
      </c>
      <c r="B42" s="42" t="s">
        <v>341</v>
      </c>
      <c r="C42" s="43">
        <v>3</v>
      </c>
      <c r="D42" s="80" t="s">
        <v>118</v>
      </c>
      <c r="E42" s="40"/>
      <c r="F42" s="40"/>
      <c r="G42" s="40"/>
      <c r="H42" s="93"/>
      <c r="I42" s="78">
        <f t="shared" si="0"/>
        <v>0</v>
      </c>
    </row>
    <row r="43" spans="1:9" ht="60">
      <c r="A43" s="61" t="s">
        <v>88</v>
      </c>
      <c r="B43" s="42" t="s">
        <v>342</v>
      </c>
      <c r="C43" s="43">
        <v>3</v>
      </c>
      <c r="D43" s="80" t="s">
        <v>118</v>
      </c>
      <c r="E43" s="40"/>
      <c r="F43" s="40"/>
      <c r="G43" s="40"/>
      <c r="H43" s="93"/>
      <c r="I43" s="78">
        <f t="shared" si="0"/>
        <v>0</v>
      </c>
    </row>
    <row r="44" spans="1:9">
      <c r="A44" s="61" t="s">
        <v>89</v>
      </c>
      <c r="B44" s="42" t="s">
        <v>257</v>
      </c>
      <c r="C44" s="43">
        <v>3</v>
      </c>
      <c r="D44" s="80" t="s">
        <v>118</v>
      </c>
      <c r="E44" s="40"/>
      <c r="F44" s="40"/>
      <c r="G44" s="40"/>
      <c r="H44" s="93"/>
      <c r="I44" s="78">
        <f t="shared" si="0"/>
        <v>0</v>
      </c>
    </row>
    <row r="45" spans="1:9" ht="30">
      <c r="A45" s="61" t="s">
        <v>90</v>
      </c>
      <c r="B45" s="42" t="s">
        <v>258</v>
      </c>
      <c r="C45" s="43">
        <v>3</v>
      </c>
      <c r="D45" s="80" t="s">
        <v>118</v>
      </c>
      <c r="E45" s="40"/>
      <c r="F45" s="40"/>
      <c r="G45" s="40"/>
      <c r="H45" s="93"/>
      <c r="I45" s="78">
        <f t="shared" si="0"/>
        <v>0</v>
      </c>
    </row>
    <row r="46" spans="1:9" ht="30">
      <c r="A46" s="61" t="s">
        <v>91</v>
      </c>
      <c r="B46" s="42" t="s">
        <v>259</v>
      </c>
      <c r="C46" s="43">
        <v>3</v>
      </c>
      <c r="D46" s="80" t="s">
        <v>118</v>
      </c>
      <c r="E46" s="40"/>
      <c r="F46" s="40"/>
      <c r="G46" s="40"/>
      <c r="H46" s="93"/>
      <c r="I46" s="78">
        <f t="shared" si="0"/>
        <v>0</v>
      </c>
    </row>
    <row r="47" spans="1:9" ht="30">
      <c r="A47" s="61" t="s">
        <v>92</v>
      </c>
      <c r="B47" s="42" t="s">
        <v>260</v>
      </c>
      <c r="C47" s="43">
        <v>3</v>
      </c>
      <c r="D47" s="80" t="s">
        <v>118</v>
      </c>
      <c r="E47" s="40"/>
      <c r="F47" s="40"/>
      <c r="G47" s="40"/>
      <c r="H47" s="93"/>
      <c r="I47" s="78">
        <f t="shared" si="0"/>
        <v>0</v>
      </c>
    </row>
    <row r="48" spans="1:9" ht="30">
      <c r="A48" s="61" t="s">
        <v>93</v>
      </c>
      <c r="B48" s="42" t="s">
        <v>261</v>
      </c>
      <c r="C48" s="43">
        <v>5</v>
      </c>
      <c r="D48" s="80" t="s">
        <v>118</v>
      </c>
      <c r="E48" s="40"/>
      <c r="F48" s="40"/>
      <c r="G48" s="40"/>
      <c r="H48" s="93"/>
      <c r="I48" s="78">
        <f t="shared" si="0"/>
        <v>0</v>
      </c>
    </row>
    <row r="49" spans="1:9" ht="60">
      <c r="A49" s="61" t="s">
        <v>94</v>
      </c>
      <c r="B49" s="42" t="s">
        <v>387</v>
      </c>
      <c r="C49" s="43">
        <v>2</v>
      </c>
      <c r="D49" s="80" t="s">
        <v>118</v>
      </c>
      <c r="E49" s="40"/>
      <c r="F49" s="40"/>
      <c r="G49" s="40"/>
      <c r="H49" s="93"/>
      <c r="I49" s="78">
        <f t="shared" si="0"/>
        <v>0</v>
      </c>
    </row>
    <row r="50" spans="1:9" ht="30">
      <c r="A50" s="61" t="s">
        <v>95</v>
      </c>
      <c r="B50" s="42" t="s">
        <v>262</v>
      </c>
      <c r="C50" s="43">
        <v>2</v>
      </c>
      <c r="D50" s="80" t="s">
        <v>118</v>
      </c>
      <c r="E50" s="40"/>
      <c r="F50" s="40"/>
      <c r="G50" s="40"/>
      <c r="H50" s="93"/>
      <c r="I50" s="78">
        <f t="shared" si="0"/>
        <v>0</v>
      </c>
    </row>
    <row r="51" spans="1:9" ht="30">
      <c r="A51" s="61" t="s">
        <v>96</v>
      </c>
      <c r="B51" s="42" t="s">
        <v>263</v>
      </c>
      <c r="C51" s="43">
        <v>2</v>
      </c>
      <c r="D51" s="80" t="s">
        <v>118</v>
      </c>
      <c r="E51" s="40"/>
      <c r="F51" s="40"/>
      <c r="G51" s="40"/>
      <c r="H51" s="93"/>
      <c r="I51" s="78">
        <f t="shared" si="0"/>
        <v>0</v>
      </c>
    </row>
    <row r="52" spans="1:9">
      <c r="A52" s="61" t="s">
        <v>97</v>
      </c>
      <c r="B52" s="42" t="s">
        <v>264</v>
      </c>
      <c r="C52" s="43">
        <v>2</v>
      </c>
      <c r="D52" s="80" t="s">
        <v>118</v>
      </c>
      <c r="E52" s="40"/>
      <c r="F52" s="40"/>
      <c r="G52" s="40"/>
      <c r="H52" s="93"/>
      <c r="I52" s="78">
        <f t="shared" si="0"/>
        <v>0</v>
      </c>
    </row>
    <row r="53" spans="1:9">
      <c r="A53" s="61" t="s">
        <v>98</v>
      </c>
      <c r="B53" s="42" t="s">
        <v>265</v>
      </c>
      <c r="C53" s="43">
        <v>2</v>
      </c>
      <c r="D53" s="80" t="s">
        <v>118</v>
      </c>
      <c r="E53" s="40"/>
      <c r="F53" s="40"/>
      <c r="G53" s="40"/>
      <c r="H53" s="93"/>
      <c r="I53" s="78">
        <f t="shared" si="0"/>
        <v>0</v>
      </c>
    </row>
    <row r="54" spans="1:9" ht="30">
      <c r="A54" s="61" t="s">
        <v>99</v>
      </c>
      <c r="B54" s="42" t="s">
        <v>266</v>
      </c>
      <c r="C54" s="43">
        <v>2</v>
      </c>
      <c r="D54" s="45" t="s">
        <v>120</v>
      </c>
      <c r="E54" s="40"/>
      <c r="F54" s="40"/>
      <c r="G54" s="40"/>
      <c r="H54" s="93"/>
      <c r="I54" s="78">
        <f t="shared" si="0"/>
        <v>0</v>
      </c>
    </row>
    <row r="55" spans="1:9" ht="30">
      <c r="A55" s="61" t="s">
        <v>100</v>
      </c>
      <c r="B55" s="42" t="s">
        <v>267</v>
      </c>
      <c r="C55" s="43">
        <v>10</v>
      </c>
      <c r="D55" s="45" t="s">
        <v>120</v>
      </c>
      <c r="E55" s="40"/>
      <c r="F55" s="40"/>
      <c r="G55" s="40"/>
      <c r="H55" s="93"/>
      <c r="I55" s="78">
        <f t="shared" si="0"/>
        <v>0</v>
      </c>
    </row>
    <row r="56" spans="1:9" ht="30">
      <c r="A56" s="61" t="s">
        <v>101</v>
      </c>
      <c r="B56" s="42" t="s">
        <v>268</v>
      </c>
      <c r="C56" s="43">
        <v>2</v>
      </c>
      <c r="D56" s="45" t="s">
        <v>120</v>
      </c>
      <c r="E56" s="40"/>
      <c r="F56" s="40"/>
      <c r="G56" s="40"/>
      <c r="H56" s="93"/>
      <c r="I56" s="78">
        <f t="shared" si="0"/>
        <v>0</v>
      </c>
    </row>
    <row r="57" spans="1:9">
      <c r="A57" s="61" t="s">
        <v>102</v>
      </c>
      <c r="B57" s="42" t="s">
        <v>269</v>
      </c>
      <c r="C57" s="43">
        <v>2</v>
      </c>
      <c r="D57" s="80" t="s">
        <v>118</v>
      </c>
      <c r="E57" s="40"/>
      <c r="F57" s="40"/>
      <c r="G57" s="40"/>
      <c r="H57" s="93"/>
      <c r="I57" s="78">
        <f t="shared" si="0"/>
        <v>0</v>
      </c>
    </row>
    <row r="58" spans="1:9">
      <c r="A58" s="61" t="s">
        <v>103</v>
      </c>
      <c r="B58" s="42" t="s">
        <v>270</v>
      </c>
      <c r="C58" s="43">
        <v>5</v>
      </c>
      <c r="D58" s="80" t="s">
        <v>118</v>
      </c>
      <c r="E58" s="40"/>
      <c r="F58" s="40"/>
      <c r="G58" s="40"/>
      <c r="H58" s="93"/>
      <c r="I58" s="78">
        <f t="shared" si="0"/>
        <v>0</v>
      </c>
    </row>
    <row r="59" spans="1:9" ht="60">
      <c r="A59" s="61" t="s">
        <v>104</v>
      </c>
      <c r="B59" s="42" t="s">
        <v>388</v>
      </c>
      <c r="C59" s="43">
        <v>2</v>
      </c>
      <c r="D59" s="80" t="s">
        <v>118</v>
      </c>
      <c r="E59" s="40"/>
      <c r="F59" s="40"/>
      <c r="G59" s="40"/>
      <c r="H59" s="93"/>
      <c r="I59" s="78">
        <f t="shared" si="0"/>
        <v>0</v>
      </c>
    </row>
    <row r="60" spans="1:9" ht="30">
      <c r="A60" s="61" t="s">
        <v>105</v>
      </c>
      <c r="B60" s="42" t="s">
        <v>271</v>
      </c>
      <c r="C60" s="43">
        <v>2</v>
      </c>
      <c r="D60" s="80" t="s">
        <v>118</v>
      </c>
      <c r="E60" s="40"/>
      <c r="F60" s="40"/>
      <c r="G60" s="40"/>
      <c r="H60" s="93"/>
      <c r="I60" s="78">
        <f t="shared" si="0"/>
        <v>0</v>
      </c>
    </row>
    <row r="61" spans="1:9" ht="30">
      <c r="A61" s="61" t="s">
        <v>106</v>
      </c>
      <c r="B61" s="42" t="s">
        <v>272</v>
      </c>
      <c r="C61" s="43">
        <v>2</v>
      </c>
      <c r="D61" s="80" t="s">
        <v>118</v>
      </c>
      <c r="E61" s="40"/>
      <c r="F61" s="40"/>
      <c r="G61" s="40"/>
      <c r="H61" s="93"/>
      <c r="I61" s="78">
        <f t="shared" si="0"/>
        <v>0</v>
      </c>
    </row>
    <row r="62" spans="1:9">
      <c r="A62" s="61" t="s">
        <v>107</v>
      </c>
      <c r="B62" s="42" t="s">
        <v>273</v>
      </c>
      <c r="C62" s="43">
        <v>2</v>
      </c>
      <c r="D62" s="45" t="s">
        <v>120</v>
      </c>
      <c r="E62" s="40"/>
      <c r="F62" s="40"/>
      <c r="G62" s="40"/>
      <c r="H62" s="93"/>
      <c r="I62" s="78">
        <f t="shared" si="0"/>
        <v>0</v>
      </c>
    </row>
    <row r="63" spans="1:9">
      <c r="A63" s="61" t="s">
        <v>108</v>
      </c>
      <c r="B63" s="42" t="s">
        <v>274</v>
      </c>
      <c r="C63" s="43">
        <v>2</v>
      </c>
      <c r="D63" s="45" t="s">
        <v>118</v>
      </c>
      <c r="E63" s="40"/>
      <c r="F63" s="40"/>
      <c r="G63" s="40"/>
      <c r="H63" s="93"/>
      <c r="I63" s="78">
        <f t="shared" si="0"/>
        <v>0</v>
      </c>
    </row>
    <row r="64" spans="1:9" ht="30">
      <c r="A64" s="61" t="s">
        <v>109</v>
      </c>
      <c r="B64" s="42" t="s">
        <v>275</v>
      </c>
      <c r="C64" s="43">
        <v>2</v>
      </c>
      <c r="D64" s="45" t="s">
        <v>118</v>
      </c>
      <c r="E64" s="40"/>
      <c r="F64" s="40"/>
      <c r="G64" s="40"/>
      <c r="H64" s="93"/>
      <c r="I64" s="78">
        <f t="shared" si="0"/>
        <v>0</v>
      </c>
    </row>
    <row r="65" spans="1:9" ht="30">
      <c r="A65" s="61" t="s">
        <v>110</v>
      </c>
      <c r="B65" s="42" t="s">
        <v>276</v>
      </c>
      <c r="C65" s="43">
        <v>2</v>
      </c>
      <c r="D65" s="45" t="s">
        <v>118</v>
      </c>
      <c r="E65" s="40"/>
      <c r="F65" s="40"/>
      <c r="G65" s="40"/>
      <c r="H65" s="93"/>
      <c r="I65" s="78">
        <f t="shared" si="0"/>
        <v>0</v>
      </c>
    </row>
    <row r="66" spans="1:9" ht="60">
      <c r="A66" s="61" t="s">
        <v>111</v>
      </c>
      <c r="B66" s="42" t="s">
        <v>389</v>
      </c>
      <c r="C66" s="43">
        <v>1</v>
      </c>
      <c r="D66" s="45" t="s">
        <v>118</v>
      </c>
      <c r="E66" s="40"/>
      <c r="F66" s="40"/>
      <c r="G66" s="40"/>
      <c r="H66" s="93"/>
      <c r="I66" s="78">
        <f t="shared" si="0"/>
        <v>0</v>
      </c>
    </row>
    <row r="67" spans="1:9" ht="45">
      <c r="A67" s="61" t="s">
        <v>112</v>
      </c>
      <c r="B67" s="42" t="s">
        <v>277</v>
      </c>
      <c r="C67" s="43">
        <v>1</v>
      </c>
      <c r="D67" s="45" t="s">
        <v>118</v>
      </c>
      <c r="E67" s="40"/>
      <c r="F67" s="40"/>
      <c r="G67" s="40"/>
      <c r="H67" s="93"/>
      <c r="I67" s="78">
        <f t="shared" si="0"/>
        <v>0</v>
      </c>
    </row>
    <row r="68" spans="1:9" ht="30">
      <c r="A68" s="61" t="s">
        <v>113</v>
      </c>
      <c r="B68" s="42" t="s">
        <v>278</v>
      </c>
      <c r="C68" s="43">
        <v>1</v>
      </c>
      <c r="D68" s="45" t="s">
        <v>118</v>
      </c>
      <c r="E68" s="40"/>
      <c r="F68" s="40"/>
      <c r="G68" s="40"/>
      <c r="H68" s="93"/>
      <c r="I68" s="78">
        <f t="shared" si="0"/>
        <v>0</v>
      </c>
    </row>
    <row r="69" spans="1:9">
      <c r="A69" s="61" t="s">
        <v>114</v>
      </c>
      <c r="B69" s="42" t="s">
        <v>279</v>
      </c>
      <c r="C69" s="43">
        <v>1</v>
      </c>
      <c r="D69" s="45" t="s">
        <v>118</v>
      </c>
      <c r="E69" s="40"/>
      <c r="F69" s="40"/>
      <c r="G69" s="40"/>
      <c r="H69" s="93"/>
      <c r="I69" s="78">
        <f t="shared" si="0"/>
        <v>0</v>
      </c>
    </row>
    <row r="70" spans="1:9" ht="60">
      <c r="A70" s="61" t="s">
        <v>115</v>
      </c>
      <c r="B70" s="42" t="s">
        <v>379</v>
      </c>
      <c r="C70" s="43">
        <v>1</v>
      </c>
      <c r="D70" s="45" t="s">
        <v>120</v>
      </c>
      <c r="E70" s="40"/>
      <c r="F70" s="40"/>
      <c r="G70" s="40"/>
      <c r="H70" s="93"/>
      <c r="I70" s="78">
        <f t="shared" si="0"/>
        <v>0</v>
      </c>
    </row>
    <row r="71" spans="1:9" ht="30">
      <c r="A71" s="61" t="s">
        <v>116</v>
      </c>
      <c r="B71" s="42" t="s">
        <v>280</v>
      </c>
      <c r="C71" s="43">
        <v>1</v>
      </c>
      <c r="D71" s="45" t="s">
        <v>118</v>
      </c>
      <c r="E71" s="40"/>
      <c r="F71" s="40"/>
      <c r="G71" s="40"/>
      <c r="H71" s="93"/>
      <c r="I71" s="78">
        <f t="shared" si="0"/>
        <v>0</v>
      </c>
    </row>
    <row r="72" spans="1:9" ht="60">
      <c r="A72" s="61" t="s">
        <v>117</v>
      </c>
      <c r="B72" s="42" t="s">
        <v>281</v>
      </c>
      <c r="C72" s="43">
        <v>1</v>
      </c>
      <c r="D72" s="45" t="s">
        <v>118</v>
      </c>
      <c r="E72" s="40"/>
      <c r="F72" s="40"/>
      <c r="G72" s="40"/>
      <c r="H72" s="93"/>
      <c r="I72" s="78">
        <f t="shared" si="0"/>
        <v>0</v>
      </c>
    </row>
    <row r="73" spans="1:9" s="39" customFormat="1" ht="30">
      <c r="A73" s="61" t="s">
        <v>171</v>
      </c>
      <c r="B73" s="42" t="s">
        <v>282</v>
      </c>
      <c r="C73" s="43">
        <v>1</v>
      </c>
      <c r="D73" s="61" t="s">
        <v>118</v>
      </c>
      <c r="E73" s="40"/>
      <c r="F73" s="40"/>
      <c r="G73" s="40"/>
      <c r="H73" s="93"/>
      <c r="I73" s="78">
        <f t="shared" si="0"/>
        <v>0</v>
      </c>
    </row>
    <row r="74" spans="1:9" s="39" customFormat="1">
      <c r="A74" s="61" t="s">
        <v>172</v>
      </c>
      <c r="B74" s="92" t="s">
        <v>283</v>
      </c>
      <c r="C74" s="43">
        <v>1</v>
      </c>
      <c r="D74" s="61" t="s">
        <v>118</v>
      </c>
      <c r="E74" s="40"/>
      <c r="F74" s="40"/>
      <c r="G74" s="40"/>
      <c r="H74" s="93"/>
      <c r="I74" s="78">
        <f t="shared" si="0"/>
        <v>0</v>
      </c>
    </row>
    <row r="75" spans="1:9" s="39" customFormat="1">
      <c r="A75" s="61" t="s">
        <v>173</v>
      </c>
      <c r="B75" s="42" t="s">
        <v>284</v>
      </c>
      <c r="C75" s="43">
        <v>5</v>
      </c>
      <c r="D75" s="45" t="s">
        <v>118</v>
      </c>
      <c r="E75" s="40"/>
      <c r="F75" s="40"/>
      <c r="G75" s="40"/>
      <c r="H75" s="93"/>
      <c r="I75" s="78">
        <f t="shared" ref="I75:I135" si="1">ROUND(ROUND(C75,2)*ROUND(H75,2),2)</f>
        <v>0</v>
      </c>
    </row>
    <row r="76" spans="1:9" ht="30">
      <c r="A76" s="61" t="s">
        <v>174</v>
      </c>
      <c r="B76" s="42" t="s">
        <v>343</v>
      </c>
      <c r="C76" s="43">
        <v>1</v>
      </c>
      <c r="D76" s="45" t="s">
        <v>118</v>
      </c>
      <c r="E76" s="40"/>
      <c r="F76" s="40"/>
      <c r="G76" s="40"/>
      <c r="H76" s="93"/>
      <c r="I76" s="78">
        <f t="shared" si="1"/>
        <v>0</v>
      </c>
    </row>
    <row r="77" spans="1:9">
      <c r="A77" s="61" t="s">
        <v>175</v>
      </c>
      <c r="B77" s="42" t="s">
        <v>285</v>
      </c>
      <c r="C77" s="43">
        <v>2</v>
      </c>
      <c r="D77" s="45" t="s">
        <v>118</v>
      </c>
      <c r="E77" s="40"/>
      <c r="F77" s="40"/>
      <c r="G77" s="40"/>
      <c r="H77" s="93"/>
      <c r="I77" s="78">
        <f t="shared" si="1"/>
        <v>0</v>
      </c>
    </row>
    <row r="78" spans="1:9">
      <c r="A78" s="61" t="s">
        <v>176</v>
      </c>
      <c r="B78" s="42" t="s">
        <v>286</v>
      </c>
      <c r="C78" s="43">
        <v>2</v>
      </c>
      <c r="D78" s="45" t="s">
        <v>118</v>
      </c>
      <c r="E78" s="40"/>
      <c r="F78" s="40"/>
      <c r="G78" s="40"/>
      <c r="H78" s="93"/>
      <c r="I78" s="78">
        <f t="shared" si="1"/>
        <v>0</v>
      </c>
    </row>
    <row r="79" spans="1:9" ht="30">
      <c r="A79" s="61" t="s">
        <v>177</v>
      </c>
      <c r="B79" s="42" t="s">
        <v>287</v>
      </c>
      <c r="C79" s="43">
        <v>2</v>
      </c>
      <c r="D79" s="45" t="s">
        <v>118</v>
      </c>
      <c r="E79" s="40"/>
      <c r="F79" s="40"/>
      <c r="G79" s="40"/>
      <c r="H79" s="93"/>
      <c r="I79" s="78">
        <f t="shared" si="1"/>
        <v>0</v>
      </c>
    </row>
    <row r="80" spans="1:9" ht="60">
      <c r="A80" s="61" t="s">
        <v>178</v>
      </c>
      <c r="B80" s="42" t="s">
        <v>288</v>
      </c>
      <c r="C80" s="43">
        <v>3</v>
      </c>
      <c r="D80" s="45" t="s">
        <v>118</v>
      </c>
      <c r="E80" s="40"/>
      <c r="F80" s="40"/>
      <c r="G80" s="40"/>
      <c r="H80" s="93"/>
      <c r="I80" s="78">
        <f t="shared" si="1"/>
        <v>0</v>
      </c>
    </row>
    <row r="81" spans="1:9" ht="90">
      <c r="A81" s="61" t="s">
        <v>179</v>
      </c>
      <c r="B81" s="42" t="s">
        <v>289</v>
      </c>
      <c r="C81" s="43">
        <v>3</v>
      </c>
      <c r="D81" s="45" t="s">
        <v>118</v>
      </c>
      <c r="E81" s="40"/>
      <c r="F81" s="40"/>
      <c r="G81" s="40"/>
      <c r="H81" s="93"/>
      <c r="I81" s="78">
        <f t="shared" si="1"/>
        <v>0</v>
      </c>
    </row>
    <row r="82" spans="1:9" ht="60">
      <c r="A82" s="61" t="s">
        <v>180</v>
      </c>
      <c r="B82" s="42" t="s">
        <v>390</v>
      </c>
      <c r="C82" s="43">
        <v>3</v>
      </c>
      <c r="D82" s="45" t="s">
        <v>118</v>
      </c>
      <c r="E82" s="40"/>
      <c r="F82" s="40"/>
      <c r="G82" s="40"/>
      <c r="H82" s="93"/>
      <c r="I82" s="78">
        <f t="shared" si="1"/>
        <v>0</v>
      </c>
    </row>
    <row r="83" spans="1:9">
      <c r="A83" s="61" t="s">
        <v>181</v>
      </c>
      <c r="B83" s="42" t="s">
        <v>290</v>
      </c>
      <c r="C83" s="43">
        <v>5</v>
      </c>
      <c r="D83" s="45" t="s">
        <v>118</v>
      </c>
      <c r="E83" s="40"/>
      <c r="F83" s="40"/>
      <c r="G83" s="40"/>
      <c r="H83" s="93"/>
      <c r="I83" s="78">
        <f t="shared" si="1"/>
        <v>0</v>
      </c>
    </row>
    <row r="84" spans="1:9">
      <c r="A84" s="61" t="s">
        <v>182</v>
      </c>
      <c r="B84" s="42" t="s">
        <v>291</v>
      </c>
      <c r="C84" s="43">
        <v>5</v>
      </c>
      <c r="D84" s="45" t="s">
        <v>118</v>
      </c>
      <c r="E84" s="40"/>
      <c r="F84" s="40"/>
      <c r="G84" s="40"/>
      <c r="H84" s="93"/>
      <c r="I84" s="78">
        <f t="shared" si="1"/>
        <v>0</v>
      </c>
    </row>
    <row r="85" spans="1:9" ht="75">
      <c r="A85" s="61" t="s">
        <v>183</v>
      </c>
      <c r="B85" s="42" t="s">
        <v>292</v>
      </c>
      <c r="C85" s="43">
        <v>1</v>
      </c>
      <c r="D85" s="45" t="s">
        <v>118</v>
      </c>
      <c r="E85" s="40"/>
      <c r="F85" s="40"/>
      <c r="G85" s="40"/>
      <c r="H85" s="93"/>
      <c r="I85" s="78">
        <f t="shared" si="1"/>
        <v>0</v>
      </c>
    </row>
    <row r="86" spans="1:9" ht="45">
      <c r="A86" s="61" t="s">
        <v>184</v>
      </c>
      <c r="B86" s="42" t="s">
        <v>293</v>
      </c>
      <c r="C86" s="43">
        <v>1</v>
      </c>
      <c r="D86" s="45" t="s">
        <v>118</v>
      </c>
      <c r="E86" s="40"/>
      <c r="F86" s="40"/>
      <c r="G86" s="40"/>
      <c r="H86" s="93"/>
      <c r="I86" s="78">
        <f t="shared" si="1"/>
        <v>0</v>
      </c>
    </row>
    <row r="87" spans="1:9" ht="45">
      <c r="A87" s="61" t="s">
        <v>185</v>
      </c>
      <c r="B87" s="42" t="s">
        <v>294</v>
      </c>
      <c r="C87" s="43">
        <v>1</v>
      </c>
      <c r="D87" s="45" t="s">
        <v>118</v>
      </c>
      <c r="E87" s="40"/>
      <c r="F87" s="40"/>
      <c r="G87" s="40"/>
      <c r="H87" s="93"/>
      <c r="I87" s="78">
        <f t="shared" si="1"/>
        <v>0</v>
      </c>
    </row>
    <row r="88" spans="1:9" ht="45">
      <c r="A88" s="61" t="s">
        <v>186</v>
      </c>
      <c r="B88" s="42" t="s">
        <v>295</v>
      </c>
      <c r="C88" s="43">
        <v>1</v>
      </c>
      <c r="D88" s="45" t="s">
        <v>118</v>
      </c>
      <c r="E88" s="40"/>
      <c r="F88" s="40"/>
      <c r="G88" s="40"/>
      <c r="H88" s="93"/>
      <c r="I88" s="78">
        <f t="shared" si="1"/>
        <v>0</v>
      </c>
    </row>
    <row r="89" spans="1:9">
      <c r="A89" s="61" t="s">
        <v>187</v>
      </c>
      <c r="B89" s="42" t="s">
        <v>296</v>
      </c>
      <c r="C89" s="43">
        <v>1</v>
      </c>
      <c r="D89" s="45" t="s">
        <v>118</v>
      </c>
      <c r="E89" s="40"/>
      <c r="F89" s="40"/>
      <c r="G89" s="40"/>
      <c r="H89" s="93"/>
      <c r="I89" s="78">
        <f t="shared" si="1"/>
        <v>0</v>
      </c>
    </row>
    <row r="90" spans="1:9">
      <c r="A90" s="61" t="s">
        <v>188</v>
      </c>
      <c r="B90" s="42" t="s">
        <v>297</v>
      </c>
      <c r="C90" s="43">
        <v>1</v>
      </c>
      <c r="D90" s="45" t="s">
        <v>118</v>
      </c>
      <c r="E90" s="40"/>
      <c r="F90" s="40"/>
      <c r="G90" s="40"/>
      <c r="H90" s="93"/>
      <c r="I90" s="78">
        <f t="shared" si="1"/>
        <v>0</v>
      </c>
    </row>
    <row r="91" spans="1:9">
      <c r="A91" s="61" t="s">
        <v>189</v>
      </c>
      <c r="B91" s="42" t="s">
        <v>298</v>
      </c>
      <c r="C91" s="43">
        <v>1</v>
      </c>
      <c r="D91" s="45" t="s">
        <v>118</v>
      </c>
      <c r="E91" s="40"/>
      <c r="F91" s="40"/>
      <c r="G91" s="40"/>
      <c r="H91" s="93"/>
      <c r="I91" s="78">
        <f t="shared" si="1"/>
        <v>0</v>
      </c>
    </row>
    <row r="92" spans="1:9">
      <c r="A92" s="61" t="s">
        <v>190</v>
      </c>
      <c r="B92" s="42" t="s">
        <v>299</v>
      </c>
      <c r="C92" s="43">
        <v>1</v>
      </c>
      <c r="D92" s="45" t="s">
        <v>118</v>
      </c>
      <c r="E92" s="40"/>
      <c r="F92" s="40"/>
      <c r="G92" s="40"/>
      <c r="H92" s="93"/>
      <c r="I92" s="78">
        <f t="shared" si="1"/>
        <v>0</v>
      </c>
    </row>
    <row r="93" spans="1:9" ht="30">
      <c r="A93" s="61" t="s">
        <v>191</v>
      </c>
      <c r="B93" s="42" t="s">
        <v>300</v>
      </c>
      <c r="C93" s="43">
        <v>1</v>
      </c>
      <c r="D93" s="45" t="s">
        <v>118</v>
      </c>
      <c r="E93" s="40"/>
      <c r="F93" s="40"/>
      <c r="G93" s="40"/>
      <c r="H93" s="93"/>
      <c r="I93" s="78">
        <f t="shared" si="1"/>
        <v>0</v>
      </c>
    </row>
    <row r="94" spans="1:9" ht="30">
      <c r="A94" s="61" t="s">
        <v>192</v>
      </c>
      <c r="B94" s="42" t="s">
        <v>301</v>
      </c>
      <c r="C94" s="43">
        <v>1</v>
      </c>
      <c r="D94" s="45" t="s">
        <v>118</v>
      </c>
      <c r="E94" s="40"/>
      <c r="F94" s="40"/>
      <c r="G94" s="40"/>
      <c r="H94" s="93"/>
      <c r="I94" s="78">
        <f t="shared" si="1"/>
        <v>0</v>
      </c>
    </row>
    <row r="95" spans="1:9" ht="30">
      <c r="A95" s="61" t="s">
        <v>193</v>
      </c>
      <c r="B95" s="42" t="s">
        <v>302</v>
      </c>
      <c r="C95" s="43">
        <v>1</v>
      </c>
      <c r="D95" s="45" t="s">
        <v>118</v>
      </c>
      <c r="E95" s="40"/>
      <c r="F95" s="40"/>
      <c r="G95" s="40"/>
      <c r="H95" s="93"/>
      <c r="I95" s="78">
        <f t="shared" si="1"/>
        <v>0</v>
      </c>
    </row>
    <row r="96" spans="1:9" ht="60">
      <c r="A96" s="61" t="s">
        <v>194</v>
      </c>
      <c r="B96" s="42" t="s">
        <v>281</v>
      </c>
      <c r="C96" s="43">
        <v>1</v>
      </c>
      <c r="D96" s="45" t="s">
        <v>118</v>
      </c>
      <c r="E96" s="40"/>
      <c r="F96" s="40"/>
      <c r="G96" s="40"/>
      <c r="H96" s="93"/>
      <c r="I96" s="78">
        <f t="shared" si="1"/>
        <v>0</v>
      </c>
    </row>
    <row r="97" spans="1:9" ht="30">
      <c r="A97" s="61" t="s">
        <v>195</v>
      </c>
      <c r="B97" s="42" t="s">
        <v>303</v>
      </c>
      <c r="C97" s="43">
        <v>1</v>
      </c>
      <c r="D97" s="45" t="s">
        <v>118</v>
      </c>
      <c r="E97" s="40"/>
      <c r="F97" s="40"/>
      <c r="G97" s="40"/>
      <c r="H97" s="93"/>
      <c r="I97" s="78">
        <f t="shared" si="1"/>
        <v>0</v>
      </c>
    </row>
    <row r="98" spans="1:9">
      <c r="A98" s="61" t="s">
        <v>196</v>
      </c>
      <c r="B98" s="42" t="s">
        <v>283</v>
      </c>
      <c r="C98" s="43">
        <v>1</v>
      </c>
      <c r="D98" s="45" t="s">
        <v>118</v>
      </c>
      <c r="E98" s="40"/>
      <c r="F98" s="40"/>
      <c r="G98" s="40"/>
      <c r="H98" s="93"/>
      <c r="I98" s="78">
        <f t="shared" si="1"/>
        <v>0</v>
      </c>
    </row>
    <row r="99" spans="1:9">
      <c r="A99" s="61" t="s">
        <v>197</v>
      </c>
      <c r="B99" s="42" t="s">
        <v>284</v>
      </c>
      <c r="C99" s="43">
        <v>5</v>
      </c>
      <c r="D99" s="45" t="s">
        <v>118</v>
      </c>
      <c r="E99" s="40"/>
      <c r="F99" s="40"/>
      <c r="G99" s="40"/>
      <c r="H99" s="93"/>
      <c r="I99" s="78">
        <f t="shared" si="1"/>
        <v>0</v>
      </c>
    </row>
    <row r="100" spans="1:9" ht="30">
      <c r="A100" s="61" t="s">
        <v>198</v>
      </c>
      <c r="B100" s="42" t="s">
        <v>304</v>
      </c>
      <c r="C100" s="43">
        <v>1</v>
      </c>
      <c r="D100" s="45" t="s">
        <v>118</v>
      </c>
      <c r="E100" s="40"/>
      <c r="F100" s="40"/>
      <c r="G100" s="40"/>
      <c r="H100" s="93"/>
      <c r="I100" s="78">
        <f t="shared" si="1"/>
        <v>0</v>
      </c>
    </row>
    <row r="101" spans="1:9">
      <c r="A101" s="61" t="s">
        <v>199</v>
      </c>
      <c r="B101" s="42" t="s">
        <v>305</v>
      </c>
      <c r="C101" s="43">
        <v>1</v>
      </c>
      <c r="D101" s="45" t="s">
        <v>118</v>
      </c>
      <c r="E101" s="40"/>
      <c r="F101" s="40"/>
      <c r="G101" s="40"/>
      <c r="H101" s="93"/>
      <c r="I101" s="78">
        <f t="shared" si="1"/>
        <v>0</v>
      </c>
    </row>
    <row r="102" spans="1:9" ht="105">
      <c r="A102" s="61" t="s">
        <v>200</v>
      </c>
      <c r="B102" s="42" t="s">
        <v>306</v>
      </c>
      <c r="C102" s="43">
        <v>1</v>
      </c>
      <c r="D102" s="45" t="s">
        <v>118</v>
      </c>
      <c r="E102" s="40"/>
      <c r="F102" s="40"/>
      <c r="G102" s="40"/>
      <c r="H102" s="93"/>
      <c r="I102" s="78">
        <f t="shared" si="1"/>
        <v>0</v>
      </c>
    </row>
    <row r="103" spans="1:9" ht="45">
      <c r="A103" s="61" t="s">
        <v>201</v>
      </c>
      <c r="B103" s="42" t="s">
        <v>307</v>
      </c>
      <c r="C103" s="43">
        <v>400</v>
      </c>
      <c r="D103" s="45" t="s">
        <v>118</v>
      </c>
      <c r="E103" s="40"/>
      <c r="F103" s="40"/>
      <c r="G103" s="40"/>
      <c r="H103" s="93"/>
      <c r="I103" s="78">
        <f t="shared" si="1"/>
        <v>0</v>
      </c>
    </row>
    <row r="104" spans="1:9" ht="30">
      <c r="A104" s="61" t="s">
        <v>202</v>
      </c>
      <c r="B104" s="42" t="s">
        <v>308</v>
      </c>
      <c r="C104" s="43">
        <v>400</v>
      </c>
      <c r="D104" s="45" t="s">
        <v>118</v>
      </c>
      <c r="E104" s="40"/>
      <c r="F104" s="40"/>
      <c r="G104" s="40"/>
      <c r="H104" s="93"/>
      <c r="I104" s="78">
        <f t="shared" si="1"/>
        <v>0</v>
      </c>
    </row>
    <row r="105" spans="1:9" ht="45">
      <c r="A105" s="61" t="s">
        <v>203</v>
      </c>
      <c r="B105" s="42" t="s">
        <v>309</v>
      </c>
      <c r="C105" s="43">
        <v>650</v>
      </c>
      <c r="D105" s="45" t="s">
        <v>118</v>
      </c>
      <c r="E105" s="40"/>
      <c r="F105" s="40"/>
      <c r="G105" s="40"/>
      <c r="H105" s="93"/>
      <c r="I105" s="78">
        <f t="shared" si="1"/>
        <v>0</v>
      </c>
    </row>
    <row r="106" spans="1:9" ht="30">
      <c r="A106" s="61" t="s">
        <v>204</v>
      </c>
      <c r="B106" s="42" t="s">
        <v>310</v>
      </c>
      <c r="C106" s="43">
        <v>40</v>
      </c>
      <c r="D106" s="45" t="s">
        <v>118</v>
      </c>
      <c r="E106" s="40"/>
      <c r="F106" s="40"/>
      <c r="G106" s="40"/>
      <c r="H106" s="93"/>
      <c r="I106" s="78">
        <f t="shared" si="1"/>
        <v>0</v>
      </c>
    </row>
    <row r="107" spans="1:9" ht="45">
      <c r="A107" s="61" t="s">
        <v>205</v>
      </c>
      <c r="B107" s="42" t="s">
        <v>311</v>
      </c>
      <c r="C107" s="43">
        <v>150</v>
      </c>
      <c r="D107" s="45" t="s">
        <v>118</v>
      </c>
      <c r="E107" s="40"/>
      <c r="F107" s="40"/>
      <c r="G107" s="40"/>
      <c r="H107" s="93"/>
      <c r="I107" s="78">
        <f t="shared" si="1"/>
        <v>0</v>
      </c>
    </row>
    <row r="108" spans="1:9" ht="30">
      <c r="A108" s="61" t="s">
        <v>206</v>
      </c>
      <c r="B108" s="42" t="s">
        <v>312</v>
      </c>
      <c r="C108" s="43">
        <v>650</v>
      </c>
      <c r="D108" s="45" t="s">
        <v>118</v>
      </c>
      <c r="E108" s="40"/>
      <c r="F108" s="40"/>
      <c r="G108" s="40"/>
      <c r="H108" s="93"/>
      <c r="I108" s="78">
        <f t="shared" si="1"/>
        <v>0</v>
      </c>
    </row>
    <row r="109" spans="1:9" ht="30">
      <c r="A109" s="61" t="s">
        <v>207</v>
      </c>
      <c r="B109" s="42" t="s">
        <v>313</v>
      </c>
      <c r="C109" s="43">
        <v>1000</v>
      </c>
      <c r="D109" s="45" t="s">
        <v>118</v>
      </c>
      <c r="E109" s="40"/>
      <c r="F109" s="40"/>
      <c r="G109" s="40"/>
      <c r="H109" s="93"/>
      <c r="I109" s="78">
        <f t="shared" si="1"/>
        <v>0</v>
      </c>
    </row>
    <row r="110" spans="1:9">
      <c r="A110" s="61" t="s">
        <v>208</v>
      </c>
      <c r="B110" s="42" t="s">
        <v>314</v>
      </c>
      <c r="C110" s="43">
        <v>200</v>
      </c>
      <c r="D110" s="45" t="s">
        <v>118</v>
      </c>
      <c r="E110" s="40"/>
      <c r="F110" s="40"/>
      <c r="G110" s="40"/>
      <c r="H110" s="93"/>
      <c r="I110" s="78">
        <f t="shared" si="1"/>
        <v>0</v>
      </c>
    </row>
    <row r="111" spans="1:9" ht="30">
      <c r="A111" s="61" t="s">
        <v>209</v>
      </c>
      <c r="B111" s="42" t="s">
        <v>391</v>
      </c>
      <c r="C111" s="43">
        <v>250</v>
      </c>
      <c r="D111" s="45" t="s">
        <v>118</v>
      </c>
      <c r="E111" s="40"/>
      <c r="F111" s="40"/>
      <c r="G111" s="40"/>
      <c r="H111" s="93"/>
      <c r="I111" s="78">
        <f t="shared" si="1"/>
        <v>0</v>
      </c>
    </row>
    <row r="112" spans="1:9" ht="30">
      <c r="A112" s="61" t="s">
        <v>210</v>
      </c>
      <c r="B112" s="42" t="s">
        <v>315</v>
      </c>
      <c r="C112" s="43">
        <v>10</v>
      </c>
      <c r="D112" s="45" t="s">
        <v>119</v>
      </c>
      <c r="E112" s="40"/>
      <c r="F112" s="40"/>
      <c r="G112" s="40"/>
      <c r="H112" s="93"/>
      <c r="I112" s="78">
        <f t="shared" si="1"/>
        <v>0</v>
      </c>
    </row>
    <row r="113" spans="1:9" ht="30">
      <c r="A113" s="61" t="s">
        <v>211</v>
      </c>
      <c r="B113" s="42" t="s">
        <v>316</v>
      </c>
      <c r="C113" s="43">
        <v>10</v>
      </c>
      <c r="D113" s="45" t="s">
        <v>119</v>
      </c>
      <c r="E113" s="40"/>
      <c r="F113" s="40"/>
      <c r="G113" s="40"/>
      <c r="H113" s="93"/>
      <c r="I113" s="78">
        <f t="shared" si="1"/>
        <v>0</v>
      </c>
    </row>
    <row r="114" spans="1:9" ht="30">
      <c r="A114" s="61" t="s">
        <v>212</v>
      </c>
      <c r="B114" s="42" t="s">
        <v>317</v>
      </c>
      <c r="C114" s="43">
        <v>250</v>
      </c>
      <c r="D114" s="45" t="s">
        <v>118</v>
      </c>
      <c r="E114" s="40"/>
      <c r="F114" s="40"/>
      <c r="G114" s="40"/>
      <c r="H114" s="93"/>
      <c r="I114" s="78">
        <f t="shared" si="1"/>
        <v>0</v>
      </c>
    </row>
    <row r="115" spans="1:9" ht="30">
      <c r="A115" s="61" t="s">
        <v>213</v>
      </c>
      <c r="B115" s="42" t="s">
        <v>318</v>
      </c>
      <c r="C115" s="43">
        <v>250</v>
      </c>
      <c r="D115" s="45" t="s">
        <v>118</v>
      </c>
      <c r="E115" s="40"/>
      <c r="F115" s="40"/>
      <c r="G115" s="40"/>
      <c r="H115" s="93"/>
      <c r="I115" s="78">
        <f t="shared" si="1"/>
        <v>0</v>
      </c>
    </row>
    <row r="116" spans="1:9" ht="30">
      <c r="A116" s="61" t="s">
        <v>214</v>
      </c>
      <c r="B116" s="42" t="s">
        <v>319</v>
      </c>
      <c r="C116" s="43">
        <v>250</v>
      </c>
      <c r="D116" s="45" t="s">
        <v>118</v>
      </c>
      <c r="E116" s="40"/>
      <c r="F116" s="40"/>
      <c r="G116" s="40"/>
      <c r="H116" s="93"/>
      <c r="I116" s="78">
        <f t="shared" si="1"/>
        <v>0</v>
      </c>
    </row>
    <row r="117" spans="1:9" ht="45">
      <c r="A117" s="61" t="s">
        <v>215</v>
      </c>
      <c r="B117" s="42" t="s">
        <v>320</v>
      </c>
      <c r="C117" s="43">
        <v>15</v>
      </c>
      <c r="D117" s="45" t="s">
        <v>118</v>
      </c>
      <c r="E117" s="40"/>
      <c r="F117" s="40"/>
      <c r="G117" s="40"/>
      <c r="H117" s="93"/>
      <c r="I117" s="78">
        <f t="shared" si="1"/>
        <v>0</v>
      </c>
    </row>
    <row r="118" spans="1:9" ht="30">
      <c r="A118" s="61" t="s">
        <v>216</v>
      </c>
      <c r="B118" s="42" t="s">
        <v>321</v>
      </c>
      <c r="C118" s="43">
        <v>100</v>
      </c>
      <c r="D118" s="45" t="s">
        <v>118</v>
      </c>
      <c r="E118" s="40"/>
      <c r="F118" s="40"/>
      <c r="G118" s="40"/>
      <c r="H118" s="93"/>
      <c r="I118" s="78">
        <f t="shared" si="1"/>
        <v>0</v>
      </c>
    </row>
    <row r="119" spans="1:9" ht="30">
      <c r="A119" s="61" t="s">
        <v>217</v>
      </c>
      <c r="B119" s="42" t="s">
        <v>322</v>
      </c>
      <c r="C119" s="43">
        <v>250</v>
      </c>
      <c r="D119" s="45" t="s">
        <v>118</v>
      </c>
      <c r="E119" s="40"/>
      <c r="F119" s="40"/>
      <c r="G119" s="40"/>
      <c r="H119" s="93"/>
      <c r="I119" s="78">
        <f t="shared" si="1"/>
        <v>0</v>
      </c>
    </row>
    <row r="120" spans="1:9" ht="30">
      <c r="A120" s="61" t="s">
        <v>218</v>
      </c>
      <c r="B120" s="42" t="s">
        <v>323</v>
      </c>
      <c r="C120" s="43">
        <v>2500</v>
      </c>
      <c r="D120" s="45" t="s">
        <v>118</v>
      </c>
      <c r="E120" s="40"/>
      <c r="F120" s="40"/>
      <c r="G120" s="40"/>
      <c r="H120" s="93"/>
      <c r="I120" s="78">
        <f t="shared" si="1"/>
        <v>0</v>
      </c>
    </row>
    <row r="121" spans="1:9" ht="30">
      <c r="A121" s="61" t="s">
        <v>219</v>
      </c>
      <c r="B121" s="42" t="s">
        <v>324</v>
      </c>
      <c r="C121" s="43">
        <v>2500</v>
      </c>
      <c r="D121" s="45" t="s">
        <v>118</v>
      </c>
      <c r="E121" s="40"/>
      <c r="F121" s="40"/>
      <c r="G121" s="40"/>
      <c r="H121" s="93"/>
      <c r="I121" s="78">
        <f t="shared" si="1"/>
        <v>0</v>
      </c>
    </row>
    <row r="122" spans="1:9" ht="45">
      <c r="A122" s="61" t="s">
        <v>220</v>
      </c>
      <c r="B122" s="42" t="s">
        <v>325</v>
      </c>
      <c r="C122" s="43">
        <v>15</v>
      </c>
      <c r="D122" s="45" t="s">
        <v>118</v>
      </c>
      <c r="E122" s="40"/>
      <c r="F122" s="40"/>
      <c r="G122" s="40"/>
      <c r="H122" s="93"/>
      <c r="I122" s="78">
        <f t="shared" si="1"/>
        <v>0</v>
      </c>
    </row>
    <row r="123" spans="1:9" ht="30">
      <c r="A123" s="61" t="s">
        <v>221</v>
      </c>
      <c r="B123" s="42" t="s">
        <v>326</v>
      </c>
      <c r="C123" s="43">
        <v>2</v>
      </c>
      <c r="D123" s="45" t="s">
        <v>120</v>
      </c>
      <c r="E123" s="40"/>
      <c r="F123" s="40"/>
      <c r="G123" s="40"/>
      <c r="H123" s="93"/>
      <c r="I123" s="78">
        <f t="shared" si="1"/>
        <v>0</v>
      </c>
    </row>
    <row r="124" spans="1:9" ht="45">
      <c r="A124" s="61" t="s">
        <v>222</v>
      </c>
      <c r="B124" s="42" t="s">
        <v>327</v>
      </c>
      <c r="C124" s="43">
        <v>2</v>
      </c>
      <c r="D124" s="45" t="s">
        <v>120</v>
      </c>
      <c r="E124" s="40"/>
      <c r="F124" s="40"/>
      <c r="G124" s="40"/>
      <c r="H124" s="93"/>
      <c r="I124" s="78">
        <f t="shared" si="1"/>
        <v>0</v>
      </c>
    </row>
    <row r="125" spans="1:9" ht="45">
      <c r="A125" s="61" t="s">
        <v>223</v>
      </c>
      <c r="B125" s="42" t="s">
        <v>328</v>
      </c>
      <c r="C125" s="43">
        <v>2</v>
      </c>
      <c r="D125" s="45" t="s">
        <v>120</v>
      </c>
      <c r="E125" s="40"/>
      <c r="F125" s="40"/>
      <c r="G125" s="40"/>
      <c r="H125" s="93"/>
      <c r="I125" s="78">
        <f t="shared" si="1"/>
        <v>0</v>
      </c>
    </row>
    <row r="126" spans="1:9" ht="45">
      <c r="A126" s="61" t="s">
        <v>224</v>
      </c>
      <c r="B126" s="42" t="s">
        <v>329</v>
      </c>
      <c r="C126" s="43">
        <v>25</v>
      </c>
      <c r="D126" s="45" t="s">
        <v>118</v>
      </c>
      <c r="E126" s="40"/>
      <c r="F126" s="40"/>
      <c r="G126" s="40"/>
      <c r="H126" s="93"/>
      <c r="I126" s="78">
        <f t="shared" si="1"/>
        <v>0</v>
      </c>
    </row>
    <row r="127" spans="1:9" ht="45">
      <c r="A127" s="61" t="s">
        <v>225</v>
      </c>
      <c r="B127" s="42" t="s">
        <v>330</v>
      </c>
      <c r="C127" s="43">
        <v>25</v>
      </c>
      <c r="D127" s="45" t="s">
        <v>118</v>
      </c>
      <c r="E127" s="40"/>
      <c r="F127" s="40"/>
      <c r="G127" s="40"/>
      <c r="H127" s="93"/>
      <c r="I127" s="78">
        <f t="shared" si="1"/>
        <v>0</v>
      </c>
    </row>
    <row r="128" spans="1:9">
      <c r="A128" s="61" t="s">
        <v>226</v>
      </c>
      <c r="B128" s="42" t="s">
        <v>331</v>
      </c>
      <c r="C128" s="43">
        <v>2500</v>
      </c>
      <c r="D128" s="45" t="s">
        <v>118</v>
      </c>
      <c r="E128" s="40"/>
      <c r="F128" s="40"/>
      <c r="G128" s="40"/>
      <c r="H128" s="93"/>
      <c r="I128" s="78">
        <f t="shared" si="1"/>
        <v>0</v>
      </c>
    </row>
    <row r="129" spans="1:9">
      <c r="A129" s="61" t="s">
        <v>227</v>
      </c>
      <c r="B129" s="42" t="s">
        <v>332</v>
      </c>
      <c r="C129" s="43">
        <v>1875</v>
      </c>
      <c r="D129" s="45" t="s">
        <v>118</v>
      </c>
      <c r="E129" s="40"/>
      <c r="F129" s="40"/>
      <c r="G129" s="40"/>
      <c r="H129" s="93"/>
      <c r="I129" s="78">
        <f t="shared" si="1"/>
        <v>0</v>
      </c>
    </row>
    <row r="130" spans="1:9" ht="30">
      <c r="A130" s="61" t="s">
        <v>228</v>
      </c>
      <c r="B130" s="42" t="s">
        <v>333</v>
      </c>
      <c r="C130" s="43">
        <v>3750</v>
      </c>
      <c r="D130" s="45" t="s">
        <v>118</v>
      </c>
      <c r="E130" s="40"/>
      <c r="F130" s="40"/>
      <c r="G130" s="40"/>
      <c r="H130" s="93"/>
      <c r="I130" s="78">
        <f t="shared" si="1"/>
        <v>0</v>
      </c>
    </row>
    <row r="131" spans="1:9" ht="30">
      <c r="A131" s="61" t="s">
        <v>229</v>
      </c>
      <c r="B131" s="42" t="s">
        <v>334</v>
      </c>
      <c r="C131" s="43">
        <v>10</v>
      </c>
      <c r="D131" s="45" t="s">
        <v>118</v>
      </c>
      <c r="E131" s="40"/>
      <c r="F131" s="40"/>
      <c r="G131" s="40"/>
      <c r="H131" s="93"/>
      <c r="I131" s="78">
        <f t="shared" si="1"/>
        <v>0</v>
      </c>
    </row>
    <row r="132" spans="1:9" ht="30">
      <c r="A132" s="61" t="s">
        <v>230</v>
      </c>
      <c r="B132" s="42" t="s">
        <v>335</v>
      </c>
      <c r="C132" s="43">
        <v>10</v>
      </c>
      <c r="D132" s="45" t="s">
        <v>118</v>
      </c>
      <c r="E132" s="40"/>
      <c r="F132" s="40"/>
      <c r="G132" s="40"/>
      <c r="H132" s="93"/>
      <c r="I132" s="78">
        <f t="shared" si="1"/>
        <v>0</v>
      </c>
    </row>
    <row r="133" spans="1:9" ht="45">
      <c r="A133" s="61" t="s">
        <v>231</v>
      </c>
      <c r="B133" s="42" t="s">
        <v>336</v>
      </c>
      <c r="C133" s="43">
        <v>10</v>
      </c>
      <c r="D133" s="45" t="s">
        <v>118</v>
      </c>
      <c r="E133" s="40"/>
      <c r="F133" s="40"/>
      <c r="G133" s="40"/>
      <c r="H133" s="93"/>
      <c r="I133" s="78">
        <f t="shared" si="1"/>
        <v>0</v>
      </c>
    </row>
    <row r="134" spans="1:9" ht="30">
      <c r="A134" s="61" t="s">
        <v>232</v>
      </c>
      <c r="B134" s="42" t="s">
        <v>337</v>
      </c>
      <c r="C134" s="43">
        <v>10</v>
      </c>
      <c r="D134" s="45" t="s">
        <v>120</v>
      </c>
      <c r="E134" s="40"/>
      <c r="F134" s="40"/>
      <c r="G134" s="40"/>
      <c r="H134" s="93"/>
      <c r="I134" s="78">
        <f t="shared" si="1"/>
        <v>0</v>
      </c>
    </row>
    <row r="135" spans="1:9" ht="45">
      <c r="A135" s="61" t="s">
        <v>233</v>
      </c>
      <c r="B135" s="42" t="s">
        <v>338</v>
      </c>
      <c r="C135" s="43">
        <v>80</v>
      </c>
      <c r="D135" s="45" t="s">
        <v>118</v>
      </c>
      <c r="E135" s="40"/>
      <c r="F135" s="40"/>
      <c r="G135" s="40"/>
      <c r="H135" s="88"/>
      <c r="I135" s="41">
        <f t="shared" si="1"/>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20" zoomScaleNormal="100" zoomScaleSheetLayoutView="120" zoomScalePageLayoutView="85" workbookViewId="0">
      <selection activeCell="B12" sqref="B12"/>
    </sheetView>
  </sheetViews>
  <sheetFormatPr defaultColWidth="9.140625" defaultRowHeight="15"/>
  <cols>
    <col min="1" max="1" width="5.28515625" style="57" customWidth="1"/>
    <col min="2" max="2" width="78" style="57" customWidth="1"/>
    <col min="3" max="3" width="9.7109375" style="27" customWidth="1"/>
    <col min="4" max="4" width="10.7109375" style="60" customWidth="1"/>
    <col min="5" max="5" width="22.28515625" style="57" customWidth="1"/>
    <col min="6" max="6" width="21.42578125" style="57" customWidth="1"/>
    <col min="7" max="7" width="21.85546875" style="57" customWidth="1"/>
    <col min="8" max="8" width="18.28515625" style="57" customWidth="1"/>
    <col min="9" max="9" width="23" style="57" customWidth="1"/>
    <col min="10" max="11" width="14.28515625" style="57" customWidth="1"/>
    <col min="12" max="16384" width="9.140625" style="57"/>
  </cols>
  <sheetData>
    <row r="1" spans="1:11">
      <c r="B1" s="25" t="str">
        <f>'Informacje ogólne'!C4</f>
        <v>DFP.271.12.2021.LS</v>
      </c>
      <c r="C1" s="57"/>
      <c r="I1" s="26" t="s">
        <v>38</v>
      </c>
      <c r="J1" s="26"/>
      <c r="K1" s="26"/>
    </row>
    <row r="2" spans="1:11">
      <c r="E2" s="100"/>
      <c r="F2" s="100"/>
      <c r="G2" s="100"/>
      <c r="H2" s="119" t="s">
        <v>37</v>
      </c>
      <c r="I2" s="119"/>
    </row>
    <row r="4" spans="1:11">
      <c r="B4" s="6" t="s">
        <v>7</v>
      </c>
      <c r="C4" s="59">
        <v>7</v>
      </c>
      <c r="D4" s="28"/>
      <c r="E4" s="29" t="s">
        <v>10</v>
      </c>
      <c r="F4" s="29"/>
      <c r="G4" s="5"/>
      <c r="H4" s="58"/>
      <c r="I4" s="58"/>
    </row>
    <row r="5" spans="1:11">
      <c r="B5" s="6"/>
      <c r="C5" s="30"/>
      <c r="D5" s="28"/>
      <c r="E5" s="29"/>
      <c r="F5" s="29"/>
      <c r="G5" s="5"/>
      <c r="H5" s="58"/>
      <c r="I5" s="58"/>
    </row>
    <row r="6" spans="1:11">
      <c r="A6" s="6"/>
      <c r="C6" s="30"/>
      <c r="D6" s="28"/>
      <c r="E6" s="58"/>
      <c r="F6" s="58"/>
      <c r="G6" s="58"/>
      <c r="H6" s="58"/>
      <c r="I6" s="58"/>
    </row>
    <row r="7" spans="1:11">
      <c r="A7" s="31"/>
      <c r="B7" s="31"/>
      <c r="C7" s="32"/>
      <c r="D7" s="33"/>
      <c r="E7" s="34" t="s">
        <v>0</v>
      </c>
      <c r="F7" s="120">
        <f>SUM(I10:I12)</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45">
      <c r="A10" s="61" t="s">
        <v>41</v>
      </c>
      <c r="B10" s="42" t="s">
        <v>344</v>
      </c>
      <c r="C10" s="43">
        <v>700</v>
      </c>
      <c r="D10" s="45" t="s">
        <v>118</v>
      </c>
      <c r="E10" s="40"/>
      <c r="F10" s="40"/>
      <c r="G10" s="40"/>
      <c r="H10" s="88"/>
      <c r="I10" s="41">
        <f>ROUND(ROUND(C10,2)*ROUND(H10,2),2)</f>
        <v>0</v>
      </c>
    </row>
    <row r="11" spans="1:11" s="39" customFormat="1" ht="60">
      <c r="A11" s="61" t="s">
        <v>42</v>
      </c>
      <c r="B11" s="42" t="s">
        <v>345</v>
      </c>
      <c r="C11" s="43">
        <v>10</v>
      </c>
      <c r="D11" s="45" t="s">
        <v>118</v>
      </c>
      <c r="E11" s="40"/>
      <c r="F11" s="40"/>
      <c r="G11" s="40"/>
      <c r="H11" s="88"/>
      <c r="I11" s="41">
        <f t="shared" ref="I11:I12" si="0">ROUND(ROUND(C11,2)*ROUND(H11,2),2)</f>
        <v>0</v>
      </c>
    </row>
    <row r="12" spans="1:11" s="39" customFormat="1">
      <c r="A12" s="61" t="s">
        <v>43</v>
      </c>
      <c r="B12" s="42" t="s">
        <v>346</v>
      </c>
      <c r="C12" s="43">
        <v>150</v>
      </c>
      <c r="D12" s="45" t="s">
        <v>118</v>
      </c>
      <c r="E12" s="40"/>
      <c r="F12" s="40"/>
      <c r="G12" s="40"/>
      <c r="H12" s="88"/>
      <c r="I12" s="41">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120" zoomScaleNormal="100" zoomScaleSheetLayoutView="120" zoomScalePageLayoutView="85" workbookViewId="0">
      <selection activeCell="B12" sqref="B12"/>
    </sheetView>
  </sheetViews>
  <sheetFormatPr defaultColWidth="9.140625" defaultRowHeight="15"/>
  <cols>
    <col min="1" max="1" width="5.28515625" style="71" customWidth="1"/>
    <col min="2" max="2" width="77.140625" style="71" customWidth="1"/>
    <col min="3" max="3" width="9.7109375" style="27" customWidth="1"/>
    <col min="4" max="4" width="10.7109375" style="73"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c r="B1" s="25" t="str">
        <f>'Informacje ogólne'!C4</f>
        <v>DFP.271.12.2021.LS</v>
      </c>
      <c r="C1" s="71"/>
      <c r="I1" s="26" t="s">
        <v>38</v>
      </c>
      <c r="J1" s="26"/>
      <c r="K1" s="26"/>
    </row>
    <row r="2" spans="1:11">
      <c r="E2" s="100"/>
      <c r="F2" s="100"/>
      <c r="G2" s="100"/>
      <c r="H2" s="119" t="s">
        <v>37</v>
      </c>
      <c r="I2" s="119"/>
    </row>
    <row r="4" spans="1:11">
      <c r="B4" s="6" t="s">
        <v>7</v>
      </c>
      <c r="C4" s="72">
        <v>8</v>
      </c>
      <c r="D4" s="28"/>
      <c r="E4" s="29" t="s">
        <v>10</v>
      </c>
      <c r="F4" s="29"/>
      <c r="G4" s="5"/>
      <c r="H4" s="70"/>
      <c r="I4" s="70"/>
    </row>
    <row r="5" spans="1:11">
      <c r="B5" s="6"/>
      <c r="C5" s="30"/>
      <c r="D5" s="28"/>
      <c r="E5" s="29"/>
      <c r="F5" s="29"/>
      <c r="G5" s="5"/>
      <c r="H5" s="70"/>
      <c r="I5" s="70"/>
    </row>
    <row r="6" spans="1:11">
      <c r="A6" s="6"/>
      <c r="C6" s="30"/>
      <c r="D6" s="28"/>
      <c r="E6" s="70"/>
      <c r="F6" s="70"/>
      <c r="G6" s="70"/>
      <c r="H6" s="70"/>
      <c r="I6" s="70"/>
    </row>
    <row r="7" spans="1:11">
      <c r="A7" s="31"/>
      <c r="B7" s="31"/>
      <c r="C7" s="32"/>
      <c r="D7" s="33"/>
      <c r="E7" s="34" t="s">
        <v>0</v>
      </c>
      <c r="F7" s="120">
        <f>SUM(I10:I10)</f>
        <v>0</v>
      </c>
      <c r="G7" s="121"/>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45">
      <c r="A10" s="61" t="s">
        <v>41</v>
      </c>
      <c r="B10" s="42" t="s">
        <v>347</v>
      </c>
      <c r="C10" s="43">
        <v>50</v>
      </c>
      <c r="D10" s="45" t="s">
        <v>118</v>
      </c>
      <c r="E10" s="40"/>
      <c r="F10" s="40"/>
      <c r="G10" s="40"/>
      <c r="H10" s="88"/>
      <c r="I10" s="41">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22</vt:i4>
      </vt:variant>
      <vt:variant>
        <vt:lpstr>Zakresy nazwane</vt:lpstr>
      </vt:variant>
      <vt:variant>
        <vt:i4>22</vt:i4>
      </vt:variant>
    </vt:vector>
  </HeadingPairs>
  <TitlesOfParts>
    <vt:vector size="44"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(16)'!Obszar_wydruku</vt:lpstr>
      <vt:lpstr>'część (17)'!Obszar_wydruku</vt:lpstr>
      <vt:lpstr>'część (18)'!Obszar_wydruku</vt:lpstr>
      <vt:lpstr>'część (19)'!Obszar_wydruku</vt:lpstr>
      <vt:lpstr>'część (2)'!Obszar_wydruku</vt:lpstr>
      <vt:lpstr>'część (20)'!Obszar_wydruku</vt:lpstr>
      <vt:lpstr>'część (21)'!Obszar_wydruku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2021-03-17T06:58:43Z</cp:lastPrinted>
  <dcterms:created xsi:type="dcterms:W3CDTF">2003-05-16T10:10:29Z</dcterms:created>
  <dcterms:modified xsi:type="dcterms:W3CDTF">2021-03-17T06:58:57Z</dcterms:modified>
</cp:coreProperties>
</file>