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12\"/>
    </mc:Choice>
  </mc:AlternateContent>
  <bookViews>
    <workbookView xWindow="0" yWindow="0" windowWidth="28800" windowHeight="12330" tabRatio="894"/>
  </bookViews>
  <sheets>
    <sheet name="Informacje ogólne" sheetId="1" r:id="rId1"/>
    <sheet name="część (1)" sheetId="64" r:id="rId2"/>
    <sheet name="część (2)" sheetId="91" r:id="rId3"/>
    <sheet name="część (3)" sheetId="85" r:id="rId4"/>
    <sheet name="część (4)" sheetId="92" r:id="rId5"/>
    <sheet name="część (5)" sheetId="67" r:id="rId6"/>
    <sheet name="część (6)" sheetId="90"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93" r:id="rId15"/>
    <sheet name="część (15)" sheetId="77" r:id="rId16"/>
    <sheet name="część (16)" sheetId="94" r:id="rId17"/>
    <sheet name="część (17)" sheetId="95" r:id="rId18"/>
    <sheet name="część (18)" sheetId="96" r:id="rId19"/>
    <sheet name="część (19)" sheetId="97" r:id="rId20"/>
    <sheet name="część (20)" sheetId="98" r:id="rId21"/>
    <sheet name="część (21)" sheetId="99" r:id="rId22"/>
  </sheets>
  <externalReferences>
    <externalReference r:id="rId23"/>
  </externalReferences>
  <definedNames>
    <definedName name="_xlnm._FilterDatabase" localSheetId="13" hidden="1">'część (13)'!$A$9:$K$10</definedName>
    <definedName name="_xlnm._FilterDatabase" localSheetId="17" hidden="1">'część (17)'!$A$9:$K$10</definedName>
    <definedName name="_xlnm._FilterDatabase" localSheetId="6" hidden="1">'część (6)'!$A$9:$K$135</definedName>
    <definedName name="_xlnm.Print_Area" localSheetId="1">'część (1)'!$A$1:$I$11</definedName>
    <definedName name="_xlnm.Print_Area" localSheetId="10">'część (10)'!$A$1:$I$11</definedName>
    <definedName name="_xlnm.Print_Area" localSheetId="11">'część (11)'!$A$1:$I$11</definedName>
    <definedName name="_xlnm.Print_Area" localSheetId="12">'część (12)'!$A$1:$I$19</definedName>
    <definedName name="_xlnm.Print_Area" localSheetId="13">'część (13)'!$A$1:$I$11</definedName>
    <definedName name="_xlnm.Print_Area" localSheetId="14">'część (14)'!$A$1:$I$12</definedName>
    <definedName name="_xlnm.Print_Area" localSheetId="15">'część (15)'!$A$1:$I$12</definedName>
    <definedName name="_xlnm.Print_Area" localSheetId="16">'część (16)'!$A$1:$I$14</definedName>
    <definedName name="_xlnm.Print_Area" localSheetId="17">'część (17)'!$A$1:$I$11</definedName>
    <definedName name="_xlnm.Print_Area" localSheetId="18">'część (18)'!$A$1:$I$12</definedName>
    <definedName name="_xlnm.Print_Area" localSheetId="19">'część (19)'!$A$1:$I$14</definedName>
    <definedName name="_xlnm.Print_Area" localSheetId="2">'część (2)'!$A$1:$I$15</definedName>
    <definedName name="_xlnm.Print_Area" localSheetId="20">'część (20)'!$A$1:$I$11</definedName>
    <definedName name="_xlnm.Print_Area" localSheetId="21">'część (21)'!$A$1:$I$12</definedName>
    <definedName name="_xlnm.Print_Area" localSheetId="3">'część (3)'!$A$1:$I$11</definedName>
    <definedName name="_xlnm.Print_Area" localSheetId="4">'część (4)'!$A$1:$I$19</definedName>
    <definedName name="_xlnm.Print_Area" localSheetId="5">'część (5)'!$A$1:$I$32</definedName>
    <definedName name="_xlnm.Print_Area" localSheetId="6">'część (6)'!$A$1:$I$136</definedName>
    <definedName name="_xlnm.Print_Area" localSheetId="7">'część (7)'!$A$1:$I$13</definedName>
    <definedName name="_xlnm.Print_Area" localSheetId="8">'część (8)'!$A$1:$I$11</definedName>
    <definedName name="_xlnm.Print_Area" localSheetId="9">'część (9)'!$A$1:$I$13</definedName>
    <definedName name="_xlnm.Print_Area" localSheetId="0">'Informacje ogólne'!$A$1:$D$69</definedName>
  </definedNames>
  <calcPr calcId="162913"/>
</workbook>
</file>

<file path=xl/calcChain.xml><?xml version="1.0" encoding="utf-8"?>
<calcChain xmlns="http://schemas.openxmlformats.org/spreadsheetml/2006/main">
  <c r="I10" i="95" l="1"/>
  <c r="I10" i="75" l="1"/>
  <c r="I11" i="99"/>
  <c r="I10" i="99"/>
  <c r="B1" i="99"/>
  <c r="I10" i="98"/>
  <c r="B1" i="98"/>
  <c r="I13" i="97"/>
  <c r="I12" i="97"/>
  <c r="I11" i="97"/>
  <c r="I10" i="97"/>
  <c r="B1" i="97"/>
  <c r="I11" i="96"/>
  <c r="I10" i="96"/>
  <c r="B1" i="96"/>
  <c r="F7" i="95"/>
  <c r="C37" i="1" s="1"/>
  <c r="B1" i="95"/>
  <c r="I13" i="94"/>
  <c r="I12" i="94"/>
  <c r="I11" i="94"/>
  <c r="F7" i="94" s="1"/>
  <c r="C36" i="1" s="1"/>
  <c r="B1" i="94"/>
  <c r="F7" i="99" l="1"/>
  <c r="C41" i="1" s="1"/>
  <c r="F7" i="98"/>
  <c r="C40" i="1" s="1"/>
  <c r="F7" i="97"/>
  <c r="C39" i="1" s="1"/>
  <c r="F7" i="96"/>
  <c r="C38" i="1" s="1"/>
  <c r="I11" i="77"/>
  <c r="I10" i="77"/>
  <c r="I11" i="93"/>
  <c r="I10" i="93"/>
  <c r="B1" i="93"/>
  <c r="I11" i="89"/>
  <c r="I12" i="89"/>
  <c r="I13" i="89"/>
  <c r="I14" i="89"/>
  <c r="I15" i="89"/>
  <c r="I16" i="89"/>
  <c r="I17" i="89"/>
  <c r="I18" i="89"/>
  <c r="I10" i="89"/>
  <c r="F7" i="93" l="1"/>
  <c r="C34" i="1" s="1"/>
  <c r="I10" i="73"/>
  <c r="I10" i="88"/>
  <c r="I11" i="87"/>
  <c r="I12" i="87"/>
  <c r="I10" i="87"/>
  <c r="I10" i="86"/>
  <c r="I11" i="69"/>
  <c r="I12" i="69"/>
  <c r="I10" i="69"/>
  <c r="I11" i="90"/>
  <c r="I12" i="90"/>
  <c r="I13" i="90"/>
  <c r="I14" i="90"/>
  <c r="I15" i="90"/>
  <c r="I16" i="90"/>
  <c r="I17" i="90"/>
  <c r="I18" i="90"/>
  <c r="I19" i="90"/>
  <c r="I20" i="90"/>
  <c r="I21" i="90"/>
  <c r="I22" i="90"/>
  <c r="I23" i="90"/>
  <c r="I24" i="90"/>
  <c r="I25" i="90"/>
  <c r="I26" i="90"/>
  <c r="I27" i="90"/>
  <c r="I28" i="90"/>
  <c r="I29" i="90"/>
  <c r="I30" i="90"/>
  <c r="I31" i="90"/>
  <c r="I32" i="90"/>
  <c r="I33" i="90"/>
  <c r="I34" i="90"/>
  <c r="I35" i="90"/>
  <c r="I36" i="90"/>
  <c r="I37" i="90"/>
  <c r="I38" i="90"/>
  <c r="I39" i="90"/>
  <c r="I40" i="90"/>
  <c r="I41" i="90"/>
  <c r="I42" i="90"/>
  <c r="I43" i="90"/>
  <c r="I44" i="90"/>
  <c r="I45" i="90"/>
  <c r="I46" i="90"/>
  <c r="I47" i="90"/>
  <c r="I48" i="90"/>
  <c r="I49" i="90"/>
  <c r="I50" i="90"/>
  <c r="I51" i="90"/>
  <c r="I52" i="90"/>
  <c r="I53" i="90"/>
  <c r="I54" i="90"/>
  <c r="I55" i="90"/>
  <c r="I56" i="90"/>
  <c r="I57" i="90"/>
  <c r="I58" i="90"/>
  <c r="I59" i="90"/>
  <c r="I60" i="90"/>
  <c r="I61" i="90"/>
  <c r="I62" i="90"/>
  <c r="I63" i="90"/>
  <c r="I64" i="90"/>
  <c r="I65" i="90"/>
  <c r="I66" i="90"/>
  <c r="I67" i="90"/>
  <c r="I68" i="90"/>
  <c r="I69" i="90"/>
  <c r="I70" i="90"/>
  <c r="I71" i="90"/>
  <c r="I72" i="90"/>
  <c r="I73" i="90"/>
  <c r="I74" i="90"/>
  <c r="I75" i="90"/>
  <c r="I76" i="90"/>
  <c r="I77" i="90"/>
  <c r="I78" i="90"/>
  <c r="I79" i="90"/>
  <c r="I80" i="90"/>
  <c r="I81" i="90"/>
  <c r="I82" i="90"/>
  <c r="I83" i="90"/>
  <c r="I84" i="90"/>
  <c r="I85" i="90"/>
  <c r="I86" i="90"/>
  <c r="I87" i="90"/>
  <c r="I88" i="90"/>
  <c r="I89" i="90"/>
  <c r="I90" i="90"/>
  <c r="I91" i="90"/>
  <c r="I92" i="90"/>
  <c r="I93" i="90"/>
  <c r="I94" i="90"/>
  <c r="I95" i="90"/>
  <c r="I96" i="90"/>
  <c r="I97" i="90"/>
  <c r="I98" i="90"/>
  <c r="I99" i="90"/>
  <c r="I100" i="90"/>
  <c r="I101" i="90"/>
  <c r="I102" i="90"/>
  <c r="I103" i="90"/>
  <c r="I104" i="90"/>
  <c r="I105" i="90"/>
  <c r="I106" i="90"/>
  <c r="I107" i="90"/>
  <c r="I108" i="90"/>
  <c r="I109" i="90"/>
  <c r="I110" i="90"/>
  <c r="I111" i="90"/>
  <c r="I112" i="90"/>
  <c r="I113" i="90"/>
  <c r="I114" i="90"/>
  <c r="I115" i="90"/>
  <c r="I116" i="90"/>
  <c r="I117" i="90"/>
  <c r="I118" i="90"/>
  <c r="I119" i="90"/>
  <c r="I120" i="90"/>
  <c r="I121" i="90"/>
  <c r="I122" i="90"/>
  <c r="I123" i="90"/>
  <c r="I124" i="90"/>
  <c r="I125" i="90"/>
  <c r="I126" i="90"/>
  <c r="I127" i="90"/>
  <c r="I128" i="90"/>
  <c r="I129" i="90"/>
  <c r="I130" i="90"/>
  <c r="I131" i="90"/>
  <c r="I132" i="90"/>
  <c r="I133" i="90"/>
  <c r="I134" i="90"/>
  <c r="I135" i="90"/>
  <c r="I10" i="90"/>
  <c r="I11" i="92"/>
  <c r="I12" i="92"/>
  <c r="I13" i="92"/>
  <c r="I14" i="92"/>
  <c r="I15" i="92"/>
  <c r="I16" i="92"/>
  <c r="I17" i="92"/>
  <c r="I18" i="92"/>
  <c r="I10" i="92"/>
  <c r="B1" i="92"/>
  <c r="I10" i="85"/>
  <c r="I11" i="91"/>
  <c r="I12" i="91"/>
  <c r="I13" i="91"/>
  <c r="I14" i="91"/>
  <c r="I10" i="91"/>
  <c r="F7" i="91" s="1"/>
  <c r="C22" i="1" s="1"/>
  <c r="I10" i="64"/>
  <c r="B1" i="91"/>
  <c r="F7" i="92" l="1"/>
  <c r="C24" i="1" s="1"/>
  <c r="F7" i="90" l="1"/>
  <c r="C26" i="1" s="1"/>
  <c r="B1" i="90"/>
  <c r="I10" i="67" l="1"/>
  <c r="F7" i="89" l="1"/>
  <c r="C32" i="1" s="1"/>
  <c r="B1" i="89"/>
  <c r="F7" i="88"/>
  <c r="C30" i="1" s="1"/>
  <c r="B1" i="88"/>
  <c r="B1" i="87" l="1"/>
  <c r="F7" i="86"/>
  <c r="C28" i="1" s="1"/>
  <c r="B1" i="86"/>
  <c r="F7" i="85"/>
  <c r="C23" i="1" s="1"/>
  <c r="B1" i="85"/>
  <c r="F7" i="87" l="1"/>
  <c r="C29" i="1" s="1"/>
  <c r="F7" i="77"/>
  <c r="C35" i="1" s="1"/>
  <c r="B1" i="77"/>
  <c r="B1" i="75" l="1"/>
  <c r="B1" i="73"/>
  <c r="F7" i="75" l="1"/>
  <c r="C33" i="1" s="1"/>
  <c r="F7" i="73"/>
  <c r="C31" i="1" s="1"/>
  <c r="B1" i="69" l="1"/>
  <c r="B1" i="67"/>
  <c r="F7" i="69" l="1"/>
  <c r="C27" i="1" s="1"/>
  <c r="F7" i="67"/>
  <c r="C25" i="1" s="1"/>
  <c r="B1" i="64"/>
  <c r="F7" i="64" l="1"/>
  <c r="C21" i="1" s="1"/>
</calcChain>
</file>

<file path=xl/sharedStrings.xml><?xml version="1.0" encoding="utf-8"?>
<sst xmlns="http://schemas.openxmlformats.org/spreadsheetml/2006/main" count="925" uniqueCount="400">
  <si>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</si>
  <si>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</si>
  <si>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</si>
  <si>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</si>
  <si>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</si>
  <si>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</si>
  <si>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</si>
  <si>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</si>
  <si>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</si>
  <si>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</si>
  <si>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</si>
  <si>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</si>
  <si>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</si>
  <si>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</si>
  <si>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</si>
  <si>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</si>
  <si>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</si>
  <si>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</si>
  <si>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</si>
  <si>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</si>
  <si>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</si>
  <si>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</si>
  <si>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</si>
  <si>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</si>
  <si>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</si>
  <si>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</si>
  <si>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</si>
  <si>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</si>
  <si>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</si>
  <si>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</si>
  <si>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</si>
  <si>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</si>
  <si>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</si>
  <si>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</si>
  <si>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</si>
  <si>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</si>
  <si>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</si>
  <si>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</si>
  <si>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</si>
  <si>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</si>
  <si>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</si>
  <si>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</si>
  <si>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</si>
  <si>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</si>
  <si>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</si>
  <si>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</si>
  <si>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</si>
  <si>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</si>
  <si>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</si>
  <si>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</si>
  <si>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</si>
  <si>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</si>
  <si>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</si>
  <si>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</si>
  <si>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</si>
  <si>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</si>
  <si>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</si>
  <si>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</si>
  <si>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</si>
  <si>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</si>
  <si>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</si>
  <si>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</si>
  <si>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</si>
  <si>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</si>
  <si>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</si>
  <si>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</si>
  <si>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</si>
  <si>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</si>
  <si>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</si>
  <si>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</si>
  <si>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</si>
  <si>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</si>
  <si>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</si>
  <si>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</si>
  <si>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</si>
  <si>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</si>
  <si>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</si>
  <si>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</si>
  <si>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</si>
  <si>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</si>
  <si>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</si>
  <si>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</si>
  <si>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</si>
  <si>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</si>
  <si>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</si>
  <si>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</si>
  <si>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</si>
  <si>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</si>
  <si>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</si>
  <si>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</si>
  <si>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</si>
  <si>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</si>
  <si>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</si>
  <si>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</si>
  <si>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</si>
  <si>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</si>
  <si>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</si>
  <si>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</si>
  <si>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</si>
  <si>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</si>
  <si>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</si>
  <si>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</si>
  <si>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</si>
  <si>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</si>
  <si>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</si>
  <si>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</si>
  <si>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</si>
  <si>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</si>
  <si>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</si>
  <si>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</si>
  <si>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</si>
  <si>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</si>
  <si>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</si>
  <si>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</si>
  <si>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</si>
  <si>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</si>
  <si>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</si>
  <si>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</si>
  <si>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sztuk</t>
  </si>
  <si>
    <t>zestawów</t>
  </si>
  <si>
    <t>opakowań</t>
  </si>
  <si>
    <t>część 16</t>
  </si>
  <si>
    <t>część 17</t>
  </si>
  <si>
    <t>część 18</t>
  </si>
  <si>
    <t>część 19</t>
  </si>
  <si>
    <t>część 20</t>
  </si>
  <si>
    <t>część 21</t>
  </si>
  <si>
    <t>DFP.271.12.2021.LS</t>
  </si>
  <si>
    <t>Dostawa różnych materiałów medycznych, dezynfekcyjnych oraz środków czystości.</t>
  </si>
  <si>
    <t>Oświadczamy, że termin płatności wynosi: do 60 dni.</t>
  </si>
  <si>
    <t>Dotyczy części 2-5, 6 (poz. 1-66, 68-101, 103, 108-126), 7-10, 12 (poz. 1, 3-7), 13-14, 16-17, 19-21: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</si>
  <si>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r>
      <t xml:space="preserve">Oświadczam, że wybór niniejszej oferty będzie prowadził do powstania u Zamawiającego obowiązku podatkowego zgodnie z przepisami o podatku od towarów i usług w zakresie*: …………………….
………………………………………………………………………………………………………
</t>
    </r>
    <r>
      <rPr>
        <i/>
        <sz val="11"/>
        <rFont val="Garamond"/>
        <family val="1"/>
        <charset val="238"/>
      </rPr>
      <t>*Należy podać informacje o których mowa w pkt. 10.9 SWZ. Jeżeli wykonawca nie poda powyższej informacji to Zamawiający przyjmie, że wybór oferty nie będzie prowadził do powstania u Zamawiającego obowiązku podatkowego zgodnie z przepisami o podatku od towarów i usług.</t>
    </r>
  </si>
  <si>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</si>
  <si>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</si>
  <si>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</si>
  <si>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Minimsy o pojemności 1 ml jałowe, bez potrzeby posiadania zgrzewarki, opakowanie jednostkowe 5 kompletów x 10 szt.</t>
  </si>
  <si>
    <t>Monofilamentowa siatka całkowicie wchłanialna w okresie od 12 do 18 miesięcy, tkana za pomocą pojedyńczego włókna poli-4-hydroksymaślanu (P4HB). Zastosowanie do leczenia przepuklin brzusznych.  Rozmiar siatki 15 cm x 30 cm.</t>
  </si>
  <si>
    <t>Monofilamentowa siatka całkowicie wchłanialna w okresie od 12 do 18 miesięcy, tkana za pomocą pojedyńczego włókna poli-4-hydroksymaślanu (P4HB). Zastosowanie do leczenia przepuklin brzusznych.  Rozmiar siatki 30 cm x 45 cm.</t>
  </si>
  <si>
    <t>Cewnik:
- 12 Fr, dwukanałowy,
- długość 15 cm, 20 cm, 24 cm,
- z prostymi i zagiętymi końcówkami,
- wykonany z termoczułego materiału Poliuretanu BodySoft zapewniającego odporność na skręcanie i załamania oraz zapewniający sztywność podczas zakładania,
- końcówka schodkowa ogranicza recyrkulację,
- przepływ do 300 ml/min.</t>
  </si>
  <si>
    <t>Monofilamentowa siatka całkowicie wchłanialna w okresie od 12 do 18 miesięcy, tkana za pomocą pojedyńczego włókna poli-4-hydroksymaślanu (P4HB). Zastosowanie do leczenia przepuklin brzusznych. Rozmiar siatki 20 cm x 20 cm.</t>
  </si>
  <si>
    <t>opakowanie</t>
  </si>
  <si>
    <t>Cewnik:
- przekrój 14,5 Fr, dwuświatłowy, podwójne D,
- długość od mufki: 15, 19, 23, 27, 31, 35, 42, cm,
- dystalne zakończenie cewnika typu schodkowego zapobiega recyrkulacji i wykrzepianiu krwi,
- końcówka zaopatrzona w otwory boczne zapobiegające przysysaniu cewnika do ściany naczynia,
- dodatkowe otwory dla prowadnicy ułatwiające wprowadzenie cewnika do żyły,
- posiada mufkę poliesterową umożliwiającą optymalne wrastanie tkanki,
- wykonany z poliuretanu, materiału wytrzymałego, miękkiego, elastycznego</t>
  </si>
  <si>
    <t xml:space="preserve">Klipsy tytanowe sterylne, jednorazowe, stosowane w  mokrochirurgii do posiadanej przez Zamawiającego klipsownicy Richarda Wolfa. W opakowaniu 10 blistrów - każdy blister zawiera 6 klipsów oraz urządzenie do mocowania klipsów. </t>
  </si>
  <si>
    <t>Stapler okrężny prosty do zabiegów transanalnych z wydłużonym ramieniem kowadełka oraz wizualnym wskaźnikiem połączenia kowadełka ze staplerem. Długość staplera 345 mm. Średnica główki staplera 28 i 32 mm, do wyboru przez Zamawiającego podczas składania zamówienia.</t>
  </si>
  <si>
    <t>Zestaw anoskopowy standardowy w rozmiarze 32 mm. Indeks M - anoskop dla mężczyzn, indeks F - anoskop dla kobiet</t>
  </si>
  <si>
    <t xml:space="preserve">Platforma dostępu transalnego zawierająca obturator, 4 samofiksujące kaniule, kanał dostępu z wprowadzeniem i nakładką żelową </t>
  </si>
  <si>
    <t>Port do zabiegów transanalnych w rozmiarach: 4 x 5,5 cm oraz 4 x 4 cm; posiadający w zestawie: 4 porty 5-10 mm, obturator, nakładkę żelową, kanał roboczy z prowadnikiem oraz system wyrównania odmy.</t>
  </si>
  <si>
    <t>Trokar optyczny o średnicy 5 mm, długość 100 mm oraz 150 mm, kaniula żebrowana oraz zaawansowany system fiksacji z balonikiem i dyskiem retencyjnym do wyboru przez Zamawiającego podczas składania zamówienia. Zawór gazowy, obturator z separatorem tkankowym z otworem w grocie obturatora pozwalającym na bezpośrednią insuflację podczas wprowadzania trokara</t>
  </si>
  <si>
    <t>Retraktor oraz protektor do ran składający się z dwóch pierścieni: sztywnego pierścienia górnego oraz pierścienia dolnego; połączonych rękawem. Produkt bez zawartości naturalnego Latexu oraz ftalanów;  dł. linii cięcia 2,5 -6 cm oraz 5-9 cm do wyboru przez Zamawiającego podczas składania zamówienia; w zestawie z gumową laparoskopową nakładką z otworem do wprowadzenia trokara, zaopatrzoną w uszczelkę trzymającą odmę.</t>
  </si>
  <si>
    <t>Jednorazowy worek laparoskopowy na prowadnicy do pobierania próbek, z elastycznymi metalowymi samorozprężalnymi widełkami zaopatrzony w koralik ułatwiający przejście przez nacięcie po trokarze, o poj.1600 ml, kompatybilny z trokarem 12mm.</t>
  </si>
  <si>
    <t>Jednorazowy worek laparoskopowy na prowadnicy do pobierania próbek, z elastycznymi metalowymi samorozprężalnymi widełkami, zaopatrzony w koralik ułatwiający przejście przez nacięcie po trokarze, o pojemności 225 ml, kompatybilny z trokarem 10 mm.</t>
  </si>
  <si>
    <t>Jednorazowe, sterylne uszczelki do podgrzewacza optyki, bez latexu, 20 szt/op</t>
  </si>
  <si>
    <t>Zestaw do usunięcia portu naczyniowego (wg wymagań/ parametrów wskazanych poniżej)</t>
  </si>
  <si>
    <t>l.p.</t>
  </si>
  <si>
    <t>serweta na stół narzędziowy, protokątna: dłuższy bok 160-200 cm krótszy bok 100-150 cm</t>
  </si>
  <si>
    <t>fartuch chirurgiczny roz.L</t>
  </si>
  <si>
    <t>serweta samoprzylepna z otworem, długości 130-150 cm, szerokości 100-120cm, ewentualnie trzy serwety samoprzylepne szerokości 60-80cm, długości 85-105cm</t>
  </si>
  <si>
    <t>kompres gazowy kwadratowy o boku 7,5-10 cm, 16 warstwowy, o gęstości nitek 15-20 /cm2</t>
  </si>
  <si>
    <t>samoprzylepny opatrunek na ranę przezroczysty, prostokątny bok dłuższy 10-14 cm, bok krótszy 6-9 cm</t>
  </si>
  <si>
    <t>Tupfer, Jałowe kule. Wielkości małej mandarynki (około 40 cm3) - odpowiadające zwiniętej gazie 30x30cm.</t>
  </si>
  <si>
    <t>strzykawka 10ml zakręcana</t>
  </si>
  <si>
    <t>instrument kleszczyki  proste 20-24 cm typu Korcang</t>
  </si>
  <si>
    <t>instrument kleszczyki anatomiczne zagięte typu Pean, Micro-Mosquito 10-12 cm (metalowe)</t>
  </si>
  <si>
    <t>instrument imadło chirurgiczne  typu Pean-Hegar 10-12 cm (metalowe)</t>
  </si>
  <si>
    <t>instrument hak do ran typu Senn 16 cm</t>
  </si>
  <si>
    <t>nożyczki ostro tępe wygięte 14-16 cm (metalowe)</t>
  </si>
  <si>
    <t>szew szybkowchłanialny (efektywne podtrzymywanie rany do 10 dni, czas całkowitej absorbcji do 60 dni), pleciony grubość 4, długość min 35 cm</t>
  </si>
  <si>
    <t>Zestaw jałowo opakowany, z datą ważności i oznakowany numerami REF i LOT, zawierający:</t>
  </si>
  <si>
    <t>Wymagania/ parametry dla poz. 1:</t>
  </si>
  <si>
    <t>ilość szt. (w zestawie)</t>
  </si>
  <si>
    <t>kompres gazowy kwadratowy o boku 4-6 cm z nitką barytową, 16 warstwowy, o gęstości nitek 15-20 /cm2</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</si>
  <si>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</si>
  <si>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</si>
  <si>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</si>
  <si>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</si>
  <si>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</si>
  <si>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</si>
  <si>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</si>
  <si>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</si>
  <si>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</si>
  <si>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</si>
  <si>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</si>
  <si>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</si>
  <si>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</si>
  <si>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</si>
  <si>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</si>
  <si>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</si>
  <si>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</si>
  <si>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</si>
  <si>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</si>
  <si>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</si>
  <si>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</si>
  <si>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</si>
  <si>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</si>
  <si>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</si>
  <si>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</si>
  <si>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</si>
  <si>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</si>
  <si>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</si>
  <si>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</si>
  <si>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</si>
  <si>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</si>
  <si>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</si>
  <si>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</si>
  <si>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</si>
  <si>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</si>
  <si>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</si>
  <si>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</si>
  <si>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</si>
  <si>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</si>
  <si>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</si>
  <si>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</si>
  <si>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</si>
  <si>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</si>
  <si>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</si>
  <si>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</si>
  <si>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</si>
  <si>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</si>
  <si>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</si>
  <si>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</si>
  <si>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</si>
  <si>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</si>
  <si>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</si>
  <si>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</si>
  <si>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</si>
  <si>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</si>
  <si>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</si>
  <si>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</si>
  <si>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</si>
  <si>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</si>
  <si>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</si>
  <si>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</si>
  <si>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</si>
  <si>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</si>
  <si>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Przewód wysokiej  częstotliwości, bipolarny, dł. 300 cm, do zastosowania z diatermią , kompatybilny z narzędziami laparoskopowymi Karl STORZ, będącymi na wyposażeniu Zamawiającego</t>
  </si>
  <si>
    <t>Wkład kleszczy chwytających typu RoBi; bransze okienkowe, ząbkowane, 2 ruchome; śr. 5 mm, dł. rob. 36 cm-kompatybilne z tubusem i rączką firmy Karl STORZ , będącymi w posiadaniu Zamawiającego</t>
  </si>
  <si>
    <t>Wkład kleszczy chwytających typu RoBiKELLY; 2 bransze ruchome; śr. 5 mm, dł. rob. 36 cm kompatybilne z tubusem i rączką firmy Karl STORZ , będącymi w posiadaniu Zamawiającego</t>
  </si>
  <si>
    <t>Nożyczki ostro zakończone, półsztywne, jedno ostrze ruchome, 5 Fr., dł. 34 cm kompatybilne z histroskopem firmy Karl STORZ, będącym na wyposażeniu Zamawiającego</t>
  </si>
  <si>
    <t>Kleszcze chwytająco-biopsyjne, pósztywne, obie bransze ruchome, 5 Fr., dl. 34 cm kompatybilne z histroskopem firmy Karl STORZ, będącym na wyposażeniu Zamawiającego</t>
  </si>
  <si>
    <t>Elektroda koagulacyjna, bipolarna, punktowa , 24 Fr, kompatybilna z elementem pracującym resektoskopu bipolarnego firmy Karl STORZ będącym na wyposażeniu Zamawiającego</t>
  </si>
  <si>
    <t>Elektroda koagulacyjna, bipolarna, kulkowa , 24 Fr, kompatybilna z elementem pracującym resektoskopu bipolarnego firmy Karl STORZ będącym na wyposażeniu Zamawiającego</t>
  </si>
  <si>
    <t>Wkład zamienny - kleszcze chwytające, bransze z ząbkami 2x4, monopolarne, obrotowe, obie bransze ruchome, kompatybilne z tubusem i rękojeścią firmy Karl Storz posiadanymi przez Zamawiającego, śr. 5 mm, dł. 36 cm</t>
  </si>
  <si>
    <t xml:space="preserve">Wkład zamienny – kleszcze chwytające, bransze okienkowe, jedna bransza ruchoma, z drobnym atraumatycznym ząbkowaniem, monopolarne, obrotowe, kompatybilne z tubusem i rękojeścią firmy Karl Storz posiadanymi przez Zamawiającego, śr. 5 mm, dł. 36 cm </t>
  </si>
  <si>
    <t>Wkład zamienny – kleszcze chwytające, bransze typu "pazury" z ząbkami 2 x 3, obie bransze ruchome;  obrotowe, rozbieralne, kompatybilne z tubusem i rękojeścią firmy Karl Storz posiadanymi przez Zamawiającego, śr. 10 mm, dł. 36 cm</t>
  </si>
  <si>
    <t>Wkład zamienny – kleszcze chwytające, bransze typu "kulociąg”, obie bransze ruchome;  obrotowe, rozbieralne, kompatybilne z tubusem i rękojeścią firmy Karl Storz posiadanymi przez Zamawiającego, śr. 10 mm, dł. 36 cm</t>
  </si>
  <si>
    <t>Tubus izolowany z przyłączem do przepłukiwania podczas mycia, kompatybilny z wkładami narzędzi i rękojeścią firmy Karl Storz posiadanymi przez Zamawiającego, śr. 10 mm, dł. 36 cm</t>
  </si>
  <si>
    <t>Uchwyt metalowy, z zapinką, z pokrętłem do obracania wkładu roboczego, kompatybilny z wkładami narzędzi i tubusem firmy Karl Storz posiadanymi przez Zamawiającego</t>
  </si>
  <si>
    <t xml:space="preserve">Elektroda koagulacyjno - preparacyjna, haczykowa, kształt L, monopolarna, z kanałem ssącym, śr. 5 mm, dł. 36 cm </t>
  </si>
  <si>
    <t xml:space="preserve">Imadło laparoskopowe, rękojeść prosta z zapinką, bransze zakrzywione w lewo, dł. 33 cm, śr. 5 mm </t>
  </si>
  <si>
    <t>Optyka laparoskopowa typu Hopkins, kąt patrzenia 30°, śr. 10 mm, dł. 31 cm, oznakowanie DataMatrix i średnicy kompatybilnego światłowodu, przyłącze światłowodowe wyposażone w adaptery do światłowodów różnych producentów, autoklawowalna</t>
  </si>
  <si>
    <t xml:space="preserve">Światłowód wzmacniany w nieprzeźroczystej osłonie, śr. 4,8 mm, długość 250 cm </t>
  </si>
  <si>
    <t xml:space="preserve">Kosz druciany do mycia, sterylizacji i przechowywania optyki, dedykowane uchwyty na adaptery przyłącza światłowodowego </t>
  </si>
  <si>
    <t>Trokar kompletny - śr. kaniuli 11 mm, dł. robocza 10- 11,5 cm - komplet (kaniula gładka, ścięta z przyłączem LUER-Lock i kranikiem do podłączenia insuflacji; zawór kaniuli trokara, z klapą otwieraną pod naporem instrumentu i ręcznie przy pomocy dedykowanej dźwigni)</t>
  </si>
  <si>
    <t>Grot stożkowy, kompatybilny z trokarem o śr. kaniuli 11 mm</t>
  </si>
  <si>
    <t xml:space="preserve">Trokar kompletny - śr. kaniuli 6 mm, dł. robocza 10-11,5 cm - komplet (kaniula gładka, ścięta z przyłączem LUER-Lock i kranikiem do podłączenia insuflacji; zawór kaniuli trokara, z klapą otwieraną pod naporem instrumentu i ręcznie przy pomocy dedykowanej dźwigni) </t>
  </si>
  <si>
    <t>Nasadka redukcyjna, 11 / 5 mm, mocowana do zaworu trokara</t>
  </si>
  <si>
    <t xml:space="preserve">Rurka ssąco-płucząca z bocznymi otworami i zaworem dwudrożnym, śr. 5 mm, dł. 36 cm </t>
  </si>
  <si>
    <t>Elektroda disekcyjna, igłowa, zagięta 90°, bipolarna, półsztywna, rozm. 5 Fr.</t>
  </si>
  <si>
    <t>Kulociąg, półsztywny, dwie bransze ruchome, z kolcem, rozm. 5 Fr., dł. 34 cm, wyposażony w przyłącze LUER umożliwiające przepłukanie wnętrza instrumentu</t>
  </si>
  <si>
    <t>Kleszcze chwytająco - biopsyjne, półsztywne, dwie bransze ruchome, rozm. 5 Fr., dł. 34 cm, wyposażone w przyłącze LUER umożliwiające przepłukanie wnętrza instrumentu</t>
  </si>
  <si>
    <t>Kleszcze histeroskopowe typu Punch, jedna bransza ruchoma, rozm. 5 Fr., dł. 34 cm, wyposażone w przyłącze LUER umożliwiające przepłukanie wnętrza instrumentu</t>
  </si>
  <si>
    <t>Nożyczki ostro zakończone, półsztywne, jedno ostrze ruchome, rozm. 5 Fr., dł. 34 cm wyposażone w przyłącze LUER umożliwiające przepłukanie wnętrza instrumentu</t>
  </si>
  <si>
    <t xml:space="preserve">Płaszcz resektoskopowy rozmiar 26 Fr., przepływowy, nieobrotowy, z 2 przyłączami LUER-Lock i kranikami </t>
  </si>
  <si>
    <t>Płaszcz resektoskopowy wewnętrzny, kompatybilny z zewnętrznym płaszczem resektoskopowym o rozmiarze 26 Fr, mocowanie obrotowe</t>
  </si>
  <si>
    <t>Element pracujący resektoskopu, bierny, monopolarny, uchwyty na palce zamknięte</t>
  </si>
  <si>
    <t>Tuba do przechowywania elektrod</t>
  </si>
  <si>
    <t>Elektroda, monopolarna, kulka, śr. 5 mm, kompatybilna z płaszczem resektoskopowym 24/26 Fr. Opak 6 sztuk</t>
  </si>
  <si>
    <t>Pętla tnąca, monopolarna, kompatybilna z płaszczem resektoskopowym 24/26 Fr. – (opak - 6 szt.)</t>
  </si>
  <si>
    <t>Pętla tnąca typu haczyk, monopolarna, kompatybilna z płaszczem resektoskopowym 24/26 Fr. – (opak - 6 szt.)</t>
  </si>
  <si>
    <t>Obturator kompatybilny z płaszczem resektoskopu 26Fr.</t>
  </si>
  <si>
    <t xml:space="preserve">Przewód monopolarny do resektoskopu </t>
  </si>
  <si>
    <t>Płaszcz cystoskopowy, średnica 22 Fr., 2 przyłącza LUER, do użycia z optyką o dł. 30 cm, autoklawowalny</t>
  </si>
  <si>
    <t>Mechanizm odginający do zastosowania z proponowanym cystoskopem, z mechanizmem zapadkowym oraz z  min. jednym zamykanym kanałem instrumentowym</t>
  </si>
  <si>
    <t>Drut prowadzący zakończony kulką (op. 10 szt)</t>
  </si>
  <si>
    <t xml:space="preserve">Obturator cystoskopowy do płaszcza cystoskopowego o średnicy 20 Fr, autoklawowalny </t>
  </si>
  <si>
    <t>Kleszcze do usuwania ciał obcych, giętkie, obydwie bransze ruchome, średnica 7 Fr., dł. robocza min. 400 mm</t>
  </si>
  <si>
    <t>Nożyczki cystoskopowe, giętkie, jedna bransza ruchoma, średnica 7 Fr., dł. robocza min. 400 mm</t>
  </si>
  <si>
    <t>Płaszcz resektoskopowy zewnętrzny, obrotowy, zapewniający ciągły przepływ medium płuczącego, średnica zewnętrzna 26 Fr., mocowanie płaszcza zewnętrznego i wewnętrznego na „click”</t>
  </si>
  <si>
    <t>Płaszcz resektoskopowy wewnętrzny kompatybilny z płaszczem resektoskopowym zewnętrznym o rozm. 26 Fr.</t>
  </si>
  <si>
    <t>Element pracujący resektoskopu, bipolarny, bierny</t>
  </si>
  <si>
    <t>Przewód bipolarny do resektoskopu kompatybilny z diatermią firmy Karl Storz, model : Autocon</t>
  </si>
  <si>
    <t>Silnik morcelatora w kształcie wydrążonej tulei zapewniający przenoszenie ruchu obrotowego silnika bezpośrednio na nóż tnący osadzony w osiowej rękojeści, bez pośredniczących elementów przekładniowych, autoklawowalny, kompatybilny z posiadaną konsolą morcelatora firmy Karl Storz</t>
  </si>
  <si>
    <t>Kaniula morcelatora o rozmiarze 15 mm z ukośnym końcem dystalnym, kompatybilna z morcelatorem posiadanym przez Zamawiającego firmy Karl Storz, model : Rotocut G2</t>
  </si>
  <si>
    <t>Obturator tępy ułatwiający wprowadzanie kaniuli do jamy otrzewnej, śr. 15 mm</t>
  </si>
  <si>
    <t xml:space="preserve">Okrągły kaniulowany nóż tnący prowadzony w kaniuli, śr. 15 mm </t>
  </si>
  <si>
    <t xml:space="preserve">Tubus do kleszczy do użycia z morcelatorem, śr. 15 mm </t>
  </si>
  <si>
    <t>Metalowa rączka z zapinką do użycia z tubusem do morcelatora</t>
  </si>
  <si>
    <t>Wkład kleszczy do przyciągania morcelowanych tkanek, kompatybilny z tubusem i rączką do użycia z morcelatorem</t>
  </si>
  <si>
    <t xml:space="preserve">Optyka laparoskopowa typu Hopkins, kąt patrzenia 30°, śr. 10 mm, dł. 31 cm, oznakowanie DataMatrix i średnicy kompatybilnego światłowodu, przyłącze światłowodowe wyposażone w adaptery do światłowodów różnych producentów, autoklawowalna </t>
  </si>
  <si>
    <t>Optyka resektoskopowa: kąt patrzenia 30°, dł. 30 cm, średnica 4 mm zawierająca system soczewek wałeczkowych, autoklawowalna. Optyka opatrzona słowną informacją potwierdzającą autoklawowalność oraz nadrukowanym kodem DATA MATRIX z zakodowanym min. numerem katalogowym i numerem seryjnym optyki. Nadrukowane na obudowie optyki oznaczenie (w postaci graficznej lub cyfrowej) średnicy kompatybilnego światłowodu.</t>
  </si>
  <si>
    <t>Światłowód wzmacniany w nieprzeźroczystej osłonie, śr. 4,8 mm, długość 250 cm</t>
  </si>
  <si>
    <t>Światłowód w nieprzeźroczystej osłonie, śr. 3,5 mm, długość 230 cm</t>
  </si>
  <si>
    <t>Uniwersalny manipulator maciczny umożliwiający zastosowanie podczas wszystkich laparoskopowych operacji ginekologicznych wymagających napinania struktur więzadłowych i sklepień pochwy oraz w trakcie, których konieczne jest ustawianie macicy w różnych położeniach, jak również z możliwością wykonania chromopertubacji .Rękojeść manipulatora</t>
  </si>
  <si>
    <t>wymienna kopułka szyjki macicy dopasowująca manipulator do rozmiaru części pochwowej szyjki macicy, umożliwiająca wyeksponowanie sklepień pochwy, rozmiar średnicy kopułki 37 mm, dł. 30 mm</t>
  </si>
  <si>
    <t>wymienna kopułka szyjki macicy dopasowująca manipulator do rozmiaru części pochwowej szyjki macicy, umożliwiająca wyeksponowanie sklepień pochwy, rozmiar średnicy kopułki 42 mm, dł. 30 mm</t>
  </si>
  <si>
    <t xml:space="preserve">wymienna kopułka szyjki macicy dopasowująca manipulator do rozmiaru części pochwowej szyjki macicy, umożliwiająca wyeksponowanie sklepień pochwy, rozmiar średnicy kopułki 47 mm, dł. 30 mm </t>
  </si>
  <si>
    <t>Prowadnica manipulatora</t>
  </si>
  <si>
    <t>Rączka wraz z uszczelką zabezpieczająca przed upływem gazu po otwarciu pochwy</t>
  </si>
  <si>
    <t>Prowadnica do kulociągu ze sprężyną</t>
  </si>
  <si>
    <t>Kulociąg</t>
  </si>
  <si>
    <t>Wkład atraumatyczny, dopasowujący manipulator do różnych rozmiarów kanału szyjki macicy, rozmiar : śr. 5 mm, dł. 90 mm</t>
  </si>
  <si>
    <t>Wkład atraumatyczny, dopasowujący manipulator do różnych rozmiarów kanału szyjki macicy, rozmiar : śr. 5 mm, dł. 60 mm</t>
  </si>
  <si>
    <t xml:space="preserve">Wkład atraumatyczny, dopasowujący manipulator do różnych rozmiarów kanału szyjki macicy, rozmiar : śr. 5 mm, dł. 40 mm </t>
  </si>
  <si>
    <t>Kaniula morcelatora o rozmiarze 15 mm z ukośnym końcem dystalnym, kompatybilna z morcelatorem posiadanym przez Zamawiającego firmy Karl Storz, model : Rotocut G1</t>
  </si>
  <si>
    <t xml:space="preserve">Rękojeść mocowana osiowo do silnika morcelatora, kompatybilna z morcelatorem posiadanym przez Zamawiającego firmy Karl Storz, model : Rotocut G1 </t>
  </si>
  <si>
    <t>Wewnętrzna zastawka kaniuli morcelatora o śr. 15 mm</t>
  </si>
  <si>
    <t>Konsola sterująca morcelatora wyposażona w indywidualne wyświetlacze:  Wyświetlacz numeryczny informujący o maksymalnej prędkość obrotowej noża morcelatora możliwej do ustawienia. Wyświetlacz słupkowy wskazujący aktualną prędkość obrotową noża. Wyświetlacz numeryczny wskazujący aktualną prędkość obrotową noża. Możliwość rozbudowy konsoli sterującej o shaver histeroskopowy. Funkcja automatycznego rozpoznania podłączenia silnika i automatyczne ustawienie odpowiednego zakresu prędkości.</t>
  </si>
  <si>
    <t>Pokrowiec  42x164 cm, do zastosowania z posiadanymi przez Zamawiającego systemami trzymającymi Karl STORZ, możliwością założenia na pilot Egzoskopu 3D FIRMY Karl STORZ, będącego na wyposażeniu Zamawiającego , pokrowiec sterylny, jednorazowy</t>
  </si>
  <si>
    <t>Pokrowiec do Egzoskopu VITOM 3D firmy Karl STORZ, będącego na wyposażeniu Zamawiającego, jednorazowy, sterylny</t>
  </si>
  <si>
    <t>Dren płuczący do przemywania czoła optyki, przeznaczony do zastosowania z dedykowanymi wielorazowymi płaszczami, sterylny, jednorazowy,kompatybilny z pompą ENDOMAT SELECT firmy Karl STORZ, będącą w posiadaniu Zamawiającego</t>
  </si>
  <si>
    <t>Dren insuflacyjny, silikonowy, nadający się do sterylizacji, do zastosowania z insuflatorem ENDOFLATOR 40 i 50 firmy Karl STORZ, będącym na wyposażeniu Zamawiającego</t>
  </si>
  <si>
    <t>Dren insuflacyjny z podgrzewaniem z filtrem, dł.3 m, jednorazowy, sterylny, do zastosowania z insuflatorem Endoflator 50 firmy Karl STORZ, będącym na wyposażeniu Zamawiającego</t>
  </si>
  <si>
    <t>Filtr gazu CO2, insuflatorów KARL STORZ ENDOFLATOR 40 i 50, sterylny, będący na wyposażeniu Zamawiającego</t>
  </si>
  <si>
    <t>Zestaw drenu do ewakuacji dymu, gazu i płynu,do zastosowania z S-PILOT firmy Karl STORZ, będący w posiadaniu Zamawiającego, jednorazowy, sterylny</t>
  </si>
  <si>
    <t>Wkład jednorazowy do odsysania  2,5 l, bez środka żelującego</t>
  </si>
  <si>
    <t>Nakładka uszczelniająca typu S-PORT z minimum 4 dostępami narzędziowymi w rozmiarach 3 mm, 5 mm lub w zakresie od 13 mm do 15 mm-1 zestaw</t>
  </si>
  <si>
    <t>Zestaw uszczelek do rektoskopu Operacyjnego, firmy Karl STORZ, będącego w posiadaniu Zamawiającego-1 zestaw</t>
  </si>
  <si>
    <t>Uszczelka jednorazowa, do instrumentów o śr.3 i 3,5 mm, do zastosowania z Nakładką uszczelniającą typu S-PORT firmy Karl STORZ, będącą w posiadaniu Zamawiającego</t>
  </si>
  <si>
    <t xml:space="preserve">Uszczelka jednorazowa, do instrumentów o śr.5 mm do zastosowania z Nakładką uszczelniającą typu S-PORT FIRMY Karl STORZ, będącą w posiadaniu Zamawiającego </t>
  </si>
  <si>
    <t>Uszczelka jednorazowa, do instrumentów o śr. 10 mm, do zastosowania z Nakładką uszczelniającą typu S-PORT firmy Karl STORZ, będącą w posiadaniu Zamawiającego</t>
  </si>
  <si>
    <t>Tubus typu ClickLine, metalowy,izolowany, z przyłączem LUER-lock, śr.5 mm, dł.36 cm do zastosowania z narzędziami laparoskopowymi firmy Karl STORZ, będącymi w posiadaniu Zamawiającego</t>
  </si>
  <si>
    <t>Dren płuczący  do laparoskopii, jednorazowy, sterylny, do zastosowania z pompą HAMOU ENDOMAT firmy Karl STORZ, będącą w posiadaniu Zamawiającego,</t>
  </si>
  <si>
    <t>Dren płuczący  do histeroskopii, jednorazowy, sterylny, do zastosowania z pompą HAMOU ENDOMAT firmy Karl STORZ, będącą w posiadaniu Zamawiającego,</t>
  </si>
  <si>
    <t>Pytki (blaszki) zaworu, niesterylne, do zastosowania  zmorcelatorem ROTOCUT G2 firmy Karl STORZ, będącego w posiadaniu Zamawiającego</t>
  </si>
  <si>
    <t>Uszczelki, jednorazowa, do zastosowania z rękojeściąmorcelatora ROTOCUT G1/G2 firmy Karl STORZ, będącego w posiadaniu Zamawiającego,</t>
  </si>
  <si>
    <t>Dren insuflacyjny CO2, silikonowy, nadający się do sterylizacji, do zastosowania zinsuflatoremElectronic ENDOFLATOR firmy Karl STORZ, będącym w posiadaniu Zamawiającego</t>
  </si>
  <si>
    <t>Dren ssący, długi, silikonowy, jednorazowy, do pompy ENDOMAT HAMOU firmy Karl STORZ , będącej w posiadaniu Zamawiającego- pakowany po 10 szt</t>
  </si>
  <si>
    <t>Dren płuczący, jednorazowy, do histeroskopii, do zastosowania z Pompą firmy Karl Storz  SCB HAMOU  ENDOMAT  typu 26331020, SN 40101037 będącą w posiadaniu Zamawiającego-pakowany po 10 szt</t>
  </si>
  <si>
    <t>Dren płuczący, jednorazowy, do laparoskopii, do zastosowania z Pompą firmy Karl Storz SCB  HAMOU ENDOMAT, typu 26331020, SN 40101037 będącą w posiadaniu Zamawiającego-pakowany po 10 szt</t>
  </si>
  <si>
    <t>Zestaw drenu płuczącego, do zastosowania z Pompą firmy Karl Storz HAMOU ENDOMAT  typu 26331120 , model 26331120-1 ,  do histeroskopii, Wielorazowy, będącej w posiadaniu Zamawiającego</t>
  </si>
  <si>
    <t>Zestaw drenu płuczącego, do zastosowania z Pompą firmy Karl Storz HAMOU ENDOMAT typu 26331120 , model 26331120-1, do laparoskopii, Wielorazowy, będącej w posiadaniu Zamawiającego</t>
  </si>
  <si>
    <t>Uszczelka, czarna, do trokarów 6 mm  , autoklawowalna</t>
  </si>
  <si>
    <t>Uszczelka, zielona, do trokarów 11 mm  , autoklawowalna</t>
  </si>
  <si>
    <t>Uszczelka kanału instrumentowego, z otworem o śr. 0,8 mm,do zastosowania z histeroskopiami firmy Karl STORZ, będącymi w posiadaniu Zamawiającego</t>
  </si>
  <si>
    <t>Dren płuczący  do histeroskopii, jednorazowy, sterylny, do zastosowania z pompą HAMOU ENDOMAT firmy Karl STORZ, będącą w posiadaniu Zamawiającego,</t>
  </si>
  <si>
    <t>Dren płuczący  do laparoskopii, jednorazowy, sterylny, do zastosowania z pompą HAMOU ENDOMAT firmy Karl STORZ, będącą w posiadaniu Zamawiającego,</t>
  </si>
  <si>
    <t xml:space="preserve">Wewnętrzna zastawka z wymiennymi, sprężynującymi płytkami, zapobiegającymi ucieczce CO2 w momencie, gdy w kaniuli nie znajduje się nóż tnący, obturator lub instrument laparoskopowy </t>
  </si>
  <si>
    <t xml:space="preserve">Zdejmowana uszczelka zewnętrzna zapobiegająca ucieczce CO2 montowana do rękojeści morcelatora (opak. 10 szt) </t>
  </si>
  <si>
    <t>Przewód wysokiej częstotliwości, monopolarny, wtyk 5 mm, dł.300 cm, do diatermii chirurgicznej, kompatybilny z narzędziami laparoskopowymi firmy Karl STORZ, będącymi w posiadaniu Zamawiającego</t>
  </si>
  <si>
    <t>Wkład nożyczek typu ClickLine ostrza zakrzywione, ząbkowane, 2 ruchome;śr. 5 mm, dł.rob. 36 cm, kompatybilne z rączka i tubusem firmy Karl STORZ, będącymi w posiadaniu Zamawiającego</t>
  </si>
  <si>
    <t>Uchwyt typu ClickLine, plastikowy, bez zapinki,monopolarny, rozszerzone pierścienie na palce do zastosowania z narzędziami laparoskopowymi firmy Karl STORZ, będącymi w posiadaniu Zamawiającego</t>
  </si>
  <si>
    <t>Płaszcz histeroskopowy wewnętrzny o owalnym profilu przekroju, rozmiar nie większym niż 4,3 mm, kompatybilny z płaszczem zewnętrznym i optyką histeroskopową o dł. 30 cm i śr. 2,9 mm, wyposażony w:  - kanał optyki histeroskopowej z mocowaniem obrotowym,
- kanał roboczy do wprowadzania półsztywnych instrumentów o rozmiarze 5 Fr. i podawania płynu płuczącego; wejście kanału roboczego wyposażone w uszczelkę z otworem o średnicy 0,8 mm i rozbieralny kranik,
- oddzielne przyłącze LUER-Lock z rozbieralnym kranikiem do podłączenia drenu z płynem płuczącym</t>
  </si>
  <si>
    <t>Płaszcz histeroskopowy zewnętrzny o owalnym profilu przekroju, rozmiar nie większym niż 5 mm, kompatybilny z płaszczem wewnętrznym wyposażony w:  oddzielne przyłącze Luer-Lock z rozbieralnym kranikiem do podłączenia drenu do odsysania; koniec dystalny płaszcza wyposażony w boczne otwory umożliwiające odsysanie.</t>
  </si>
  <si>
    <t xml:space="preserve">Rękojeść mocowana osiowo do silnika morcelatora, kompatybilna z morcelatorem posiadanym przez Zamawiającego firmy Karl Storz, model: Rotocut G2 </t>
  </si>
  <si>
    <t xml:space="preserve">Staplery do zamykania skóry z 35 klamerkami - z przeźroczystym wskaźnikiem z boku z podziałką 15, 25, 35 zszywek, jednorazowe, sterylne. Zszywka pokryta teflonem: grubość 0,58 mm, szerokość 6,9 mm; wysokość 3,6 mm                                                                                                       </t>
  </si>
  <si>
    <t>Przyrząd do zdejmowania zszywek wielorazowego użytku z nr katalogowym i nazwą producenta na urządzeniu, wykonany ze stali chirurgicznej. Po zamknięciu w otwór (ucho) ekstraktora wchodzi dziubek urządzenia usuwający zszywkę. Uchwyt urządzenia tak jak w imadle chirurgicznym.</t>
  </si>
  <si>
    <t xml:space="preserve">Przyrząd jednorazowego użytku do usuwania zszywek.                                                                </t>
  </si>
  <si>
    <t>Jednorazowa klipsownica do zabiegów klasycznych o dł. 23,8 cm, wypsoażona w 20 sztuk tytanowych, rowkowanych klipsów "małych" w kolorze niebieskim, długość zamkniętego klipsa 3,8 mm</t>
  </si>
  <si>
    <t xml:space="preserve">System do embolizacji tętniaków naczyń mózgowych - (system przerwania przepływu):
•przestrzenny koszyk z nici nitynolowych.  
•2 kształty koszyka, zróżnicowane wysokości i średnice.  
•koszyk odczepiany elektromechanicznie.  
•mikrocewniki do wprowadzania  systemu przestrzennego koszyka zbrojone.  
•profil zewnętrzny dystalny/proksymalny o świetle wewnętrznym: 2,5/2,8F - .021’’;3,0/3,2F - .027’’; 3,4/3,8 F - .033’’.  
•długości cewników 154 cm dla .021’’;.027’’ i 133 cm dla .033’’ </t>
  </si>
  <si>
    <t>Mikrocewnik:
•przeznaczony do wprowadzania urządzeń interwencyjnych (system przerwania przepływu) i infuzji środków diagnostycznych (kontrast) lub nieciekłych środków terapeutycznych do układu nerwowego, obwodowego i wieńcowego 
•zbrojony oplotem z płaskiego drutu 
•wewnętrzna powierzchnia pokryta PTFE 
•progresywnie zwiększająca się sztywność szaftu w kierunku proksymalnym 
•miękki tip 
•odcinek proksymalny dający duże podparcie 
Zamawiający wymaga w trzech wariantach rozmiarowych mikrocewników: 
(1) •dł. użytkowa 154cm, •średnica zew. prox 2.5F, •średnica zew. dyst 2.2F, •średnica wew. 0.0175”, •obecne 2 markery na tipie
(2) •dł. użytkowa 154cm, •średnica zew. prox 3.2 F 0.042” , 1.07 mm, •średnica zew. dyst  3.0 F 0.039” , 0.99 mm, •średnica wew. 2.1 F 0.027” , 0.69 mm 
(3) •dł. użytkowa 133cm, •średnica zew. prox 3.8 F 0.050”, 1.27 mm, •średnica zew. dyst  3.4 F 0.045”, 1.14 mm, •średnica wew. 2.5 F 0.033” ,0.84 mm</t>
  </si>
  <si>
    <t xml:space="preserve">System do odczepiania systemu ujętego w pozycji 1 </t>
  </si>
  <si>
    <t>Systemy trombektomii mechanicznej do usuwania materiału zatorowego w tt podudzia: 
- Zbrojenie na całej, długości cewnika
- Powłoka hydrofilna o długości 40 cm w części dystalnej cewnika
- Długość końcówki 4 mm dla 6 i 7 Fr, 7 mm dla 8 Fr wyprofilowana i zaokrąglona w celu bezpiecznej i efektywnej aspiracji
- Długość odcinka RX :  23 cm
- Długość użytkowa cewnika 140 cm
- z rdzeniem usztywniającym o długości 143 cm dla 6 i 7 Fr
- 2 markery: w części dystalnej marker 1 mm umieszczony 4 mm od końcówki, marker 10 centymetrowy umieszczony 90 cm od końcówki
- Kompatybilność zarówno z 6 Fr , 7 Fr, jak i 8 Fr
- Kompatybilność z prowadnikiem 0,014”
- Średnica wewnętrzna dla 6 Fr dystalnie: 1.00 mm / 1.10 mm proksymalnie, dla 7 Fr dystalnie: 1.25 mm / 1.30 mm proksymalnie, dla 8 Fr dystalnie: 1.42 mm dystalnie/   1.45 mm proksymalnie</t>
  </si>
  <si>
    <t>Probówka do pobierania płynu mózgowo rdzeniowego, okrągłodenna polipropylenowa, sterylna o pojemności 5 ml, średnicy 12 mm, wysokości 75 mm wraz z nasadką</t>
  </si>
  <si>
    <t xml:space="preserve">Naczynie reakcyjne 2 ml PP stożkowe dno w kołnierzu przedłużającym z doczepianą nakrętką na łańcuszku sterylna </t>
  </si>
  <si>
    <t xml:space="preserve">Płatki kodujące żółte </t>
  </si>
  <si>
    <t>Płatki kodujące zielone</t>
  </si>
  <si>
    <t>płatki kodujące fioletowe</t>
  </si>
  <si>
    <t xml:space="preserve">Probówki 10 ml PP 100x16 mm z żółtą zakrętką sterylne </t>
  </si>
  <si>
    <t>Skrzynka tekturowa z wkładką i pokrywką na 81 naczyń 3,5 ml (9x9)</t>
  </si>
  <si>
    <t>Skrzynka tekturowa z wkładką i pokrywką na 49 naczyń 15 ml (7x7)</t>
  </si>
  <si>
    <t>Uchwyty do koszyków na szkiełka podstawowe kompatybilne z posiadanym urządzeniem barwiącym PRISMA oraz urządzeniem zamykającym FILM Coverslipper/Glas g2 Coverslipper</t>
  </si>
  <si>
    <t>Worki na odpady parafinowe typu Waste Paraffin Bag, kompatybilne z posiadanym procesorem do infiltracji próżniowej Tissue-Tek VIP 6 AI. Opakowanie zawiera 12 sztuk</t>
  </si>
  <si>
    <t>96-dołkowe, optyczne, sterylne płytki do reakcji RQ-PCR. Sterylne (wolne od RNA-z, DNA-z i innych inhibitorów reakcji PCR) bezbarwne płytki do reakcji RQ-PCR o pojemności 0,2ml wykonane z optycznego plastiku umożliwiającego przeprowadzanie analiz opartych na odczycie wyniku reakcji barwnej (barwniki fluorescencyjne typu FAM, TAMRA, SYBRGreen, ROX). Płytki przystosowane do wykonywania reakcji RQ-PCR w trybie standardowym. Płytki złożone z 96 dołków (w układzie 12 w poziomie i 8 w pionie) kompatybilne z filmami adhezyjnymi. Płytki kompatybilne z aparatem do RQ-PCR Viia7Dx. Na płytkach oznaczenie literowe kolejnych rzędów i oznaczenie liczbowe kolejnych kolumn. Prawy górny róg płytki ścięty, płytka bez kodu kreskowego. Niski kołnierz. Opakowanie 25 sztuk</t>
  </si>
  <si>
    <t>Optyczny, adhezyjny film do zamykania płytek do RQ-PCR. Optyczny film adhezyjny kompatybilny z płytkami 96-dołkowymi do reakcji RQ-PCR oraz kompatybilny z aparatem Viia7Dx. Redukujący prawdopodobieństwo kontaminacji między poszczególnymi reakcjami oraz ryzyko odparowania próbki w czasie reakcjji RQ-PCR. Umożliwiający przeprowadzanie analiz opartych na reakcji barwnej (barwniki fluorescencyjne typu FAM, TAMRA, SYBRGreen i ROX). Dostosowany do pracy w sytemie standardowym. Filmy wolne od RNA-z, DNA-z i innych inhibitorów rekacji PCR . Opakowanie 100 sztuk</t>
  </si>
  <si>
    <t>Uchwyt elektrod jednorazowego użytku, sterylny, z dwoma przyciskami, długość 165mm, do elektrod z trzonkiem Ø 2,4mm, z kablem o dł. 3m, wtyczka 3-bolcowa, uchwyt w komplecie z elektrodą nożową. Opakowanie 50 szt.</t>
  </si>
  <si>
    <t>Materiały do posiadanej platformy elektrochirurgicznej (typ 1) ARC 400 :</t>
  </si>
  <si>
    <t>Zestaw wymiennych noży jednorazowego użytku do instrumentu do zamykania naczyń do Ø 7mm BOWA NightKNIFE. Opakowanie 5 szt.</t>
  </si>
  <si>
    <t>Zestaw wymiennych noży jednorazowego użytku (61 x 13 x 10mm) do instrumentu do zamykania naczyń do Ø 7mm BOWA ERGO 315R. Opakowanie 10 szt.</t>
  </si>
  <si>
    <t>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</si>
  <si>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Łata naczyniowa dziana, poliestrowa, uszczęlniana kolagenem zwierzęcym, z dodatkowo odwróconym splotem, impregnowana solami srebra, przepuszczalność &lt;=5ml/cm2/min, grubość ściany 0,41 mm. Rozmiar 14mm x 75mm</t>
  </si>
  <si>
    <t>Łata naczyniowa dziana, poliestrowa, uszczęlniana kolagenem zwierzęcym, z dodatkowo odwróconym splotem, impregnowana solami srebra, przepuszczalność &lt;=5ml/cm2/min, grubość ściany 0,41 mm. Rozmiar 25mm x 100mm</t>
  </si>
  <si>
    <t>instrument pęseta chirurgiczna prosta typu DeBakey 13-15 cm (metalowa)</t>
  </si>
  <si>
    <t>Woreczki jednorazowe dedykowane  do transportu próbek materiału biologicznego za pomocą posiadanej przez Zamawiającego poczty pneumatycznej Sumetzberger z technologią samowyładowczą. Woreczki wykonane z materiały HDPE: polietylen wysokiej gęstości neutralny; grubość  folii – 30 μ. Zamykana przestrzeń woreczka na próbki biologiczne. Wymiary przestrzeni zamkniętej: Szerokość x wysokość: 150 mm x  250 mm. Wymagane aby worki były wodoszczelne. Oddzielna kieszeń na dokumenty (tzw. kangur) – z przodu woreczka. Wydrukowana na przedniej stronie woreczka instrukcja obsługi oraz inne napisy w języku polskim. Łatwa i szybka obsługa;  otwierane woreczków poprzez rozerwanie bez konieczności użycia nożyczek. Rodzaj spawu folii - spawy boczne, pełne. • Zamknięcie – łatwe , proste z zabezpieczeniem metalizowanym  • Kolor nadruku:  czarny lub grantowy. Woreczki powinny posiadać nadruki napisów w języku polskim a przede wszystkim zawierać napisy o treści: • BIOHAZARD  • PRÓBKI BIOLOGICZNE • Kod kreskowy z unikalnym numerem dla każdego woreczka z możliwością identyfikacji w systemie • instrukcja obsługi  woreczka (opis postępowania w j. polskim). • notatka – dodatkowe miejsce na notatki bezpośrednio na zewnętrznej stronie woreczka • do jednorazowego użytku • typ materiału …….. • nazwa wytwórcy/producenta ……… • data produkcji ………. • data przydatności do użytkowania …………   • numer normy ……………</t>
  </si>
  <si>
    <t>Okrągły pojemnik na odpady 5,0 l 
Średnica podstawy 112 mm
Średnica wieczka 143 mm x 143 mm
Średnica otworu 106 mm x 55 mm
Wysokość produktu 425 mm</t>
  </si>
  <si>
    <t>Odświeżacz do powietrza w areaozlu. Opakowanie 300- 400 ml.</t>
  </si>
  <si>
    <t>Uchwyt typu ClickLine, plastikowy, bez zapinki, monopolarny, rozszerzone pierścienie na palce do zastosowania z narzędziami laparoskopowymi firmy Karl STORZ, będącymi w posiadaniu Zamawiającego</t>
  </si>
  <si>
    <t>Przewód wysokiej  częstotliwości, bipolarny, dł. 300 cm, do zastosowania z diatermią , kompatybilny z resektoskopem bipolarnym firmy Karl STORZ, będącym na wyposażeniu Zamawiającego</t>
  </si>
  <si>
    <t>Elektroda preparacyjna, bipolarna, końcówka igłowa prosta, 5 Fr., kompatybilna z histroskopem firmy Karl STORZ, będącym na wyposażeniu Zamawiającego</t>
  </si>
  <si>
    <t xml:space="preserve">Wkład zamienny – kleszcze preparacyjno – chwytające typu Kelly, bransze krótkie, obie ruchome;  monopolarne, obrotowe, obie bransze ruchome, kompatybilne z tubusem i rękojeścią firmy Karl Storz posiadanymi przez Zamawiającego, śr. 5 mm, dł. 36 cm </t>
  </si>
  <si>
    <t>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koagulacyjna, półksiężyc, 24/26 Fr, wielorazowa – (opak. – 6 szt.)</t>
  </si>
  <si>
    <t>skalpel jednorazowy o kształcie ostrza nr 11</t>
  </si>
  <si>
    <t>igła do nabierania leków 0,8x40mm</t>
  </si>
  <si>
    <t>igła iniekcyjna 0,6x25mm</t>
  </si>
  <si>
    <t>Zestaw bezpieczny do nakłucia opłucnej w zestawie – igła typu Veresa 14G x 120 mm z zaworem zamykającym przepływ na igle oraz mandrynem poruszającym się na sprężynie (przeźroczysta nasadka - widoczny stan pracy igły), dren łączący z jednokierunkowym zaworem automatycznym zapobiegającym zwrotnemu przepływowi cieczy i powietrza, worek na wydzielinę o pojemności 2000 ml z zaworem spustowym, worek z naniesioną podziałką co 100 ml, strzykawka 3- częściowa 60 ml, pakowany sterylnie, jednorazowego użytku.</t>
  </si>
  <si>
    <t>Igła typu Veressa, śr. 2,1 mm, dł. 15 cm</t>
  </si>
  <si>
    <t>Optyka umożliwiająca obrazowanie efektu fluorescencji zieleni indocyjaninowej (ICG) w zakresie bliskiej podczerwieni (NIR), śr. 10 mm, dł. 31 cm, kąt patrzenia 0°, autoklawowalna, wyposażona w: - system soczewek wałeczkowych typu Hopkinsa,  -  oznakowanie graficzne lub cyfrowe średnicy kompatybilnego światłowodu, umieszczone na obudowie optyki obok przyłącza światłowodu,
- oznakowanie kodem Data Matrix lub QR, umieszczone na obudowie optyki</t>
  </si>
  <si>
    <t>Optyka umożliwiająca obrazowanie efektu fluorescencji zieleni indocyjaninowej (ICG) w zakresie bliskiej podczerwieni (NIR), śr. 10 mm, dł. 31 cm, kąt patrzenia 30°, autoklawowalna, wyposażona w: - system soczewek wałeczkowych typu Hopkinsa,
- oznakowanie graficzne lub cyfrowe średnicy kompatybilnego światłowodu, umieszczone na obudowie optyki obok przyłącza światłowodu,
- oznakowanie kodem Data Matrix lub QR, umieszczone na obudowie optyki</t>
  </si>
  <si>
    <t xml:space="preserve">Optyka histeroskopowa typu Hopkinsa, kąt patrzenia 12°, śr. 4 mm, długość 30 cm, autoklawowalna, umieszczone na obudowie optyki oznakowanie kodem Data-Matrix lub QR z zakodowanym nr katalogowym oraz nr seryjnym optyki oraz oznakowanie graficzne lub cyfrowe średnicy kompatybilnego światłowodu </t>
  </si>
  <si>
    <t xml:space="preserve">Optyka cystoskopowa typu Hopkinsa, kąt patrzenia 30°, śr. 4 mm, długość 30 cm, autoklawowalna, umieszczone na obudowie optyki oznakowanie kodem Data-Matrix lub QR z zakodowanym nr katalogowym oraz nr seryjnym optyki oraz oznakowanie graficzne lub cyfrowe średnicy kompatybilnego światłowodu </t>
  </si>
  <si>
    <t>Optyka histeroskopowa typu Hopkinsa, kąt patrzenia 12°, śr. 4 mm, długość 30 cm,                       autoklawowalna, umieszczone na obudowie optyki oznakowanie kodem Data-Matrix   
 lub QR z zakodowanym nr katalogowym oraz nr seryjnym optyki oraz oznakowanie graficzne lub cyfrowe średnicy kompatybilnego światłowodu</t>
  </si>
  <si>
    <t>Optyka histeroskopowa typu Hopkinsa, kąt patrzenia 30°, śr. 2,9 mm, długość 30 cm, autoklawowalna, umieszczone na obudowie optyki oznakowanie kodem Data-Matrix lub QR z zakodowanym nr katalogowym oraz nr seryjnym optyki oraz oznakowanie graficzne lub cyfrowe średnicy kompatybilnego światłowodu</t>
  </si>
  <si>
    <t>Uszczelka do trokara 3,9 mm, kompatybilna z posiadanymi przez Zamawiającego trokarami firmy Karl STORZ</t>
  </si>
  <si>
    <t xml:space="preserve">Oświadczamy, że zamówienie będziemy wykonywać do czasu wyczerpania kwoty wynagrodzenia umownego, jednak nie dłużej niż przez:
- 12 miesięcy od daty zawarcia umowy (dotyczy części: 2 poz. 4-5, części 7); 
- 24 miesiące od daty zawarcia umowy (dotyczy części 1, części 2 poz. 1-3, części 3, części 8-10, części 18-19, części 21);
- 36 miesięcy od daty zawarcia umowy (dotyczy części 4-6, części 11-17, części 20).
</t>
  </si>
  <si>
    <t>Wzierniki ginekologiczne typu Kallmorgen jednorazowego użytku</t>
  </si>
  <si>
    <t>Gotowy do użycia, płynny preparat do mycia i dezynfekcji oparty na działaniu H2O2. Stężenie nadtlenku wodoru w granicach od 1,25 g do 1,75 grama na 100 gram preparatu. Wykazujący działanie bakteriobójcze (w tym na prątki gruźlicy), grzybobójcze, drożdżobójcze w czasie nie dłuższym niż 5 minut, a sporobójcze w czasie nie dłuższym niż 15 minut (w warunkach brudnych) - zgodnie z normą EN 16615 lub równoważną. Skuteczność wobec wirusów (w tym Adeno, Polyoma SV40, HIV, HBV, HCV) nie dłuższy niż 30 sekund. Dobra kompatybilność materiałowa. Opakowanie = 750ml</t>
  </si>
  <si>
    <t>Gotowy do użycia, płynny preparat do mycia i dezynfekcji oparty na działaniu H2O2. Stężenie nadtlenku wodoru w granicach od 1,25 g do 1,75 grama na 100 gram preparatu. Wykazujący działanie bakteriobójcze, drożdżobójcze w czasie do 20 sekund, grzybobójcze nie dłuższe niż 5 minut. Działanie wobec prątków gruźlicy nie dłuższe niż 15 minut - zgodnie z normą EN 16615 lub równoważną. Skuteczność wobec wirusów (w tym Rota, Polyoma SV40, HIV, HBV, HCV) nie dłuższy niż 30 sekund. Dobra kompatybilność materiałowa. Opakowanie = 750ml</t>
  </si>
  <si>
    <t>Gotowy do użycia, preparat do mycia i dezynfekcji oparty na działaniu H2O2, w postaci nasączonych chusteczek. Stężenie nadtlenku wodoru w granicach od 0,9 g do 1,5 grama na 100 gram preparatu. Wykazujący działanie bakteriobójcze (w tym na prątki gruźlicy), drożdżobójcze, grzybobójcze w czasie nie dłuższym niż 5 minut. Skuteczność wobec C.difficille (nie więcej niż w 5 minut) - zgodnie z normą EN 16615 lub równoważną. Dobra kompatybilność materiałowa. Chusteczki o wymarach między dł 19-21 cm x szer. 19-21 cm. Opakowanie = 100 szt.</t>
  </si>
  <si>
    <t>Gotowy do użycia, preparat do mycia i dezynfekcji oparty na działaniu H2O2, w postaci nasączonych chusteczek. Stężenie nadtlenku wodoru w granicach od 0,9 g do 1,5 grama na 100 gram preparatu. Wykazujący działanie bakteriobójcze, drożdżobójcze, grzybobójcze w czasie nie dłuższym niż 5 minut w badaniu w warunkach brudnych - zgodnie z normą EN 16615 lub równoważną. Dobra kompatybilność materiałowa. Chusteczki o wymarach między dł 19-21 cm x szer. 19-21 cm. Opakowanie = 100 szt.</t>
  </si>
  <si>
    <r>
      <t xml:space="preserve">Oświadczamy, że jesteśmy </t>
    </r>
    <r>
      <rPr>
        <i/>
        <sz val="11"/>
        <rFont val="Garamond"/>
        <family val="1"/>
        <charset val="238"/>
      </rPr>
      <t>(podkreślić właściwe)</t>
    </r>
    <r>
      <rPr>
        <sz val="11"/>
        <rFont val="Garamond"/>
        <family val="1"/>
        <charset val="238"/>
      </rPr>
      <t xml:space="preserve">:
11.1. mikroprzedsiębiorstwem,
11.2. małym przedsiębiorstwem,
11.3. średnim przedsiębiorstwem,
11.4. jednoosobową działalnością gospodarczą,
11.5. osobą fizyczną nieprowadzącą działalności gospodarczej,
11.6. inny rodzaj.
</t>
    </r>
  </si>
  <si>
    <t>Zawór biopsyjny typu MB-358 do posiadanych przez Zamawiającego gastro-, kolono-, duodenoskopów. Opakowanie 10 sztuk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</si>
</sst>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0">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5" applyNumberFormat="0" applyAlignment="0" applyProtection="0"/>
    <xf numFmtId="0" fontId="13" fillId="22" borderId="6"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7" applyNumberFormat="0" applyFill="0" applyAlignment="0" applyProtection="0"/>
    <xf numFmtId="0" fontId="21" fillId="23" borderId="8" applyNumberFormat="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2"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26">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 fontId="5" fillId="0" borderId="1" xfId="0" applyNumberFormat="1" applyFont="1" applyFill="1" applyBorder="1" applyAlignment="1" applyProtection="1">
      <alignment horizontal="center" vertical="center" wrapText="1" shrinkToFit="1"/>
      <protection locked="0"/>
    </xf>
    <xf numFmtId="0" fontId="39" fillId="0" borderId="1" xfId="0" applyFont="1" applyBorder="1" applyAlignment="1">
      <alignment horizontal="center" vertical="center"/>
    </xf>
    <xf numFmtId="0" fontId="39" fillId="0" borderId="1" xfId="0" applyFont="1" applyBorder="1" applyAlignment="1">
      <alignment vertical="center" wrapText="1"/>
    </xf>
    <xf numFmtId="0" fontId="39" fillId="0" borderId="1" xfId="0" applyFont="1" applyBorder="1" applyAlignment="1">
      <alignment horizontal="center" vertical="center" wrapText="1"/>
    </xf>
    <xf numFmtId="0" fontId="5" fillId="0" borderId="1" xfId="10" applyFont="1" applyFill="1" applyBorder="1" applyAlignment="1">
      <alignment horizontal="left" vertical="top" wrapText="1"/>
    </xf>
    <xf numFmtId="4" fontId="5" fillId="0" borderId="14" xfId="0" applyNumberFormat="1" applyFont="1" applyFill="1" applyBorder="1" applyAlignment="1" applyProtection="1">
      <alignment horizontal="center" vertical="center" wrapText="1" shrinkToFit="1"/>
      <protection locked="0"/>
    </xf>
    <xf numFmtId="0" fontId="6" fillId="0" borderId="17" xfId="0" applyFont="1" applyFill="1" applyBorder="1" applyAlignment="1" applyProtection="1">
      <alignment horizontal="left" vertical="top" wrapText="1"/>
      <protection locked="0"/>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3" fontId="6" fillId="0" borderId="18" xfId="0" applyNumberFormat="1" applyFont="1" applyFill="1" applyBorder="1" applyAlignment="1" applyProtection="1">
      <alignment horizontal="left" vertical="top" wrapText="1"/>
      <protection locked="0"/>
    </xf>
    <xf numFmtId="0" fontId="5" fillId="0" borderId="19" xfId="0" applyFont="1" applyBorder="1" applyAlignment="1">
      <alignment horizontal="left" vertical="top" wrapText="1"/>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6" fillId="0" borderId="16" xfId="0" applyFont="1" applyFill="1" applyBorder="1" applyAlignment="1" applyProtection="1">
      <alignment horizontal="left" vertical="top" wrapText="1"/>
      <protection locked="0"/>
    </xf>
    <xf numFmtId="0" fontId="5" fillId="0" borderId="2" xfId="10" applyFont="1" applyFill="1" applyBorder="1" applyAlignment="1">
      <alignment horizontal="left" vertical="center" wrapText="1"/>
    </xf>
    <xf numFmtId="0" fontId="5" fillId="0" borderId="4" xfId="10" applyFont="1" applyFill="1" applyBorder="1" applyAlignment="1">
      <alignment horizontal="left" vertical="center" wrapText="1"/>
    </xf>
    <xf numFmtId="0" fontId="5" fillId="0" borderId="3" xfId="10" applyFont="1" applyFill="1" applyBorder="1" applyAlignment="1">
      <alignment horizontal="left" vertical="center" wrapText="1"/>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71"/>
  <sheetViews>
    <sheetView showGridLines="0" tabSelected="1" view="pageBreakPreview" topLeftCell="A10" zoomScaleNormal="100" zoomScaleSheetLayoutView="100" zoomScalePageLayoutView="115" workbookViewId="0">
      <selection activeCell="G26" sqref="G26"/>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35</v>
      </c>
    </row>
    <row r="2" spans="2:6" ht="18" customHeight="1">
      <c r="B2" s="3"/>
      <c r="C2" s="3" t="s">
        <v>31</v>
      </c>
      <c r="D2" s="3"/>
    </row>
    <row r="3" spans="2:6" ht="18" customHeight="1"/>
    <row r="4" spans="2:6" ht="18" customHeight="1">
      <c r="B4" s="1" t="s">
        <v>23</v>
      </c>
      <c r="C4" s="1" t="s">
        <v>127</v>
      </c>
      <c r="E4" s="5"/>
    </row>
    <row r="5" spans="2:6" ht="18" customHeight="1">
      <c r="E5" s="5"/>
    </row>
    <row r="6" spans="2:6" ht="24.75" customHeight="1">
      <c r="B6" s="1" t="s">
        <v>22</v>
      </c>
      <c r="C6" s="98" t="s">
        <v>128</v>
      </c>
      <c r="D6" s="98"/>
      <c r="E6" s="6"/>
      <c r="F6" s="7"/>
    </row>
    <row r="7" spans="2:6" ht="14.25" customHeight="1"/>
    <row r="8" spans="2:6" ht="14.25" customHeight="1">
      <c r="B8" s="8" t="s">
        <v>19</v>
      </c>
      <c r="C8" s="108"/>
      <c r="D8" s="109"/>
      <c r="E8" s="5"/>
    </row>
    <row r="9" spans="2:6" ht="31.5" customHeight="1">
      <c r="B9" s="8" t="s">
        <v>24</v>
      </c>
      <c r="C9" s="110"/>
      <c r="D9" s="111"/>
      <c r="E9" s="5"/>
    </row>
    <row r="10" spans="2:6" ht="18" customHeight="1">
      <c r="B10" s="8" t="s">
        <v>18</v>
      </c>
      <c r="C10" s="104"/>
      <c r="D10" s="105"/>
      <c r="E10" s="5"/>
    </row>
    <row r="11" spans="2:6" ht="18" customHeight="1">
      <c r="B11" s="8" t="s">
        <v>25</v>
      </c>
      <c r="C11" s="104"/>
      <c r="D11" s="105"/>
      <c r="E11" s="5"/>
    </row>
    <row r="12" spans="2:6" ht="18" customHeight="1">
      <c r="B12" s="8" t="s">
        <v>26</v>
      </c>
      <c r="C12" s="104"/>
      <c r="D12" s="105"/>
      <c r="E12" s="5"/>
    </row>
    <row r="13" spans="2:6" ht="18" customHeight="1">
      <c r="B13" s="8" t="s">
        <v>27</v>
      </c>
      <c r="C13" s="104"/>
      <c r="D13" s="105"/>
      <c r="E13" s="5"/>
    </row>
    <row r="14" spans="2:6" ht="18" customHeight="1">
      <c r="B14" s="8" t="s">
        <v>28</v>
      </c>
      <c r="C14" s="104"/>
      <c r="D14" s="105"/>
      <c r="E14" s="5"/>
    </row>
    <row r="15" spans="2:6" ht="18" customHeight="1">
      <c r="B15" s="8" t="s">
        <v>29</v>
      </c>
      <c r="C15" s="104"/>
      <c r="D15" s="105"/>
      <c r="E15" s="5"/>
    </row>
    <row r="16" spans="2:6" ht="18" customHeight="1">
      <c r="B16" s="8" t="s">
        <v>30</v>
      </c>
      <c r="C16" s="104"/>
      <c r="D16" s="105"/>
      <c r="E16" s="5"/>
    </row>
    <row r="17" spans="1:5" ht="18" customHeight="1">
      <c r="C17" s="5"/>
      <c r="D17" s="9"/>
      <c r="E17" s="5"/>
    </row>
    <row r="18" spans="1:5" ht="18" customHeight="1">
      <c r="A18" s="51" t="s">
        <v>41</v>
      </c>
      <c r="B18" s="101" t="s">
        <v>50</v>
      </c>
      <c r="C18" s="100"/>
      <c r="D18" s="10"/>
      <c r="E18" s="7"/>
    </row>
    <row r="19" spans="1:5" ht="9.6" customHeight="1" thickBot="1">
      <c r="C19" s="7"/>
      <c r="D19" s="10"/>
      <c r="E19" s="7"/>
    </row>
    <row r="20" spans="1:5" ht="18" customHeight="1">
      <c r="B20" s="94" t="s">
        <v>9</v>
      </c>
      <c r="C20" s="106" t="s">
        <v>0</v>
      </c>
      <c r="D20" s="107"/>
    </row>
    <row r="21" spans="1:5" ht="18" customHeight="1">
      <c r="A21" s="11"/>
      <c r="B21" s="12" t="s">
        <v>14</v>
      </c>
      <c r="C21" s="95">
        <f>'część (1)'!$F$7</f>
        <v>0</v>
      </c>
      <c r="D21" s="96"/>
    </row>
    <row r="22" spans="1:5" ht="18" customHeight="1">
      <c r="A22" s="11"/>
      <c r="B22" s="12" t="s">
        <v>15</v>
      </c>
      <c r="C22" s="95">
        <f>'część (2)'!$F$7</f>
        <v>0</v>
      </c>
      <c r="D22" s="96"/>
    </row>
    <row r="23" spans="1:5" s="50" customFormat="1" ht="18" customHeight="1">
      <c r="A23" s="11"/>
      <c r="B23" s="12" t="s">
        <v>16</v>
      </c>
      <c r="C23" s="95">
        <f>'część (3)'!$F$7</f>
        <v>0</v>
      </c>
      <c r="D23" s="96"/>
    </row>
    <row r="24" spans="1:5" s="50" customFormat="1" ht="18" customHeight="1">
      <c r="A24" s="11"/>
      <c r="B24" s="12" t="s">
        <v>39</v>
      </c>
      <c r="C24" s="95">
        <f>'część (4)'!$F$7</f>
        <v>0</v>
      </c>
      <c r="D24" s="96"/>
    </row>
    <row r="25" spans="1:5" s="52" customFormat="1" ht="18" customHeight="1">
      <c r="A25" s="55"/>
      <c r="B25" s="12" t="s">
        <v>40</v>
      </c>
      <c r="C25" s="95">
        <f>'część (5)'!$F$7</f>
        <v>0</v>
      </c>
      <c r="D25" s="96"/>
    </row>
    <row r="26" spans="1:5" s="52" customFormat="1" ht="18" customHeight="1">
      <c r="A26" s="55"/>
      <c r="B26" s="12" t="s">
        <v>56</v>
      </c>
      <c r="C26" s="95">
        <f>'część (6)'!$F$7</f>
        <v>0</v>
      </c>
      <c r="D26" s="96"/>
    </row>
    <row r="27" spans="1:5" s="52" customFormat="1" ht="18" customHeight="1">
      <c r="A27" s="55"/>
      <c r="B27" s="12" t="s">
        <v>57</v>
      </c>
      <c r="C27" s="95">
        <f>'część (7)'!$F$7</f>
        <v>0</v>
      </c>
      <c r="D27" s="96"/>
    </row>
    <row r="28" spans="1:5" s="52" customFormat="1" ht="18" customHeight="1">
      <c r="A28" s="55"/>
      <c r="B28" s="12" t="s">
        <v>58</v>
      </c>
      <c r="C28" s="95">
        <f>'część (8)'!$F$7</f>
        <v>0</v>
      </c>
      <c r="D28" s="96"/>
    </row>
    <row r="29" spans="1:5" s="52" customFormat="1" ht="18" customHeight="1">
      <c r="A29" s="55"/>
      <c r="B29" s="12" t="s">
        <v>59</v>
      </c>
      <c r="C29" s="95">
        <f>'część (9)'!$F$7</f>
        <v>0</v>
      </c>
      <c r="D29" s="96"/>
    </row>
    <row r="30" spans="1:5" s="52" customFormat="1" ht="18" customHeight="1">
      <c r="A30" s="55"/>
      <c r="B30" s="12" t="s">
        <v>60</v>
      </c>
      <c r="C30" s="95">
        <f>'część (10)'!$F$7</f>
        <v>0</v>
      </c>
      <c r="D30" s="96"/>
    </row>
    <row r="31" spans="1:5" s="52" customFormat="1" ht="18" customHeight="1">
      <c r="A31" s="55"/>
      <c r="B31" s="12" t="s">
        <v>61</v>
      </c>
      <c r="C31" s="95">
        <f>'część (11)'!$F$7</f>
        <v>0</v>
      </c>
      <c r="D31" s="96"/>
    </row>
    <row r="32" spans="1:5" s="52" customFormat="1" ht="18" customHeight="1">
      <c r="A32" s="55"/>
      <c r="B32" s="12" t="s">
        <v>62</v>
      </c>
      <c r="C32" s="95">
        <f>'część (12)'!$F$7</f>
        <v>0</v>
      </c>
      <c r="D32" s="96"/>
    </row>
    <row r="33" spans="1:6" s="52" customFormat="1" ht="18" customHeight="1">
      <c r="A33" s="55"/>
      <c r="B33" s="12" t="s">
        <v>63</v>
      </c>
      <c r="C33" s="95">
        <f>'część (13)'!$F$7</f>
        <v>0</v>
      </c>
      <c r="D33" s="96"/>
    </row>
    <row r="34" spans="1:6" s="52" customFormat="1" ht="18" customHeight="1">
      <c r="A34" s="55"/>
      <c r="B34" s="12" t="s">
        <v>64</v>
      </c>
      <c r="C34" s="95">
        <f>'część (14)'!$F$7</f>
        <v>0</v>
      </c>
      <c r="D34" s="96"/>
    </row>
    <row r="35" spans="1:6" s="81" customFormat="1" ht="18" customHeight="1">
      <c r="A35" s="83"/>
      <c r="B35" s="12" t="s">
        <v>65</v>
      </c>
      <c r="C35" s="95">
        <f>'część (15)'!$F$7</f>
        <v>0</v>
      </c>
      <c r="D35" s="96"/>
    </row>
    <row r="36" spans="1:6" s="81" customFormat="1" ht="18" customHeight="1">
      <c r="A36" s="83"/>
      <c r="B36" s="12" t="s">
        <v>121</v>
      </c>
      <c r="C36" s="95">
        <f>'część (16)'!$F$7</f>
        <v>0</v>
      </c>
      <c r="D36" s="96"/>
    </row>
    <row r="37" spans="1:6" s="81" customFormat="1" ht="18" customHeight="1">
      <c r="A37" s="83"/>
      <c r="B37" s="12" t="s">
        <v>122</v>
      </c>
      <c r="C37" s="95">
        <f>'część (17)'!$F$7</f>
        <v>0</v>
      </c>
      <c r="D37" s="96"/>
    </row>
    <row r="38" spans="1:6" s="81" customFormat="1" ht="18" customHeight="1">
      <c r="A38" s="83"/>
      <c r="B38" s="12" t="s">
        <v>123</v>
      </c>
      <c r="C38" s="95">
        <f>'część (18)'!$F$7</f>
        <v>0</v>
      </c>
      <c r="D38" s="96"/>
    </row>
    <row r="39" spans="1:6" s="81" customFormat="1" ht="18" customHeight="1">
      <c r="A39" s="83"/>
      <c r="B39" s="12" t="s">
        <v>124</v>
      </c>
      <c r="C39" s="95">
        <f>'część (19)'!$F$7</f>
        <v>0</v>
      </c>
      <c r="D39" s="96"/>
    </row>
    <row r="40" spans="1:6" s="81" customFormat="1" ht="18" customHeight="1">
      <c r="A40" s="83"/>
      <c r="B40" s="12" t="s">
        <v>125</v>
      </c>
      <c r="C40" s="95">
        <f>'część (20)'!$F$7</f>
        <v>0</v>
      </c>
      <c r="D40" s="96"/>
    </row>
    <row r="41" spans="1:6" s="81" customFormat="1" ht="18" customHeight="1">
      <c r="A41" s="83"/>
      <c r="B41" s="12" t="s">
        <v>126</v>
      </c>
      <c r="C41" s="95">
        <f>'część (21)'!$F$7</f>
        <v>0</v>
      </c>
      <c r="D41" s="96"/>
    </row>
    <row r="42" spans="1:6" s="44" customFormat="1" ht="15" customHeight="1">
      <c r="A42" s="11"/>
      <c r="B42" s="46"/>
      <c r="C42" s="47"/>
      <c r="D42" s="47"/>
    </row>
    <row r="43" spans="1:6" s="51" customFormat="1" ht="40.9" customHeight="1">
      <c r="A43" s="11" t="s">
        <v>42</v>
      </c>
      <c r="B43" s="103" t="s">
        <v>133</v>
      </c>
      <c r="C43" s="103"/>
      <c r="D43" s="103"/>
    </row>
    <row r="44" spans="1:6" ht="27.6" customHeight="1">
      <c r="A44" s="1" t="s">
        <v>43</v>
      </c>
      <c r="B44" s="100" t="s">
        <v>129</v>
      </c>
      <c r="C44" s="101"/>
      <c r="D44" s="102"/>
      <c r="E44" s="13"/>
    </row>
    <row r="45" spans="1:6" ht="90" customHeight="1">
      <c r="A45" s="11" t="s">
        <v>44</v>
      </c>
      <c r="B45" s="97" t="s">
        <v>392</v>
      </c>
      <c r="C45" s="97"/>
      <c r="D45" s="97"/>
      <c r="E45" s="14"/>
      <c r="F45" s="7"/>
    </row>
    <row r="46" spans="1:6" s="15" customFormat="1" ht="72.75" customHeight="1">
      <c r="A46" s="51" t="s">
        <v>45</v>
      </c>
      <c r="B46" s="98" t="s">
        <v>130</v>
      </c>
      <c r="C46" s="98"/>
      <c r="D46" s="98"/>
      <c r="E46" s="16"/>
    </row>
    <row r="47" spans="1:6" s="15" customFormat="1" ht="89.45" customHeight="1">
      <c r="A47" s="11" t="s">
        <v>46</v>
      </c>
      <c r="B47" s="98" t="s">
        <v>131</v>
      </c>
      <c r="C47" s="98"/>
      <c r="D47" s="98"/>
      <c r="E47" s="16"/>
    </row>
    <row r="48" spans="1:6" ht="47.25" customHeight="1">
      <c r="A48" s="51" t="s">
        <v>47</v>
      </c>
      <c r="B48" s="98" t="s">
        <v>132</v>
      </c>
      <c r="C48" s="99"/>
      <c r="D48" s="99"/>
      <c r="E48" s="13"/>
      <c r="F48" s="7"/>
    </row>
    <row r="49" spans="1:6" ht="27.75" customHeight="1">
      <c r="A49" s="11" t="s">
        <v>48</v>
      </c>
      <c r="B49" s="101" t="s">
        <v>134</v>
      </c>
      <c r="C49" s="100"/>
      <c r="D49" s="100"/>
      <c r="E49" s="13"/>
      <c r="F49" s="7"/>
    </row>
    <row r="50" spans="1:6" ht="44.25" customHeight="1">
      <c r="A50" s="51" t="s">
        <v>49</v>
      </c>
      <c r="B50" s="98" t="s">
        <v>17</v>
      </c>
      <c r="C50" s="99"/>
      <c r="D50" s="99"/>
      <c r="E50" s="13"/>
      <c r="F50" s="7"/>
    </row>
    <row r="51" spans="1:6" ht="103.5" customHeight="1">
      <c r="A51" s="11" t="s">
        <v>51</v>
      </c>
      <c r="B51" s="98" t="s">
        <v>36</v>
      </c>
      <c r="C51" s="118"/>
      <c r="D51" s="118"/>
      <c r="E51" s="13"/>
      <c r="F51" s="7"/>
    </row>
    <row r="52" spans="1:6" s="81" customFormat="1" ht="114.75" customHeight="1">
      <c r="A52" s="83" t="s">
        <v>52</v>
      </c>
      <c r="B52" s="98" t="s">
        <v>398</v>
      </c>
      <c r="C52" s="98"/>
      <c r="D52" s="98"/>
      <c r="E52" s="13"/>
      <c r="F52" s="82"/>
    </row>
    <row r="53" spans="1:6" ht="18" customHeight="1">
      <c r="A53" s="51" t="s">
        <v>66</v>
      </c>
      <c r="B53" s="6" t="s">
        <v>1</v>
      </c>
      <c r="C53" s="7"/>
      <c r="D53" s="1"/>
      <c r="E53" s="17"/>
    </row>
    <row r="54" spans="1:6" ht="6" customHeight="1">
      <c r="B54" s="7"/>
      <c r="C54" s="7"/>
      <c r="D54" s="18"/>
      <c r="E54" s="17"/>
    </row>
    <row r="55" spans="1:6" ht="18" customHeight="1">
      <c r="B55" s="112" t="s">
        <v>11</v>
      </c>
      <c r="C55" s="113"/>
      <c r="D55" s="114"/>
      <c r="E55" s="17"/>
    </row>
    <row r="56" spans="1:6" ht="18" customHeight="1">
      <c r="B56" s="112" t="s">
        <v>2</v>
      </c>
      <c r="C56" s="114"/>
      <c r="D56" s="8"/>
      <c r="E56" s="17"/>
    </row>
    <row r="57" spans="1:6" ht="18" customHeight="1">
      <c r="B57" s="116"/>
      <c r="C57" s="117"/>
      <c r="D57" s="8"/>
      <c r="E57" s="17"/>
    </row>
    <row r="58" spans="1:6" ht="18" customHeight="1">
      <c r="B58" s="116"/>
      <c r="C58" s="117"/>
      <c r="D58" s="8"/>
      <c r="E58" s="17"/>
    </row>
    <row r="59" spans="1:6" ht="18" customHeight="1">
      <c r="B59" s="116"/>
      <c r="C59" s="117"/>
      <c r="D59" s="8"/>
      <c r="E59" s="17"/>
    </row>
    <row r="60" spans="1:6" ht="15" customHeight="1">
      <c r="B60" s="20" t="s">
        <v>4</v>
      </c>
      <c r="C60" s="20"/>
      <c r="D60" s="18"/>
      <c r="E60" s="17"/>
    </row>
    <row r="61" spans="1:6" ht="18" customHeight="1">
      <c r="B61" s="112" t="s">
        <v>12</v>
      </c>
      <c r="C61" s="113"/>
      <c r="D61" s="114"/>
      <c r="E61" s="17"/>
    </row>
    <row r="62" spans="1:6" ht="18" customHeight="1">
      <c r="B62" s="21" t="s">
        <v>2</v>
      </c>
      <c r="C62" s="19" t="s">
        <v>3</v>
      </c>
      <c r="D62" s="22" t="s">
        <v>5</v>
      </c>
      <c r="E62" s="17"/>
    </row>
    <row r="63" spans="1:6" ht="18" customHeight="1">
      <c r="B63" s="23"/>
      <c r="C63" s="19"/>
      <c r="D63" s="24"/>
      <c r="E63" s="17"/>
    </row>
    <row r="64" spans="1:6" ht="18" customHeight="1">
      <c r="B64" s="23"/>
      <c r="C64" s="19"/>
      <c r="D64" s="24"/>
      <c r="E64" s="17"/>
    </row>
    <row r="65" spans="2:5" ht="18" customHeight="1">
      <c r="B65" s="20"/>
      <c r="C65" s="20"/>
      <c r="D65" s="18"/>
      <c r="E65" s="17"/>
    </row>
    <row r="66" spans="2:5" ht="18" customHeight="1">
      <c r="B66" s="112" t="s">
        <v>13</v>
      </c>
      <c r="C66" s="113"/>
      <c r="D66" s="114"/>
      <c r="E66" s="17"/>
    </row>
    <row r="67" spans="2:5" ht="18" customHeight="1">
      <c r="B67" s="115" t="s">
        <v>6</v>
      </c>
      <c r="C67" s="115"/>
      <c r="D67" s="8"/>
    </row>
    <row r="68" spans="2:5" ht="18" customHeight="1">
      <c r="B68" s="109"/>
      <c r="C68" s="109"/>
      <c r="D68" s="8"/>
    </row>
    <row r="69" spans="2:5" ht="10.5" customHeight="1"/>
    <row r="70" spans="2:5" ht="18" customHeight="1"/>
    <row r="71" spans="2:5" ht="18" customHeight="1">
      <c r="D71" s="1"/>
    </row>
  </sheetData>
  <mergeCells count="52">
    <mergeCell ref="B52:D52"/>
    <mergeCell ref="C33:D33"/>
    <mergeCell ref="C34:D34"/>
    <mergeCell ref="B51:D51"/>
    <mergeCell ref="B50:D50"/>
    <mergeCell ref="B49:D49"/>
    <mergeCell ref="C35:D35"/>
    <mergeCell ref="C36:D36"/>
    <mergeCell ref="C37:D37"/>
    <mergeCell ref="C38:D38"/>
    <mergeCell ref="C39:D39"/>
    <mergeCell ref="C40:D40"/>
    <mergeCell ref="C41:D41"/>
    <mergeCell ref="B55:D55"/>
    <mergeCell ref="B68:C68"/>
    <mergeCell ref="B67:C67"/>
    <mergeCell ref="B56:C56"/>
    <mergeCell ref="B57:C57"/>
    <mergeCell ref="B59:C59"/>
    <mergeCell ref="B66:D66"/>
    <mergeCell ref="B61:D61"/>
    <mergeCell ref="B58:C58"/>
    <mergeCell ref="C6:D6"/>
    <mergeCell ref="C11:D11"/>
    <mergeCell ref="C8:D8"/>
    <mergeCell ref="C9:D9"/>
    <mergeCell ref="C10:D10"/>
    <mergeCell ref="C12:D12"/>
    <mergeCell ref="C14:D14"/>
    <mergeCell ref="C13:D13"/>
    <mergeCell ref="C20:D20"/>
    <mergeCell ref="C22:D22"/>
    <mergeCell ref="C21:D21"/>
    <mergeCell ref="C15:D15"/>
    <mergeCell ref="B18:C18"/>
    <mergeCell ref="C16:D16"/>
    <mergeCell ref="C23:D23"/>
    <mergeCell ref="C24:D24"/>
    <mergeCell ref="B45:D45"/>
    <mergeCell ref="B48:D48"/>
    <mergeCell ref="B44:D44"/>
    <mergeCell ref="B46:D46"/>
    <mergeCell ref="B47:D47"/>
    <mergeCell ref="B43:D43"/>
    <mergeCell ref="C25:D25"/>
    <mergeCell ref="C26:D26"/>
    <mergeCell ref="C27:D27"/>
    <mergeCell ref="C28:D28"/>
    <mergeCell ref="C29:D29"/>
    <mergeCell ref="C30:D30"/>
    <mergeCell ref="C31:D31"/>
    <mergeCell ref="C32:D32"/>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71" customWidth="1"/>
    <col min="2" max="2" width="78" style="71" customWidth="1"/>
    <col min="3" max="3" width="9.7109375" style="27"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5" t="str">
        <f>'Informacje ogólne'!C4</f>
        <v>DFP.271.12.2021.LS</v>
      </c>
      <c r="C1" s="71"/>
      <c r="I1" s="26" t="s">
        <v>38</v>
      </c>
      <c r="J1" s="26"/>
      <c r="K1" s="26"/>
    </row>
    <row r="2" spans="1:11">
      <c r="E2" s="100"/>
      <c r="F2" s="100"/>
      <c r="G2" s="100"/>
      <c r="H2" s="119" t="s">
        <v>37</v>
      </c>
      <c r="I2" s="119"/>
    </row>
    <row r="4" spans="1:11">
      <c r="B4" s="6" t="s">
        <v>7</v>
      </c>
      <c r="C4" s="72">
        <v>9</v>
      </c>
      <c r="D4" s="28"/>
      <c r="E4" s="29" t="s">
        <v>10</v>
      </c>
      <c r="F4" s="29"/>
      <c r="G4" s="5"/>
      <c r="H4" s="70"/>
      <c r="I4" s="70"/>
    </row>
    <row r="5" spans="1:11">
      <c r="B5" s="6"/>
      <c r="C5" s="30"/>
      <c r="D5" s="28"/>
      <c r="E5" s="29"/>
      <c r="F5" s="29"/>
      <c r="G5" s="5"/>
      <c r="H5" s="70"/>
      <c r="I5" s="70"/>
    </row>
    <row r="6" spans="1:11">
      <c r="A6" s="6"/>
      <c r="C6" s="30"/>
      <c r="D6" s="28"/>
      <c r="E6" s="70"/>
      <c r="F6" s="70"/>
      <c r="G6" s="70"/>
      <c r="H6" s="70"/>
      <c r="I6" s="70"/>
    </row>
    <row r="7" spans="1:11">
      <c r="A7" s="31"/>
      <c r="B7" s="31"/>
      <c r="C7" s="32"/>
      <c r="D7" s="33"/>
      <c r="E7" s="34" t="s">
        <v>0</v>
      </c>
      <c r="F7" s="120">
        <f>SUM(I10:I12)</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20">
      <c r="A10" s="61" t="s">
        <v>41</v>
      </c>
      <c r="B10" s="42" t="s">
        <v>348</v>
      </c>
      <c r="C10" s="43">
        <v>10</v>
      </c>
      <c r="D10" s="45" t="s">
        <v>118</v>
      </c>
      <c r="E10" s="40"/>
      <c r="F10" s="40"/>
      <c r="G10" s="40"/>
      <c r="H10" s="88"/>
      <c r="I10" s="41">
        <f>ROUND(ROUND(C10,2)*ROUND(H10,2),2)</f>
        <v>0</v>
      </c>
    </row>
    <row r="11" spans="1:11" s="39" customFormat="1" ht="240">
      <c r="A11" s="61" t="s">
        <v>42</v>
      </c>
      <c r="B11" s="42" t="s">
        <v>349</v>
      </c>
      <c r="C11" s="43">
        <v>15</v>
      </c>
      <c r="D11" s="45" t="s">
        <v>118</v>
      </c>
      <c r="E11" s="40"/>
      <c r="F11" s="40"/>
      <c r="G11" s="40"/>
      <c r="H11" s="88"/>
      <c r="I11" s="41">
        <f t="shared" ref="I11:I12" si="0">ROUND(ROUND(C11,2)*ROUND(H11,2),2)</f>
        <v>0</v>
      </c>
    </row>
    <row r="12" spans="1:11">
      <c r="A12" s="61" t="s">
        <v>43</v>
      </c>
      <c r="B12" s="42" t="s">
        <v>350</v>
      </c>
      <c r="C12" s="43">
        <v>5</v>
      </c>
      <c r="D12" s="45" t="s">
        <v>118</v>
      </c>
      <c r="E12" s="40"/>
      <c r="F12" s="40"/>
      <c r="G12" s="40"/>
      <c r="H12" s="88"/>
      <c r="I12"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71" customWidth="1"/>
    <col min="2" max="2" width="77.140625" style="71" customWidth="1"/>
    <col min="3" max="3" width="9.7109375" style="27"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5" t="str">
        <f>'Informacje ogólne'!C4</f>
        <v>DFP.271.12.2021.LS</v>
      </c>
      <c r="C1" s="71"/>
      <c r="I1" s="26" t="s">
        <v>38</v>
      </c>
      <c r="J1" s="26"/>
      <c r="K1" s="26"/>
    </row>
    <row r="2" spans="1:11">
      <c r="E2" s="100"/>
      <c r="F2" s="100"/>
      <c r="G2" s="100"/>
      <c r="H2" s="119" t="s">
        <v>37</v>
      </c>
      <c r="I2" s="119"/>
    </row>
    <row r="4" spans="1:11">
      <c r="B4" s="6" t="s">
        <v>7</v>
      </c>
      <c r="C4" s="72">
        <v>10</v>
      </c>
      <c r="D4" s="28"/>
      <c r="E4" s="29" t="s">
        <v>10</v>
      </c>
      <c r="F4" s="29"/>
      <c r="G4" s="5"/>
      <c r="H4" s="70"/>
      <c r="I4" s="70"/>
    </row>
    <row r="5" spans="1:11">
      <c r="B5" s="6"/>
      <c r="C5" s="30"/>
      <c r="D5" s="28"/>
      <c r="E5" s="29"/>
      <c r="F5" s="29"/>
      <c r="G5" s="5"/>
      <c r="H5" s="70"/>
      <c r="I5" s="70"/>
    </row>
    <row r="6" spans="1:11">
      <c r="A6" s="6"/>
      <c r="C6" s="30"/>
      <c r="D6" s="28"/>
      <c r="E6" s="70"/>
      <c r="F6" s="70"/>
      <c r="G6" s="70"/>
      <c r="H6" s="70"/>
      <c r="I6" s="70"/>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225">
      <c r="A10" s="61" t="s">
        <v>41</v>
      </c>
      <c r="B10" s="42" t="s">
        <v>351</v>
      </c>
      <c r="C10" s="43">
        <v>20</v>
      </c>
      <c r="D10" s="45" t="s">
        <v>118</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7" zoomScale="120" zoomScaleNormal="100" zoomScaleSheetLayoutView="120" zoomScalePageLayoutView="85" workbookViewId="0">
      <selection activeCell="B12" sqref="B12"/>
    </sheetView>
  </sheetViews>
  <sheetFormatPr defaultColWidth="9.140625" defaultRowHeight="15"/>
  <cols>
    <col min="1" max="1" width="5.28515625" style="63" customWidth="1"/>
    <col min="2" max="2" width="82" style="63" customWidth="1"/>
    <col min="3" max="3" width="9.7109375" style="27" customWidth="1"/>
    <col min="4" max="4" width="10.7109375" style="65" customWidth="1"/>
    <col min="5" max="5" width="22.28515625" style="63" customWidth="1"/>
    <col min="6" max="6" width="21.42578125" style="63" customWidth="1"/>
    <col min="7" max="7" width="21.85546875" style="63" customWidth="1"/>
    <col min="8" max="8" width="18.28515625" style="63" customWidth="1"/>
    <col min="9" max="9" width="23" style="63" customWidth="1"/>
    <col min="10" max="11" width="14.28515625" style="63" customWidth="1"/>
    <col min="12" max="16384" width="9.140625" style="63"/>
  </cols>
  <sheetData>
    <row r="1" spans="1:11">
      <c r="B1" s="25" t="str">
        <f>'Informacje ogólne'!C4</f>
        <v>DFP.271.12.2021.LS</v>
      </c>
      <c r="C1" s="63"/>
      <c r="I1" s="26" t="s">
        <v>38</v>
      </c>
      <c r="J1" s="26"/>
      <c r="K1" s="26"/>
    </row>
    <row r="2" spans="1:11">
      <c r="E2" s="100"/>
      <c r="F2" s="100"/>
      <c r="G2" s="100"/>
      <c r="H2" s="119" t="s">
        <v>37</v>
      </c>
      <c r="I2" s="119"/>
    </row>
    <row r="4" spans="1:11">
      <c r="B4" s="6" t="s">
        <v>7</v>
      </c>
      <c r="C4" s="64">
        <v>11</v>
      </c>
      <c r="D4" s="28"/>
      <c r="E4" s="29" t="s">
        <v>10</v>
      </c>
      <c r="F4" s="29"/>
      <c r="G4" s="5"/>
      <c r="H4" s="62"/>
      <c r="I4" s="62"/>
    </row>
    <row r="5" spans="1:11">
      <c r="B5" s="6"/>
      <c r="C5" s="30"/>
      <c r="D5" s="28"/>
      <c r="E5" s="29"/>
      <c r="F5" s="29"/>
      <c r="G5" s="5"/>
      <c r="H5" s="62"/>
      <c r="I5" s="62"/>
    </row>
    <row r="6" spans="1:11">
      <c r="A6" s="6"/>
      <c r="C6" s="30"/>
      <c r="D6" s="28"/>
      <c r="E6" s="62"/>
      <c r="F6" s="62"/>
      <c r="G6" s="62"/>
      <c r="H6" s="62"/>
      <c r="I6" s="62"/>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255">
      <c r="A10" s="61" t="s">
        <v>41</v>
      </c>
      <c r="B10" s="42" t="s">
        <v>372</v>
      </c>
      <c r="C10" s="43">
        <v>900000</v>
      </c>
      <c r="D10" s="45" t="s">
        <v>118</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8"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71" customWidth="1"/>
    <col min="2" max="2" width="78" style="71" customWidth="1"/>
    <col min="3" max="3" width="9.7109375" style="27"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5" t="str">
        <f>'Informacje ogólne'!C4</f>
        <v>DFP.271.12.2021.LS</v>
      </c>
      <c r="C1" s="71"/>
      <c r="I1" s="26" t="s">
        <v>38</v>
      </c>
      <c r="J1" s="26"/>
      <c r="K1" s="26"/>
    </row>
    <row r="2" spans="1:11">
      <c r="E2" s="100"/>
      <c r="F2" s="100"/>
      <c r="G2" s="100"/>
      <c r="H2" s="119" t="s">
        <v>37</v>
      </c>
      <c r="I2" s="119"/>
    </row>
    <row r="4" spans="1:11">
      <c r="B4" s="6" t="s">
        <v>7</v>
      </c>
      <c r="C4" s="72">
        <v>12</v>
      </c>
      <c r="D4" s="28"/>
      <c r="E4" s="29" t="s">
        <v>10</v>
      </c>
      <c r="F4" s="29"/>
      <c r="G4" s="5"/>
      <c r="H4" s="70"/>
      <c r="I4" s="70"/>
    </row>
    <row r="5" spans="1:11">
      <c r="B5" s="6"/>
      <c r="C5" s="30"/>
      <c r="D5" s="28"/>
      <c r="E5" s="29"/>
      <c r="F5" s="29"/>
      <c r="G5" s="5"/>
      <c r="H5" s="70"/>
      <c r="I5" s="70"/>
    </row>
    <row r="6" spans="1:11">
      <c r="A6" s="6"/>
      <c r="C6" s="30"/>
      <c r="D6" s="28"/>
      <c r="E6" s="70"/>
      <c r="F6" s="70"/>
      <c r="G6" s="70"/>
      <c r="H6" s="70"/>
      <c r="I6" s="70"/>
    </row>
    <row r="7" spans="1:11">
      <c r="A7" s="31"/>
      <c r="B7" s="31"/>
      <c r="C7" s="32"/>
      <c r="D7" s="33"/>
      <c r="E7" s="34" t="s">
        <v>0</v>
      </c>
      <c r="F7" s="120">
        <f>SUM(I10:I18)</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30">
      <c r="A10" s="61" t="s">
        <v>41</v>
      </c>
      <c r="B10" s="42" t="s">
        <v>352</v>
      </c>
      <c r="C10" s="43">
        <v>4000</v>
      </c>
      <c r="D10" s="45" t="s">
        <v>118</v>
      </c>
      <c r="E10" s="40"/>
      <c r="F10" s="40"/>
      <c r="G10" s="40"/>
      <c r="H10" s="88"/>
      <c r="I10" s="41">
        <f>ROUND(ROUND(C10,2)*ROUND(H10,2),2)</f>
        <v>0</v>
      </c>
    </row>
    <row r="11" spans="1:11" s="39" customFormat="1" ht="75">
      <c r="A11" s="61" t="s">
        <v>42</v>
      </c>
      <c r="B11" s="42" t="s">
        <v>373</v>
      </c>
      <c r="C11" s="43">
        <v>1000</v>
      </c>
      <c r="D11" s="45" t="s">
        <v>118</v>
      </c>
      <c r="E11" s="40"/>
      <c r="F11" s="40"/>
      <c r="G11" s="40"/>
      <c r="H11" s="88"/>
      <c r="I11" s="41">
        <f t="shared" ref="I11:I18" si="0">ROUND(ROUND(C11,2)*ROUND(H11,2),2)</f>
        <v>0</v>
      </c>
    </row>
    <row r="12" spans="1:11" s="39" customFormat="1" ht="30">
      <c r="A12" s="61" t="s">
        <v>43</v>
      </c>
      <c r="B12" s="42" t="s">
        <v>353</v>
      </c>
      <c r="C12" s="43">
        <v>10000</v>
      </c>
      <c r="D12" s="45" t="s">
        <v>118</v>
      </c>
      <c r="E12" s="40"/>
      <c r="F12" s="40"/>
      <c r="G12" s="40"/>
      <c r="H12" s="88"/>
      <c r="I12" s="41">
        <f t="shared" si="0"/>
        <v>0</v>
      </c>
    </row>
    <row r="13" spans="1:11" s="39" customFormat="1">
      <c r="A13" s="61" t="s">
        <v>44</v>
      </c>
      <c r="B13" s="42" t="s">
        <v>354</v>
      </c>
      <c r="C13" s="43">
        <v>5000</v>
      </c>
      <c r="D13" s="45" t="s">
        <v>118</v>
      </c>
      <c r="E13" s="40"/>
      <c r="F13" s="40"/>
      <c r="G13" s="40"/>
      <c r="H13" s="88"/>
      <c r="I13" s="41">
        <f t="shared" si="0"/>
        <v>0</v>
      </c>
    </row>
    <row r="14" spans="1:11" s="39" customFormat="1">
      <c r="A14" s="61" t="s">
        <v>45</v>
      </c>
      <c r="B14" s="42" t="s">
        <v>355</v>
      </c>
      <c r="C14" s="43">
        <v>2500</v>
      </c>
      <c r="D14" s="45" t="s">
        <v>118</v>
      </c>
      <c r="E14" s="40"/>
      <c r="F14" s="40"/>
      <c r="G14" s="40"/>
      <c r="H14" s="88"/>
      <c r="I14" s="41">
        <f t="shared" si="0"/>
        <v>0</v>
      </c>
    </row>
    <row r="15" spans="1:11" s="39" customFormat="1">
      <c r="A15" s="61" t="s">
        <v>46</v>
      </c>
      <c r="B15" s="42" t="s">
        <v>356</v>
      </c>
      <c r="C15" s="43">
        <v>1500</v>
      </c>
      <c r="D15" s="45" t="s">
        <v>118</v>
      </c>
      <c r="E15" s="40"/>
      <c r="F15" s="40"/>
      <c r="G15" s="40"/>
      <c r="H15" s="88"/>
      <c r="I15" s="41">
        <f t="shared" si="0"/>
        <v>0</v>
      </c>
    </row>
    <row r="16" spans="1:11" s="39" customFormat="1">
      <c r="A16" s="61" t="s">
        <v>47</v>
      </c>
      <c r="B16" s="42" t="s">
        <v>357</v>
      </c>
      <c r="C16" s="43">
        <v>500</v>
      </c>
      <c r="D16" s="45" t="s">
        <v>118</v>
      </c>
      <c r="E16" s="40"/>
      <c r="F16" s="40"/>
      <c r="G16" s="40"/>
      <c r="H16" s="88"/>
      <c r="I16" s="41">
        <f t="shared" si="0"/>
        <v>0</v>
      </c>
    </row>
    <row r="17" spans="1:9" s="39" customFormat="1">
      <c r="A17" s="61" t="s">
        <v>48</v>
      </c>
      <c r="B17" s="42" t="s">
        <v>358</v>
      </c>
      <c r="C17" s="43">
        <v>100</v>
      </c>
      <c r="D17" s="45" t="s">
        <v>118</v>
      </c>
      <c r="E17" s="40"/>
      <c r="F17" s="40"/>
      <c r="G17" s="40"/>
      <c r="H17" s="88"/>
      <c r="I17" s="41">
        <f t="shared" si="0"/>
        <v>0</v>
      </c>
    </row>
    <row r="18" spans="1:9">
      <c r="A18" s="61" t="s">
        <v>49</v>
      </c>
      <c r="B18" s="42" t="s">
        <v>359</v>
      </c>
      <c r="C18" s="43">
        <v>10</v>
      </c>
      <c r="D18" s="45" t="s">
        <v>118</v>
      </c>
      <c r="E18" s="40"/>
      <c r="F18" s="40"/>
      <c r="G18" s="40"/>
      <c r="H18" s="88"/>
      <c r="I18"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63" customWidth="1"/>
    <col min="2" max="2" width="77.140625" style="63" customWidth="1"/>
    <col min="3" max="3" width="9.7109375" style="27" customWidth="1"/>
    <col min="4" max="4" width="10.7109375" style="65" customWidth="1"/>
    <col min="5" max="5" width="22.28515625" style="63" customWidth="1"/>
    <col min="6" max="6" width="21.42578125" style="63" customWidth="1"/>
    <col min="7" max="7" width="21.85546875" style="63" customWidth="1"/>
    <col min="8" max="8" width="18.28515625" style="63" customWidth="1"/>
    <col min="9" max="9" width="23" style="63" customWidth="1"/>
    <col min="10" max="11" width="14.28515625" style="63" customWidth="1"/>
    <col min="12" max="16384" width="9.140625" style="63"/>
  </cols>
  <sheetData>
    <row r="1" spans="1:11">
      <c r="B1" s="25" t="str">
        <f>'Informacje ogólne'!C4</f>
        <v>DFP.271.12.2021.LS</v>
      </c>
      <c r="C1" s="63"/>
      <c r="I1" s="26" t="s">
        <v>38</v>
      </c>
      <c r="J1" s="26"/>
      <c r="K1" s="26"/>
    </row>
    <row r="2" spans="1:11">
      <c r="E2" s="100"/>
      <c r="F2" s="100"/>
      <c r="G2" s="100"/>
      <c r="H2" s="119" t="s">
        <v>37</v>
      </c>
      <c r="I2" s="119"/>
    </row>
    <row r="4" spans="1:11">
      <c r="B4" s="6" t="s">
        <v>7</v>
      </c>
      <c r="C4" s="64">
        <v>13</v>
      </c>
      <c r="D4" s="28"/>
      <c r="E4" s="29" t="s">
        <v>10</v>
      </c>
      <c r="F4" s="29"/>
      <c r="G4" s="5"/>
      <c r="H4" s="62"/>
      <c r="I4" s="62"/>
    </row>
    <row r="5" spans="1:11">
      <c r="B5" s="6"/>
      <c r="C5" s="30"/>
      <c r="D5" s="28"/>
      <c r="E5" s="29"/>
      <c r="F5" s="29"/>
      <c r="G5" s="5"/>
      <c r="H5" s="62"/>
      <c r="I5" s="62"/>
    </row>
    <row r="6" spans="1:11">
      <c r="A6" s="6"/>
      <c r="C6" s="30"/>
      <c r="D6" s="28"/>
      <c r="E6" s="62"/>
      <c r="F6" s="62"/>
      <c r="G6" s="62"/>
      <c r="H6" s="62"/>
      <c r="I6" s="62"/>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c r="A10" s="61" t="s">
        <v>41</v>
      </c>
      <c r="B10" s="42" t="s">
        <v>393</v>
      </c>
      <c r="C10" s="43">
        <v>30000</v>
      </c>
      <c r="D10" s="45" t="s">
        <v>118</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14</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SUM(I10:I11)</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360</v>
      </c>
      <c r="C10" s="43">
        <v>40</v>
      </c>
      <c r="D10" s="45" t="s">
        <v>118</v>
      </c>
      <c r="E10" s="40"/>
      <c r="F10" s="40"/>
      <c r="G10" s="40"/>
      <c r="H10" s="79"/>
      <c r="I10" s="41">
        <f>ROUND(ROUND(C10,2)*ROUND(H10,4),2)</f>
        <v>0</v>
      </c>
    </row>
    <row r="11" spans="1:11" s="39" customFormat="1" ht="30">
      <c r="A11" s="61" t="s">
        <v>42</v>
      </c>
      <c r="B11" s="42" t="s">
        <v>361</v>
      </c>
      <c r="C11" s="43">
        <v>20</v>
      </c>
      <c r="D11" s="45" t="s">
        <v>120</v>
      </c>
      <c r="E11" s="40"/>
      <c r="F11" s="40"/>
      <c r="G11" s="40"/>
      <c r="H11" s="79"/>
      <c r="I11" s="41">
        <f t="shared" ref="I11" si="0">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66" customWidth="1"/>
    <col min="2" max="2" width="77.140625" style="66" customWidth="1"/>
    <col min="3" max="3" width="9.7109375" style="27" customWidth="1"/>
    <col min="4" max="4" width="10.7109375" style="69" customWidth="1"/>
    <col min="5" max="5" width="22.28515625" style="66" customWidth="1"/>
    <col min="6" max="6" width="21.42578125" style="66" customWidth="1"/>
    <col min="7" max="7" width="21.85546875" style="66" customWidth="1"/>
    <col min="8" max="8" width="18.28515625" style="66" customWidth="1"/>
    <col min="9" max="9" width="23" style="66" customWidth="1"/>
    <col min="10" max="11" width="14.28515625" style="66" customWidth="1"/>
    <col min="12" max="16384" width="9.140625" style="66"/>
  </cols>
  <sheetData>
    <row r="1" spans="1:11">
      <c r="B1" s="25" t="str">
        <f>'Informacje ogólne'!C4</f>
        <v>DFP.271.12.2021.LS</v>
      </c>
      <c r="C1" s="66"/>
      <c r="I1" s="26" t="s">
        <v>38</v>
      </c>
      <c r="J1" s="26"/>
      <c r="K1" s="26"/>
    </row>
    <row r="2" spans="1:11">
      <c r="E2" s="100"/>
      <c r="F2" s="100"/>
      <c r="G2" s="100"/>
      <c r="H2" s="119" t="s">
        <v>37</v>
      </c>
      <c r="I2" s="119"/>
    </row>
    <row r="4" spans="1:11">
      <c r="B4" s="6" t="s">
        <v>7</v>
      </c>
      <c r="C4" s="68">
        <v>15</v>
      </c>
      <c r="D4" s="28"/>
      <c r="E4" s="29" t="s">
        <v>10</v>
      </c>
      <c r="F4" s="29"/>
      <c r="G4" s="5"/>
      <c r="H4" s="67"/>
      <c r="I4" s="67"/>
    </row>
    <row r="5" spans="1:11">
      <c r="B5" s="6"/>
      <c r="C5" s="30"/>
      <c r="D5" s="28"/>
      <c r="E5" s="29"/>
      <c r="F5" s="29"/>
      <c r="G5" s="5"/>
      <c r="H5" s="67"/>
      <c r="I5" s="67"/>
    </row>
    <row r="6" spans="1:11">
      <c r="A6" s="6"/>
      <c r="C6" s="30"/>
      <c r="D6" s="28"/>
      <c r="E6" s="67"/>
      <c r="F6" s="67"/>
      <c r="G6" s="67"/>
      <c r="H6" s="67"/>
      <c r="I6" s="67"/>
    </row>
    <row r="7" spans="1:11">
      <c r="A7" s="31"/>
      <c r="B7" s="31"/>
      <c r="C7" s="32"/>
      <c r="D7" s="33"/>
      <c r="E7" s="34" t="s">
        <v>0</v>
      </c>
      <c r="F7" s="120">
        <f>SUM(I10:I11)</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50.75" customHeight="1">
      <c r="A10" s="61" t="s">
        <v>41</v>
      </c>
      <c r="B10" s="42" t="s">
        <v>362</v>
      </c>
      <c r="C10" s="43">
        <v>60</v>
      </c>
      <c r="D10" s="45" t="s">
        <v>120</v>
      </c>
      <c r="E10" s="40"/>
      <c r="F10" s="40"/>
      <c r="G10" s="40"/>
      <c r="H10" s="88"/>
      <c r="I10" s="41">
        <f>ROUND(ROUND(C10,2)*ROUND(H10,2),2)</f>
        <v>0</v>
      </c>
    </row>
    <row r="11" spans="1:11" s="39" customFormat="1" ht="120">
      <c r="A11" s="61" t="s">
        <v>42</v>
      </c>
      <c r="B11" s="42" t="s">
        <v>363</v>
      </c>
      <c r="C11" s="43">
        <v>15</v>
      </c>
      <c r="D11" s="45" t="s">
        <v>120</v>
      </c>
      <c r="E11" s="40"/>
      <c r="F11" s="40"/>
      <c r="G11" s="40"/>
      <c r="H11" s="88"/>
      <c r="I11" s="41">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'[1]Informacje ogólne'!C4</f>
        <v>DFP.271.147.2020.LS</v>
      </c>
      <c r="C1" s="84"/>
      <c r="I1" s="26" t="s">
        <v>38</v>
      </c>
      <c r="J1" s="26"/>
      <c r="K1" s="26"/>
    </row>
    <row r="2" spans="1:11">
      <c r="E2" s="100"/>
      <c r="F2" s="100"/>
      <c r="G2" s="100"/>
      <c r="H2" s="119" t="s">
        <v>37</v>
      </c>
      <c r="I2" s="119"/>
    </row>
    <row r="4" spans="1:11">
      <c r="B4" s="6" t="s">
        <v>7</v>
      </c>
      <c r="C4" s="86">
        <v>16</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SUM(I11:I13)</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4.45" customHeight="1">
      <c r="A10" s="123" t="s">
        <v>365</v>
      </c>
      <c r="B10" s="124"/>
      <c r="C10" s="124"/>
      <c r="D10" s="124"/>
      <c r="E10" s="124"/>
      <c r="F10" s="124"/>
      <c r="G10" s="124"/>
      <c r="H10" s="124"/>
      <c r="I10" s="125"/>
    </row>
    <row r="11" spans="1:11" s="39" customFormat="1" ht="45">
      <c r="A11" s="61" t="s">
        <v>41</v>
      </c>
      <c r="B11" s="42" t="s">
        <v>364</v>
      </c>
      <c r="C11" s="43">
        <v>40</v>
      </c>
      <c r="D11" s="45" t="s">
        <v>140</v>
      </c>
      <c r="E11" s="40"/>
      <c r="F11" s="40"/>
      <c r="G11" s="40"/>
      <c r="H11" s="88"/>
      <c r="I11" s="41">
        <f>ROUND(ROUND(C11,2)*ROUND(H11,2),2)</f>
        <v>0</v>
      </c>
    </row>
    <row r="12" spans="1:11" ht="30">
      <c r="A12" s="61" t="s">
        <v>42</v>
      </c>
      <c r="B12" s="42" t="s">
        <v>366</v>
      </c>
      <c r="C12" s="43">
        <v>20</v>
      </c>
      <c r="D12" s="45" t="s">
        <v>140</v>
      </c>
      <c r="E12" s="40"/>
      <c r="F12" s="40"/>
      <c r="G12" s="40"/>
      <c r="H12" s="88"/>
      <c r="I12" s="41">
        <f t="shared" ref="I12:I13" si="0">ROUND(ROUND(C12,2)*ROUND(H12,2),2)</f>
        <v>0</v>
      </c>
    </row>
    <row r="13" spans="1:11" ht="30">
      <c r="A13" s="61" t="s">
        <v>43</v>
      </c>
      <c r="B13" s="42" t="s">
        <v>367</v>
      </c>
      <c r="C13" s="43">
        <v>10</v>
      </c>
      <c r="D13" s="45" t="s">
        <v>140</v>
      </c>
      <c r="E13" s="40"/>
      <c r="F13" s="40"/>
      <c r="G13" s="40"/>
      <c r="H13" s="88"/>
      <c r="I13" s="41">
        <f t="shared" si="0"/>
        <v>0</v>
      </c>
    </row>
  </sheetData>
  <mergeCells count="4">
    <mergeCell ref="E2:G2"/>
    <mergeCell ref="H2:I2"/>
    <mergeCell ref="F7:G7"/>
    <mergeCell ref="A10:I10"/>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17</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05">
      <c r="A10" s="61" t="s">
        <v>41</v>
      </c>
      <c r="B10" s="42" t="s">
        <v>383</v>
      </c>
      <c r="C10" s="43">
        <v>1200</v>
      </c>
      <c r="D10" s="45" t="s">
        <v>119</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18</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SUM(I10:I11)</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80">
      <c r="A10" s="61" t="s">
        <v>41</v>
      </c>
      <c r="B10" s="42" t="s">
        <v>368</v>
      </c>
      <c r="C10" s="43">
        <v>4500</v>
      </c>
      <c r="D10" s="45" t="s">
        <v>120</v>
      </c>
      <c r="E10" s="40"/>
      <c r="F10" s="40"/>
      <c r="G10" s="40"/>
      <c r="H10" s="88"/>
      <c r="I10" s="41">
        <f>ROUND(ROUND(C10,2)*ROUND(H10,2),2)</f>
        <v>0</v>
      </c>
    </row>
    <row r="11" spans="1:11" s="39" customFormat="1">
      <c r="A11" s="61" t="s">
        <v>42</v>
      </c>
      <c r="B11" s="42" t="s">
        <v>374</v>
      </c>
      <c r="C11" s="43">
        <v>250</v>
      </c>
      <c r="D11" s="45" t="s">
        <v>120</v>
      </c>
      <c r="E11" s="40"/>
      <c r="F11" s="40"/>
      <c r="G11" s="40"/>
      <c r="H11" s="88"/>
      <c r="I11" s="41">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53" customWidth="1"/>
    <col min="2" max="2" width="78" style="53" customWidth="1"/>
    <col min="3" max="3" width="9.7109375" style="27" customWidth="1"/>
    <col min="4" max="4" width="10.7109375" style="56" customWidth="1"/>
    <col min="5" max="5" width="22.28515625" style="53" customWidth="1"/>
    <col min="6" max="6" width="21.42578125" style="53" customWidth="1"/>
    <col min="7" max="7" width="21.85546875" style="53" customWidth="1"/>
    <col min="8" max="8" width="18.28515625" style="53" customWidth="1"/>
    <col min="9" max="9" width="23" style="53" customWidth="1"/>
    <col min="10" max="11" width="14.28515625" style="53" customWidth="1"/>
    <col min="12" max="16384" width="9.140625" style="53"/>
  </cols>
  <sheetData>
    <row r="1" spans="1:11">
      <c r="B1" s="25" t="str">
        <f>'Informacje ogólne'!C4</f>
        <v>DFP.271.12.2021.LS</v>
      </c>
      <c r="C1" s="53"/>
      <c r="I1" s="26" t="s">
        <v>38</v>
      </c>
      <c r="J1" s="26"/>
      <c r="K1" s="26"/>
    </row>
    <row r="2" spans="1:11">
      <c r="E2" s="100"/>
      <c r="F2" s="100"/>
      <c r="G2" s="100"/>
      <c r="H2" s="119" t="s">
        <v>37</v>
      </c>
      <c r="I2" s="119"/>
    </row>
    <row r="4" spans="1:11">
      <c r="B4" s="6" t="s">
        <v>7</v>
      </c>
      <c r="C4" s="54">
        <v>1</v>
      </c>
      <c r="D4" s="28"/>
      <c r="E4" s="29" t="s">
        <v>10</v>
      </c>
      <c r="F4" s="29"/>
      <c r="G4" s="5"/>
      <c r="H4" s="52"/>
      <c r="I4" s="52"/>
    </row>
    <row r="5" spans="1:11">
      <c r="B5" s="6"/>
      <c r="C5" s="30"/>
      <c r="D5" s="28"/>
      <c r="E5" s="29"/>
      <c r="F5" s="29"/>
      <c r="G5" s="5"/>
      <c r="H5" s="52"/>
      <c r="I5" s="52"/>
    </row>
    <row r="6" spans="1:11">
      <c r="A6" s="6"/>
      <c r="C6" s="30"/>
      <c r="D6" s="28"/>
      <c r="E6" s="52"/>
      <c r="F6" s="52"/>
      <c r="G6" s="52"/>
      <c r="H6" s="52"/>
      <c r="I6" s="52"/>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30">
      <c r="A10" s="61" t="s">
        <v>41</v>
      </c>
      <c r="B10" s="42" t="s">
        <v>135</v>
      </c>
      <c r="C10" s="43">
        <v>700</v>
      </c>
      <c r="D10" s="45" t="s">
        <v>120</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7" zoomScaleNormal="100" zoomScaleSheetLayoutView="100" zoomScalePageLayoutView="85" workbookViewId="0">
      <selection activeCell="B12" sqref="B12"/>
    </sheetView>
  </sheetViews>
  <sheetFormatPr defaultColWidth="9.140625" defaultRowHeight="15"/>
  <cols>
    <col min="1" max="1" width="5.28515625" style="84" customWidth="1"/>
    <col min="2" max="2" width="78"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19</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SUM(I10:I13)</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105">
      <c r="A10" s="61" t="s">
        <v>41</v>
      </c>
      <c r="B10" s="42" t="s">
        <v>394</v>
      </c>
      <c r="C10" s="43">
        <v>200</v>
      </c>
      <c r="D10" s="45" t="s">
        <v>120</v>
      </c>
      <c r="E10" s="40"/>
      <c r="F10" s="40"/>
      <c r="G10" s="40"/>
      <c r="H10" s="88"/>
      <c r="I10" s="41">
        <f>ROUND(ROUND(C10,2)*ROUND(H10,2),2)</f>
        <v>0</v>
      </c>
    </row>
    <row r="11" spans="1:11" s="39" customFormat="1" ht="105">
      <c r="A11" s="61" t="s">
        <v>42</v>
      </c>
      <c r="B11" s="42" t="s">
        <v>395</v>
      </c>
      <c r="C11" s="43">
        <v>200</v>
      </c>
      <c r="D11" s="45" t="s">
        <v>120</v>
      </c>
      <c r="E11" s="40"/>
      <c r="F11" s="40"/>
      <c r="G11" s="40"/>
      <c r="H11" s="88"/>
      <c r="I11" s="41">
        <f t="shared" ref="I11:I13" si="0">ROUND(ROUND(C11,2)*ROUND(H11,2),2)</f>
        <v>0</v>
      </c>
    </row>
    <row r="12" spans="1:11" s="39" customFormat="1" ht="105">
      <c r="A12" s="61" t="s">
        <v>43</v>
      </c>
      <c r="B12" s="42" t="s">
        <v>396</v>
      </c>
      <c r="C12" s="43">
        <v>1000</v>
      </c>
      <c r="D12" s="45" t="s">
        <v>120</v>
      </c>
      <c r="E12" s="40"/>
      <c r="F12" s="40"/>
      <c r="G12" s="40"/>
      <c r="H12" s="88"/>
      <c r="I12" s="41">
        <f t="shared" si="0"/>
        <v>0</v>
      </c>
    </row>
    <row r="13" spans="1:11" s="39" customFormat="1" ht="90">
      <c r="A13" s="61" t="s">
        <v>44</v>
      </c>
      <c r="B13" s="42" t="s">
        <v>397</v>
      </c>
      <c r="C13" s="43">
        <v>1000</v>
      </c>
      <c r="D13" s="45" t="s">
        <v>120</v>
      </c>
      <c r="E13" s="40"/>
      <c r="F13" s="40"/>
      <c r="G13" s="40"/>
      <c r="H13" s="88"/>
      <c r="I13"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20</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30">
      <c r="A10" s="61" t="s">
        <v>41</v>
      </c>
      <c r="B10" s="42" t="s">
        <v>399</v>
      </c>
      <c r="C10" s="43">
        <v>110</v>
      </c>
      <c r="D10" s="45" t="s">
        <v>118</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Normal="100" zoomScaleSheetLayoutView="100" zoomScalePageLayoutView="85" workbookViewId="0">
      <selection activeCell="B12" sqref="B12"/>
    </sheetView>
  </sheetViews>
  <sheetFormatPr defaultColWidth="9.140625" defaultRowHeight="15"/>
  <cols>
    <col min="1" max="1" width="5.28515625" style="84" customWidth="1"/>
    <col min="2" max="2" width="77.140625"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21</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SUM(I10:I11)</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369</v>
      </c>
      <c r="C10" s="43">
        <v>30</v>
      </c>
      <c r="D10" s="45" t="s">
        <v>118</v>
      </c>
      <c r="E10" s="40"/>
      <c r="F10" s="40"/>
      <c r="G10" s="40"/>
      <c r="H10" s="88"/>
      <c r="I10" s="41">
        <f>ROUND(ROUND(C10,2)*ROUND(H10,2),2)</f>
        <v>0</v>
      </c>
    </row>
    <row r="11" spans="1:11" s="39" customFormat="1" ht="45">
      <c r="A11" s="61" t="s">
        <v>42</v>
      </c>
      <c r="B11" s="42" t="s">
        <v>370</v>
      </c>
      <c r="C11" s="43">
        <v>20</v>
      </c>
      <c r="D11" s="45" t="s">
        <v>118</v>
      </c>
      <c r="E11" s="40"/>
      <c r="F11" s="40"/>
      <c r="G11" s="40"/>
      <c r="H11" s="88"/>
      <c r="I11" s="41">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11"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8"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2</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SUM(I10:I14)</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139</v>
      </c>
      <c r="C10" s="43">
        <v>50</v>
      </c>
      <c r="D10" s="45" t="s">
        <v>118</v>
      </c>
      <c r="E10" s="40"/>
      <c r="F10" s="40"/>
      <c r="G10" s="40"/>
      <c r="H10" s="88"/>
      <c r="I10" s="41">
        <f>ROUND(ROUND(C10,2)*ROUND(H10,2),2)</f>
        <v>0</v>
      </c>
    </row>
    <row r="11" spans="1:11" s="39" customFormat="1" ht="45">
      <c r="A11" s="61" t="s">
        <v>42</v>
      </c>
      <c r="B11" s="42" t="s">
        <v>136</v>
      </c>
      <c r="C11" s="43">
        <v>50</v>
      </c>
      <c r="D11" s="45" t="s">
        <v>118</v>
      </c>
      <c r="E11" s="40"/>
      <c r="F11" s="40"/>
      <c r="G11" s="40"/>
      <c r="H11" s="88"/>
      <c r="I11" s="41">
        <f t="shared" ref="I11:I14" si="0">ROUND(ROUND(C11,2)*ROUND(H11,2),2)</f>
        <v>0</v>
      </c>
    </row>
    <row r="12" spans="1:11" s="39" customFormat="1" ht="45">
      <c r="A12" s="61" t="s">
        <v>43</v>
      </c>
      <c r="B12" s="42" t="s">
        <v>137</v>
      </c>
      <c r="C12" s="43">
        <v>20</v>
      </c>
      <c r="D12" s="45" t="s">
        <v>118</v>
      </c>
      <c r="E12" s="40"/>
      <c r="F12" s="40"/>
      <c r="G12" s="40"/>
      <c r="H12" s="88"/>
      <c r="I12" s="41">
        <f t="shared" si="0"/>
        <v>0</v>
      </c>
    </row>
    <row r="13" spans="1:11" s="39" customFormat="1" ht="120">
      <c r="A13" s="61" t="s">
        <v>44</v>
      </c>
      <c r="B13" s="42" t="s">
        <v>138</v>
      </c>
      <c r="C13" s="43">
        <v>100</v>
      </c>
      <c r="D13" s="45" t="s">
        <v>118</v>
      </c>
      <c r="E13" s="40"/>
      <c r="F13" s="40"/>
      <c r="G13" s="40"/>
      <c r="H13" s="88"/>
      <c r="I13" s="41">
        <f t="shared" si="0"/>
        <v>0</v>
      </c>
    </row>
    <row r="14" spans="1:11" ht="150">
      <c r="A14" s="61" t="s">
        <v>45</v>
      </c>
      <c r="B14" s="42" t="s">
        <v>141</v>
      </c>
      <c r="C14" s="43">
        <v>200</v>
      </c>
      <c r="D14" s="45" t="s">
        <v>118</v>
      </c>
      <c r="E14" s="40"/>
      <c r="F14" s="40"/>
      <c r="G14" s="40"/>
      <c r="H14" s="88"/>
      <c r="I14"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71" customWidth="1"/>
    <col min="2" max="2" width="78" style="71" customWidth="1"/>
    <col min="3" max="3" width="9.7109375" style="27"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5" t="str">
        <f>'Informacje ogólne'!C4</f>
        <v>DFP.271.12.2021.LS</v>
      </c>
      <c r="C1" s="71"/>
      <c r="I1" s="26" t="s">
        <v>38</v>
      </c>
      <c r="J1" s="26"/>
      <c r="K1" s="26"/>
    </row>
    <row r="2" spans="1:11">
      <c r="E2" s="100"/>
      <c r="F2" s="100"/>
      <c r="G2" s="100"/>
      <c r="H2" s="119" t="s">
        <v>37</v>
      </c>
      <c r="I2" s="119"/>
    </row>
    <row r="4" spans="1:11">
      <c r="B4" s="6" t="s">
        <v>7</v>
      </c>
      <c r="C4" s="72">
        <v>3</v>
      </c>
      <c r="D4" s="28"/>
      <c r="E4" s="29" t="s">
        <v>10</v>
      </c>
      <c r="F4" s="29"/>
      <c r="G4" s="5"/>
      <c r="H4" s="70"/>
      <c r="I4" s="70"/>
    </row>
    <row r="5" spans="1:11">
      <c r="B5" s="6"/>
      <c r="C5" s="30"/>
      <c r="D5" s="28"/>
      <c r="E5" s="29"/>
      <c r="F5" s="29"/>
      <c r="G5" s="5"/>
      <c r="H5" s="70"/>
      <c r="I5" s="70"/>
    </row>
    <row r="6" spans="1:11">
      <c r="A6" s="6"/>
      <c r="C6" s="30"/>
      <c r="D6" s="28"/>
      <c r="E6" s="70"/>
      <c r="F6" s="70"/>
      <c r="G6" s="70"/>
      <c r="H6" s="70"/>
      <c r="I6" s="70"/>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142</v>
      </c>
      <c r="C10" s="43">
        <v>30</v>
      </c>
      <c r="D10" s="45" t="s">
        <v>120</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0"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8"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4</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SUM(I10:I18)</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146</v>
      </c>
      <c r="C10" s="43">
        <v>100</v>
      </c>
      <c r="D10" s="45" t="s">
        <v>118</v>
      </c>
      <c r="E10" s="40"/>
      <c r="F10" s="40"/>
      <c r="G10" s="40"/>
      <c r="H10" s="88"/>
      <c r="I10" s="41">
        <f>ROUND(ROUND(C10,2)*ROUND(H10,2),2)</f>
        <v>0</v>
      </c>
    </row>
    <row r="11" spans="1:11" s="39" customFormat="1" ht="60">
      <c r="A11" s="61" t="s">
        <v>42</v>
      </c>
      <c r="B11" s="42" t="s">
        <v>143</v>
      </c>
      <c r="C11" s="43">
        <v>80</v>
      </c>
      <c r="D11" s="45" t="s">
        <v>118</v>
      </c>
      <c r="E11" s="40"/>
      <c r="F11" s="40"/>
      <c r="G11" s="40"/>
      <c r="H11" s="88"/>
      <c r="I11" s="41">
        <f t="shared" ref="I11:I18" si="0">ROUND(ROUND(C11,2)*ROUND(H11,2),2)</f>
        <v>0</v>
      </c>
    </row>
    <row r="12" spans="1:11" ht="75">
      <c r="A12" s="61" t="s">
        <v>43</v>
      </c>
      <c r="B12" s="42" t="s">
        <v>147</v>
      </c>
      <c r="C12" s="43">
        <v>50</v>
      </c>
      <c r="D12" s="45" t="s">
        <v>118</v>
      </c>
      <c r="E12" s="40"/>
      <c r="F12" s="40"/>
      <c r="G12" s="40"/>
      <c r="H12" s="88"/>
      <c r="I12" s="41">
        <f t="shared" si="0"/>
        <v>0</v>
      </c>
    </row>
    <row r="13" spans="1:11" ht="75">
      <c r="A13" s="61" t="s">
        <v>44</v>
      </c>
      <c r="B13" s="42" t="s">
        <v>148</v>
      </c>
      <c r="C13" s="43">
        <v>50</v>
      </c>
      <c r="D13" s="45" t="s">
        <v>118</v>
      </c>
      <c r="E13" s="40"/>
      <c r="F13" s="40"/>
      <c r="G13" s="40"/>
      <c r="H13" s="88"/>
      <c r="I13" s="41">
        <f t="shared" si="0"/>
        <v>0</v>
      </c>
    </row>
    <row r="14" spans="1:11" ht="30">
      <c r="A14" s="61" t="s">
        <v>45</v>
      </c>
      <c r="B14" s="42" t="s">
        <v>144</v>
      </c>
      <c r="C14" s="43">
        <v>50</v>
      </c>
      <c r="D14" s="45" t="s">
        <v>118</v>
      </c>
      <c r="E14" s="40"/>
      <c r="F14" s="40"/>
      <c r="G14" s="40"/>
      <c r="H14" s="88"/>
      <c r="I14" s="41">
        <f t="shared" si="0"/>
        <v>0</v>
      </c>
    </row>
    <row r="15" spans="1:11" ht="45">
      <c r="A15" s="61" t="s">
        <v>46</v>
      </c>
      <c r="B15" s="42" t="s">
        <v>149</v>
      </c>
      <c r="C15" s="43">
        <v>50</v>
      </c>
      <c r="D15" s="45" t="s">
        <v>118</v>
      </c>
      <c r="E15" s="40"/>
      <c r="F15" s="40"/>
      <c r="G15" s="40"/>
      <c r="H15" s="88"/>
      <c r="I15" s="41">
        <f t="shared" si="0"/>
        <v>0</v>
      </c>
    </row>
    <row r="16" spans="1:11" ht="45">
      <c r="A16" s="61" t="s">
        <v>47</v>
      </c>
      <c r="B16" s="42" t="s">
        <v>150</v>
      </c>
      <c r="C16" s="43">
        <v>50</v>
      </c>
      <c r="D16" s="45" t="s">
        <v>118</v>
      </c>
      <c r="E16" s="40"/>
      <c r="F16" s="40"/>
      <c r="G16" s="40"/>
      <c r="H16" s="88"/>
      <c r="I16" s="41">
        <f t="shared" si="0"/>
        <v>0</v>
      </c>
    </row>
    <row r="17" spans="1:9">
      <c r="A17" s="61" t="s">
        <v>48</v>
      </c>
      <c r="B17" s="42" t="s">
        <v>151</v>
      </c>
      <c r="C17" s="43">
        <v>20</v>
      </c>
      <c r="D17" s="45" t="s">
        <v>120</v>
      </c>
      <c r="E17" s="40"/>
      <c r="F17" s="40"/>
      <c r="G17" s="40"/>
      <c r="H17" s="88"/>
      <c r="I17" s="41">
        <f t="shared" si="0"/>
        <v>0</v>
      </c>
    </row>
    <row r="18" spans="1:9" ht="30">
      <c r="A18" s="61" t="s">
        <v>49</v>
      </c>
      <c r="B18" s="42" t="s">
        <v>145</v>
      </c>
      <c r="C18" s="43">
        <v>50</v>
      </c>
      <c r="D18" s="45" t="s">
        <v>118</v>
      </c>
      <c r="E18" s="40"/>
      <c r="F18" s="40"/>
      <c r="G18" s="40"/>
      <c r="H18" s="88"/>
      <c r="I18"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31"/>
  <sheetViews>
    <sheetView showGridLines="0" view="pageBreakPreview" topLeftCell="A13" zoomScale="120" zoomScaleNormal="100" zoomScaleSheetLayoutView="120" zoomScalePageLayoutView="85" workbookViewId="0">
      <selection activeCell="B12" sqref="B12"/>
    </sheetView>
  </sheetViews>
  <sheetFormatPr defaultColWidth="9.140625" defaultRowHeight="15"/>
  <cols>
    <col min="1" max="1" width="5.28515625" style="57" customWidth="1"/>
    <col min="2" max="2" width="78" style="57" customWidth="1"/>
    <col min="3" max="3" width="9.7109375" style="27" customWidth="1"/>
    <col min="4" max="4" width="10.7109375" style="60" customWidth="1"/>
    <col min="5" max="5" width="22.28515625" style="57" customWidth="1"/>
    <col min="6" max="6" width="21.42578125" style="57" customWidth="1"/>
    <col min="7" max="7" width="21.85546875" style="57" customWidth="1"/>
    <col min="8" max="8" width="18.28515625" style="57" customWidth="1"/>
    <col min="9" max="9" width="23" style="57" customWidth="1"/>
    <col min="10" max="11" width="14.28515625" style="57" customWidth="1"/>
    <col min="12" max="16384" width="9.140625" style="57"/>
  </cols>
  <sheetData>
    <row r="1" spans="1:11">
      <c r="B1" s="25" t="str">
        <f>'Informacje ogólne'!C4</f>
        <v>DFP.271.12.2021.LS</v>
      </c>
      <c r="C1" s="57"/>
      <c r="I1" s="26" t="s">
        <v>38</v>
      </c>
      <c r="J1" s="26"/>
      <c r="K1" s="26"/>
    </row>
    <row r="2" spans="1:11">
      <c r="E2" s="100"/>
      <c r="F2" s="100"/>
      <c r="G2" s="100"/>
      <c r="H2" s="119" t="s">
        <v>37</v>
      </c>
      <c r="I2" s="119"/>
    </row>
    <row r="4" spans="1:11">
      <c r="B4" s="6" t="s">
        <v>7</v>
      </c>
      <c r="C4" s="59">
        <v>5</v>
      </c>
      <c r="D4" s="28"/>
      <c r="E4" s="29" t="s">
        <v>10</v>
      </c>
      <c r="F4" s="29"/>
      <c r="G4" s="5"/>
      <c r="H4" s="58"/>
      <c r="I4" s="58"/>
    </row>
    <row r="5" spans="1:11">
      <c r="B5" s="6"/>
      <c r="C5" s="30"/>
      <c r="D5" s="28"/>
      <c r="E5" s="29"/>
      <c r="F5" s="29"/>
      <c r="G5" s="5"/>
      <c r="H5" s="58"/>
      <c r="I5" s="58"/>
    </row>
    <row r="6" spans="1:11">
      <c r="A6" s="6"/>
      <c r="C6" s="30"/>
      <c r="D6" s="28"/>
      <c r="E6" s="58"/>
      <c r="F6" s="58"/>
      <c r="G6" s="58"/>
      <c r="H6" s="58"/>
      <c r="I6" s="58"/>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c r="A10" s="61" t="s">
        <v>41</v>
      </c>
      <c r="B10" s="42" t="s">
        <v>152</v>
      </c>
      <c r="C10" s="43">
        <v>200</v>
      </c>
      <c r="D10" s="45" t="s">
        <v>119</v>
      </c>
      <c r="E10" s="40"/>
      <c r="F10" s="40"/>
      <c r="G10" s="40"/>
      <c r="H10" s="79"/>
      <c r="I10" s="41">
        <f>ROUND(ROUND(C10,2)*ROUND(H10,4),2)</f>
        <v>0</v>
      </c>
    </row>
    <row r="12" spans="1:11" s="84" customFormat="1" ht="22.5" customHeight="1">
      <c r="A12" s="122" t="s">
        <v>168</v>
      </c>
      <c r="B12" s="122"/>
      <c r="C12" s="27"/>
      <c r="D12" s="87"/>
    </row>
    <row r="13" spans="1:11" ht="25.5">
      <c r="A13" s="89" t="s">
        <v>153</v>
      </c>
      <c r="B13" s="90" t="s">
        <v>167</v>
      </c>
      <c r="C13" s="91" t="s">
        <v>169</v>
      </c>
    </row>
    <row r="14" spans="1:11">
      <c r="A14" s="89">
        <v>1</v>
      </c>
      <c r="B14" s="90" t="s">
        <v>154</v>
      </c>
      <c r="C14" s="89">
        <v>1</v>
      </c>
    </row>
    <row r="15" spans="1:11">
      <c r="A15" s="89">
        <v>2</v>
      </c>
      <c r="B15" s="90" t="s">
        <v>155</v>
      </c>
      <c r="C15" s="89">
        <v>2</v>
      </c>
    </row>
    <row r="16" spans="1:11" ht="25.5">
      <c r="A16" s="89">
        <v>3</v>
      </c>
      <c r="B16" s="90" t="s">
        <v>156</v>
      </c>
      <c r="C16" s="89">
        <v>1</v>
      </c>
    </row>
    <row r="17" spans="1:3">
      <c r="A17" s="89">
        <v>4</v>
      </c>
      <c r="B17" s="90" t="s">
        <v>157</v>
      </c>
      <c r="C17" s="89">
        <v>10</v>
      </c>
    </row>
    <row r="18" spans="1:3" ht="25.5">
      <c r="A18" s="89">
        <v>5</v>
      </c>
      <c r="B18" s="90" t="s">
        <v>170</v>
      </c>
      <c r="C18" s="89">
        <v>2</v>
      </c>
    </row>
    <row r="19" spans="1:3" ht="38.25" customHeight="1">
      <c r="A19" s="89">
        <v>6</v>
      </c>
      <c r="B19" s="90" t="s">
        <v>158</v>
      </c>
      <c r="C19" s="89">
        <v>1</v>
      </c>
    </row>
    <row r="20" spans="1:3" ht="25.5">
      <c r="A20" s="89">
        <v>7</v>
      </c>
      <c r="B20" s="90" t="s">
        <v>159</v>
      </c>
      <c r="C20" s="89">
        <v>4</v>
      </c>
    </row>
    <row r="21" spans="1:3">
      <c r="A21" s="89">
        <v>8</v>
      </c>
      <c r="B21" s="90" t="s">
        <v>160</v>
      </c>
      <c r="C21" s="89">
        <v>2</v>
      </c>
    </row>
    <row r="22" spans="1:3">
      <c r="A22" s="89">
        <v>9</v>
      </c>
      <c r="B22" s="90" t="s">
        <v>161</v>
      </c>
      <c r="C22" s="89">
        <v>1</v>
      </c>
    </row>
    <row r="23" spans="1:3">
      <c r="A23" s="89">
        <v>10</v>
      </c>
      <c r="B23" s="90" t="s">
        <v>162</v>
      </c>
      <c r="C23" s="89">
        <v>1</v>
      </c>
    </row>
    <row r="24" spans="1:3">
      <c r="A24" s="89">
        <v>11</v>
      </c>
      <c r="B24" s="90" t="s">
        <v>163</v>
      </c>
      <c r="C24" s="89">
        <v>1</v>
      </c>
    </row>
    <row r="25" spans="1:3">
      <c r="A25" s="89">
        <v>12</v>
      </c>
      <c r="B25" s="90" t="s">
        <v>164</v>
      </c>
      <c r="C25" s="89">
        <v>1</v>
      </c>
    </row>
    <row r="26" spans="1:3">
      <c r="A26" s="89">
        <v>13</v>
      </c>
      <c r="B26" s="90" t="s">
        <v>371</v>
      </c>
      <c r="C26" s="89">
        <v>1</v>
      </c>
    </row>
    <row r="27" spans="1:3">
      <c r="A27" s="89">
        <v>14</v>
      </c>
      <c r="B27" s="90" t="s">
        <v>380</v>
      </c>
      <c r="C27" s="89">
        <v>1</v>
      </c>
    </row>
    <row r="28" spans="1:3">
      <c r="A28" s="89">
        <v>15</v>
      </c>
      <c r="B28" s="90" t="s">
        <v>165</v>
      </c>
      <c r="C28" s="89">
        <v>1</v>
      </c>
    </row>
    <row r="29" spans="1:3">
      <c r="A29" s="89">
        <v>16</v>
      </c>
      <c r="B29" s="90" t="s">
        <v>381</v>
      </c>
      <c r="C29" s="89">
        <v>1</v>
      </c>
    </row>
    <row r="30" spans="1:3">
      <c r="A30" s="89">
        <v>17</v>
      </c>
      <c r="B30" s="90" t="s">
        <v>382</v>
      </c>
      <c r="C30" s="89">
        <v>1</v>
      </c>
    </row>
    <row r="31" spans="1:3" ht="25.5">
      <c r="A31" s="89">
        <v>18</v>
      </c>
      <c r="B31" s="90" t="s">
        <v>166</v>
      </c>
      <c r="C31" s="89">
        <v>1</v>
      </c>
    </row>
  </sheetData>
  <mergeCells count="4">
    <mergeCell ref="E2:G2"/>
    <mergeCell ref="H2:I2"/>
    <mergeCell ref="F7:G7"/>
    <mergeCell ref="A12:B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5"/>
  <sheetViews>
    <sheetView showGridLines="0" view="pageBreakPreview" topLeftCell="A127" zoomScale="120" zoomScaleNormal="100" zoomScaleSheetLayoutView="120" zoomScalePageLayoutView="85" workbookViewId="0">
      <selection activeCell="B12" sqref="B12"/>
    </sheetView>
  </sheetViews>
  <sheetFormatPr defaultColWidth="9.140625" defaultRowHeight="15"/>
  <cols>
    <col min="1" max="1" width="5.28515625" style="84" customWidth="1"/>
    <col min="2" max="2" width="78" style="84" customWidth="1"/>
    <col min="3" max="3" width="9.7109375" style="27" customWidth="1"/>
    <col min="4" max="4" width="10.7109375" style="87" customWidth="1"/>
    <col min="5" max="5" width="22.28515625" style="84" customWidth="1"/>
    <col min="6" max="6" width="21.42578125" style="84" customWidth="1"/>
    <col min="7" max="7" width="21.85546875" style="84" customWidth="1"/>
    <col min="8" max="8" width="18.28515625" style="84" customWidth="1"/>
    <col min="9" max="9" width="23" style="84" customWidth="1"/>
    <col min="10" max="11" width="14.28515625" style="84" customWidth="1"/>
    <col min="12" max="16384" width="9.140625" style="84"/>
  </cols>
  <sheetData>
    <row r="1" spans="1:11">
      <c r="B1" s="25" t="str">
        <f>'Informacje ogólne'!C4</f>
        <v>DFP.271.12.2021.LS</v>
      </c>
      <c r="C1" s="84"/>
      <c r="I1" s="26" t="s">
        <v>38</v>
      </c>
      <c r="J1" s="26"/>
      <c r="K1" s="26"/>
    </row>
    <row r="2" spans="1:11">
      <c r="E2" s="100"/>
      <c r="F2" s="100"/>
      <c r="G2" s="100"/>
      <c r="H2" s="119" t="s">
        <v>37</v>
      </c>
      <c r="I2" s="119"/>
    </row>
    <row r="4" spans="1:11">
      <c r="B4" s="6" t="s">
        <v>7</v>
      </c>
      <c r="C4" s="86">
        <v>6</v>
      </c>
      <c r="D4" s="28"/>
      <c r="E4" s="29" t="s">
        <v>10</v>
      </c>
      <c r="F4" s="29"/>
      <c r="G4" s="5"/>
      <c r="H4" s="85"/>
      <c r="I4" s="85"/>
    </row>
    <row r="5" spans="1:11">
      <c r="B5" s="6"/>
      <c r="C5" s="30"/>
      <c r="D5" s="28"/>
      <c r="E5" s="29"/>
      <c r="F5" s="29"/>
      <c r="G5" s="5"/>
      <c r="H5" s="85"/>
      <c r="I5" s="85"/>
    </row>
    <row r="6" spans="1:11">
      <c r="A6" s="6"/>
      <c r="C6" s="30"/>
      <c r="D6" s="28"/>
      <c r="E6" s="85"/>
      <c r="F6" s="85"/>
      <c r="G6" s="85"/>
      <c r="H6" s="85"/>
      <c r="I6" s="85"/>
    </row>
    <row r="7" spans="1:11">
      <c r="A7" s="31"/>
      <c r="B7" s="31"/>
      <c r="C7" s="32"/>
      <c r="D7" s="33"/>
      <c r="E7" s="34" t="s">
        <v>0</v>
      </c>
      <c r="F7" s="120">
        <f>SUM(I10:I72)</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76" t="s">
        <v>41</v>
      </c>
      <c r="B10" s="74" t="s">
        <v>339</v>
      </c>
      <c r="C10" s="75">
        <v>80</v>
      </c>
      <c r="D10" s="80" t="s">
        <v>118</v>
      </c>
      <c r="E10" s="77"/>
      <c r="F10" s="77"/>
      <c r="G10" s="77"/>
      <c r="H10" s="93"/>
      <c r="I10" s="78">
        <f>ROUND(ROUND(C10,2)*ROUND(H10,2),2)</f>
        <v>0</v>
      </c>
    </row>
    <row r="11" spans="1:11" s="39" customFormat="1" ht="45">
      <c r="A11" s="61" t="s">
        <v>42</v>
      </c>
      <c r="B11" s="42" t="s">
        <v>340</v>
      </c>
      <c r="C11" s="43">
        <v>80</v>
      </c>
      <c r="D11" s="80" t="s">
        <v>118</v>
      </c>
      <c r="E11" s="40"/>
      <c r="F11" s="40"/>
      <c r="G11" s="40"/>
      <c r="H11" s="93"/>
      <c r="I11" s="78">
        <f t="shared" ref="I11:I74" si="0">ROUND(ROUND(C11,2)*ROUND(H11,2),2)</f>
        <v>0</v>
      </c>
    </row>
    <row r="12" spans="1:11" ht="45">
      <c r="A12" s="61" t="s">
        <v>43</v>
      </c>
      <c r="B12" s="42" t="s">
        <v>375</v>
      </c>
      <c r="C12" s="43">
        <v>80</v>
      </c>
      <c r="D12" s="80" t="s">
        <v>118</v>
      </c>
      <c r="E12" s="40"/>
      <c r="F12" s="40"/>
      <c r="G12" s="40"/>
      <c r="H12" s="93"/>
      <c r="I12" s="78">
        <f t="shared" si="0"/>
        <v>0</v>
      </c>
    </row>
    <row r="13" spans="1:11" ht="45">
      <c r="A13" s="61" t="s">
        <v>44</v>
      </c>
      <c r="B13" s="42" t="s">
        <v>234</v>
      </c>
      <c r="C13" s="43">
        <v>75</v>
      </c>
      <c r="D13" s="80" t="s">
        <v>118</v>
      </c>
      <c r="E13" s="40"/>
      <c r="F13" s="40"/>
      <c r="G13" s="40"/>
      <c r="H13" s="93"/>
      <c r="I13" s="78">
        <f t="shared" si="0"/>
        <v>0</v>
      </c>
    </row>
    <row r="14" spans="1:11" ht="45">
      <c r="A14" s="61" t="s">
        <v>45</v>
      </c>
      <c r="B14" s="42" t="s">
        <v>376</v>
      </c>
      <c r="C14" s="43">
        <v>50</v>
      </c>
      <c r="D14" s="80" t="s">
        <v>118</v>
      </c>
      <c r="E14" s="40"/>
      <c r="F14" s="40"/>
      <c r="G14" s="40"/>
      <c r="H14" s="93"/>
      <c r="I14" s="78">
        <f t="shared" si="0"/>
        <v>0</v>
      </c>
    </row>
    <row r="15" spans="1:11" ht="45">
      <c r="A15" s="61" t="s">
        <v>46</v>
      </c>
      <c r="B15" s="42" t="s">
        <v>235</v>
      </c>
      <c r="C15" s="43">
        <v>50</v>
      </c>
      <c r="D15" s="80" t="s">
        <v>118</v>
      </c>
      <c r="E15" s="40"/>
      <c r="F15" s="40"/>
      <c r="G15" s="40"/>
      <c r="H15" s="93"/>
      <c r="I15" s="78">
        <f t="shared" si="0"/>
        <v>0</v>
      </c>
    </row>
    <row r="16" spans="1:11" ht="45">
      <c r="A16" s="61" t="s">
        <v>47</v>
      </c>
      <c r="B16" s="42" t="s">
        <v>236</v>
      </c>
      <c r="C16" s="43">
        <v>50</v>
      </c>
      <c r="D16" s="80" t="s">
        <v>118</v>
      </c>
      <c r="E16" s="40"/>
      <c r="F16" s="40"/>
      <c r="G16" s="40"/>
      <c r="H16" s="93"/>
      <c r="I16" s="78">
        <f t="shared" si="0"/>
        <v>0</v>
      </c>
    </row>
    <row r="17" spans="1:9" ht="45">
      <c r="A17" s="61" t="s">
        <v>48</v>
      </c>
      <c r="B17" s="42" t="s">
        <v>237</v>
      </c>
      <c r="C17" s="43">
        <v>25</v>
      </c>
      <c r="D17" s="80" t="s">
        <v>118</v>
      </c>
      <c r="E17" s="40"/>
      <c r="F17" s="40"/>
      <c r="G17" s="40"/>
      <c r="H17" s="93"/>
      <c r="I17" s="78">
        <f t="shared" si="0"/>
        <v>0</v>
      </c>
    </row>
    <row r="18" spans="1:9" ht="45">
      <c r="A18" s="61" t="s">
        <v>49</v>
      </c>
      <c r="B18" s="42" t="s">
        <v>238</v>
      </c>
      <c r="C18" s="43">
        <v>25</v>
      </c>
      <c r="D18" s="80" t="s">
        <v>118</v>
      </c>
      <c r="E18" s="40"/>
      <c r="F18" s="40"/>
      <c r="G18" s="40"/>
      <c r="H18" s="93"/>
      <c r="I18" s="78">
        <f t="shared" si="0"/>
        <v>0</v>
      </c>
    </row>
    <row r="19" spans="1:9" ht="30">
      <c r="A19" s="61" t="s">
        <v>51</v>
      </c>
      <c r="B19" s="42" t="s">
        <v>377</v>
      </c>
      <c r="C19" s="43">
        <v>80</v>
      </c>
      <c r="D19" s="80" t="s">
        <v>118</v>
      </c>
      <c r="E19" s="40"/>
      <c r="F19" s="40"/>
      <c r="G19" s="40"/>
      <c r="H19" s="93"/>
      <c r="I19" s="78">
        <f t="shared" si="0"/>
        <v>0</v>
      </c>
    </row>
    <row r="20" spans="1:9" ht="45">
      <c r="A20" s="61" t="s">
        <v>52</v>
      </c>
      <c r="B20" s="42" t="s">
        <v>239</v>
      </c>
      <c r="C20" s="43">
        <v>144</v>
      </c>
      <c r="D20" s="80" t="s">
        <v>118</v>
      </c>
      <c r="E20" s="40"/>
      <c r="F20" s="40"/>
      <c r="G20" s="40"/>
      <c r="H20" s="93"/>
      <c r="I20" s="78">
        <f t="shared" si="0"/>
        <v>0</v>
      </c>
    </row>
    <row r="21" spans="1:9" ht="30">
      <c r="A21" s="61" t="s">
        <v>66</v>
      </c>
      <c r="B21" s="42" t="s">
        <v>240</v>
      </c>
      <c r="C21" s="43">
        <v>144</v>
      </c>
      <c r="D21" s="80" t="s">
        <v>118</v>
      </c>
      <c r="E21" s="40"/>
      <c r="F21" s="40"/>
      <c r="G21" s="40"/>
      <c r="H21" s="93"/>
      <c r="I21" s="78">
        <f t="shared" si="0"/>
        <v>0</v>
      </c>
    </row>
    <row r="22" spans="1:9" ht="45">
      <c r="A22" s="61" t="s">
        <v>67</v>
      </c>
      <c r="B22" s="42" t="s">
        <v>241</v>
      </c>
      <c r="C22" s="43">
        <v>10</v>
      </c>
      <c r="D22" s="80" t="s">
        <v>118</v>
      </c>
      <c r="E22" s="40"/>
      <c r="F22" s="40"/>
      <c r="G22" s="40"/>
      <c r="H22" s="93"/>
      <c r="I22" s="78">
        <f t="shared" si="0"/>
        <v>0</v>
      </c>
    </row>
    <row r="23" spans="1:9" ht="45">
      <c r="A23" s="61" t="s">
        <v>68</v>
      </c>
      <c r="B23" s="42" t="s">
        <v>378</v>
      </c>
      <c r="C23" s="43">
        <v>10</v>
      </c>
      <c r="D23" s="80" t="s">
        <v>118</v>
      </c>
      <c r="E23" s="40"/>
      <c r="F23" s="40"/>
      <c r="G23" s="40"/>
      <c r="H23" s="93"/>
      <c r="I23" s="78">
        <f t="shared" si="0"/>
        <v>0</v>
      </c>
    </row>
    <row r="24" spans="1:9" ht="60">
      <c r="A24" s="61" t="s">
        <v>69</v>
      </c>
      <c r="B24" s="42" t="s">
        <v>242</v>
      </c>
      <c r="C24" s="43">
        <v>10</v>
      </c>
      <c r="D24" s="80" t="s">
        <v>118</v>
      </c>
      <c r="E24" s="40"/>
      <c r="F24" s="40"/>
      <c r="G24" s="40"/>
      <c r="H24" s="93"/>
      <c r="I24" s="78">
        <f t="shared" si="0"/>
        <v>0</v>
      </c>
    </row>
    <row r="25" spans="1:9" ht="45">
      <c r="A25" s="61" t="s">
        <v>70</v>
      </c>
      <c r="B25" s="42" t="s">
        <v>243</v>
      </c>
      <c r="C25" s="43">
        <v>10</v>
      </c>
      <c r="D25" s="80" t="s">
        <v>118</v>
      </c>
      <c r="E25" s="40"/>
      <c r="F25" s="40"/>
      <c r="G25" s="40"/>
      <c r="H25" s="93"/>
      <c r="I25" s="78">
        <f t="shared" si="0"/>
        <v>0</v>
      </c>
    </row>
    <row r="26" spans="1:9" ht="45">
      <c r="A26" s="61" t="s">
        <v>71</v>
      </c>
      <c r="B26" s="42" t="s">
        <v>244</v>
      </c>
      <c r="C26" s="43">
        <v>10</v>
      </c>
      <c r="D26" s="80" t="s">
        <v>118</v>
      </c>
      <c r="E26" s="40"/>
      <c r="F26" s="40"/>
      <c r="G26" s="40"/>
      <c r="H26" s="93"/>
      <c r="I26" s="78">
        <f t="shared" si="0"/>
        <v>0</v>
      </c>
    </row>
    <row r="27" spans="1:9" ht="45">
      <c r="A27" s="61" t="s">
        <v>72</v>
      </c>
      <c r="B27" s="42" t="s">
        <v>245</v>
      </c>
      <c r="C27" s="43">
        <v>10</v>
      </c>
      <c r="D27" s="80" t="s">
        <v>118</v>
      </c>
      <c r="E27" s="40"/>
      <c r="F27" s="40"/>
      <c r="G27" s="40"/>
      <c r="H27" s="93"/>
      <c r="I27" s="78">
        <f t="shared" si="0"/>
        <v>0</v>
      </c>
    </row>
    <row r="28" spans="1:9" ht="30">
      <c r="A28" s="61" t="s">
        <v>73</v>
      </c>
      <c r="B28" s="42" t="s">
        <v>246</v>
      </c>
      <c r="C28" s="43">
        <v>10</v>
      </c>
      <c r="D28" s="80" t="s">
        <v>118</v>
      </c>
      <c r="E28" s="40"/>
      <c r="F28" s="40"/>
      <c r="G28" s="40"/>
      <c r="H28" s="93"/>
      <c r="I28" s="78">
        <f t="shared" si="0"/>
        <v>0</v>
      </c>
    </row>
    <row r="29" spans="1:9" ht="30">
      <c r="A29" s="61" t="s">
        <v>74</v>
      </c>
      <c r="B29" s="42" t="s">
        <v>247</v>
      </c>
      <c r="C29" s="43">
        <v>10</v>
      </c>
      <c r="D29" s="80" t="s">
        <v>118</v>
      </c>
      <c r="E29" s="40"/>
      <c r="F29" s="40"/>
      <c r="G29" s="40"/>
      <c r="H29" s="93"/>
      <c r="I29" s="78">
        <f t="shared" si="0"/>
        <v>0</v>
      </c>
    </row>
    <row r="30" spans="1:9">
      <c r="A30" s="61" t="s">
        <v>75</v>
      </c>
      <c r="B30" s="42" t="s">
        <v>384</v>
      </c>
      <c r="C30" s="43">
        <v>10</v>
      </c>
      <c r="D30" s="80" t="s">
        <v>118</v>
      </c>
      <c r="E30" s="40"/>
      <c r="F30" s="40"/>
      <c r="G30" s="40"/>
      <c r="H30" s="93"/>
      <c r="I30" s="78">
        <f t="shared" si="0"/>
        <v>0</v>
      </c>
    </row>
    <row r="31" spans="1:9" ht="30">
      <c r="A31" s="61" t="s">
        <v>76</v>
      </c>
      <c r="B31" s="42" t="s">
        <v>248</v>
      </c>
      <c r="C31" s="43">
        <v>10</v>
      </c>
      <c r="D31" s="80" t="s">
        <v>118</v>
      </c>
      <c r="E31" s="40"/>
      <c r="F31" s="40"/>
      <c r="G31" s="40"/>
      <c r="H31" s="93"/>
      <c r="I31" s="78">
        <f t="shared" si="0"/>
        <v>0</v>
      </c>
    </row>
    <row r="32" spans="1:9" ht="60">
      <c r="A32" s="61" t="s">
        <v>77</v>
      </c>
      <c r="B32" s="42" t="s">
        <v>249</v>
      </c>
      <c r="C32" s="43">
        <v>5</v>
      </c>
      <c r="D32" s="80" t="s">
        <v>118</v>
      </c>
      <c r="E32" s="40"/>
      <c r="F32" s="40"/>
      <c r="G32" s="40"/>
      <c r="H32" s="93"/>
      <c r="I32" s="78">
        <f t="shared" si="0"/>
        <v>0</v>
      </c>
    </row>
    <row r="33" spans="1:9">
      <c r="A33" s="61" t="s">
        <v>78</v>
      </c>
      <c r="B33" s="42" t="s">
        <v>250</v>
      </c>
      <c r="C33" s="43">
        <v>5</v>
      </c>
      <c r="D33" s="80" t="s">
        <v>118</v>
      </c>
      <c r="E33" s="40"/>
      <c r="F33" s="40"/>
      <c r="G33" s="40"/>
      <c r="H33" s="93"/>
      <c r="I33" s="78">
        <f t="shared" si="0"/>
        <v>0</v>
      </c>
    </row>
    <row r="34" spans="1:9" ht="30">
      <c r="A34" s="61" t="s">
        <v>79</v>
      </c>
      <c r="B34" s="42" t="s">
        <v>251</v>
      </c>
      <c r="C34" s="43">
        <v>10</v>
      </c>
      <c r="D34" s="80" t="s">
        <v>118</v>
      </c>
      <c r="E34" s="40"/>
      <c r="F34" s="40"/>
      <c r="G34" s="40"/>
      <c r="H34" s="93"/>
      <c r="I34" s="78">
        <f t="shared" si="0"/>
        <v>0</v>
      </c>
    </row>
    <row r="35" spans="1:9" ht="60">
      <c r="A35" s="61" t="s">
        <v>80</v>
      </c>
      <c r="B35" s="42" t="s">
        <v>252</v>
      </c>
      <c r="C35" s="43">
        <v>10</v>
      </c>
      <c r="D35" s="80" t="s">
        <v>118</v>
      </c>
      <c r="E35" s="40"/>
      <c r="F35" s="40"/>
      <c r="G35" s="40"/>
      <c r="H35" s="93"/>
      <c r="I35" s="78">
        <f t="shared" si="0"/>
        <v>0</v>
      </c>
    </row>
    <row r="36" spans="1:9">
      <c r="A36" s="61" t="s">
        <v>81</v>
      </c>
      <c r="B36" s="42" t="s">
        <v>253</v>
      </c>
      <c r="C36" s="43">
        <v>10</v>
      </c>
      <c r="D36" s="80" t="s">
        <v>118</v>
      </c>
      <c r="E36" s="40"/>
      <c r="F36" s="40"/>
      <c r="G36" s="40"/>
      <c r="H36" s="93"/>
      <c r="I36" s="78">
        <f t="shared" si="0"/>
        <v>0</v>
      </c>
    </row>
    <row r="37" spans="1:9" ht="60">
      <c r="A37" s="61" t="s">
        <v>82</v>
      </c>
      <c r="B37" s="42" t="s">
        <v>254</v>
      </c>
      <c r="C37" s="43">
        <v>20</v>
      </c>
      <c r="D37" s="80" t="s">
        <v>118</v>
      </c>
      <c r="E37" s="40"/>
      <c r="F37" s="40"/>
      <c r="G37" s="40"/>
      <c r="H37" s="93"/>
      <c r="I37" s="78">
        <f t="shared" si="0"/>
        <v>0</v>
      </c>
    </row>
    <row r="38" spans="1:9">
      <c r="A38" s="61" t="s">
        <v>83</v>
      </c>
      <c r="B38" s="42" t="s">
        <v>255</v>
      </c>
      <c r="C38" s="43">
        <v>10</v>
      </c>
      <c r="D38" s="80" t="s">
        <v>118</v>
      </c>
      <c r="E38" s="40"/>
      <c r="F38" s="40"/>
      <c r="G38" s="40"/>
      <c r="H38" s="93"/>
      <c r="I38" s="78">
        <f t="shared" si="0"/>
        <v>0</v>
      </c>
    </row>
    <row r="39" spans="1:9">
      <c r="A39" s="61" t="s">
        <v>84</v>
      </c>
      <c r="B39" s="42" t="s">
        <v>256</v>
      </c>
      <c r="C39" s="43">
        <v>5</v>
      </c>
      <c r="D39" s="80" t="s">
        <v>118</v>
      </c>
      <c r="E39" s="40"/>
      <c r="F39" s="40"/>
      <c r="G39" s="40"/>
      <c r="H39" s="93"/>
      <c r="I39" s="78">
        <f t="shared" si="0"/>
        <v>0</v>
      </c>
    </row>
    <row r="40" spans="1:9" ht="90">
      <c r="A40" s="61" t="s">
        <v>85</v>
      </c>
      <c r="B40" s="42" t="s">
        <v>385</v>
      </c>
      <c r="C40" s="43">
        <v>2</v>
      </c>
      <c r="D40" s="80" t="s">
        <v>118</v>
      </c>
      <c r="E40" s="40"/>
      <c r="F40" s="40"/>
      <c r="G40" s="40"/>
      <c r="H40" s="93"/>
      <c r="I40" s="78">
        <f t="shared" si="0"/>
        <v>0</v>
      </c>
    </row>
    <row r="41" spans="1:9" ht="90">
      <c r="A41" s="61" t="s">
        <v>86</v>
      </c>
      <c r="B41" s="42" t="s">
        <v>386</v>
      </c>
      <c r="C41" s="43">
        <v>2</v>
      </c>
      <c r="D41" s="80" t="s">
        <v>118</v>
      </c>
      <c r="E41" s="40"/>
      <c r="F41" s="40"/>
      <c r="G41" s="40"/>
      <c r="H41" s="93"/>
      <c r="I41" s="78">
        <f t="shared" si="0"/>
        <v>0</v>
      </c>
    </row>
    <row r="42" spans="1:9" ht="120">
      <c r="A42" s="61" t="s">
        <v>87</v>
      </c>
      <c r="B42" s="42" t="s">
        <v>341</v>
      </c>
      <c r="C42" s="43">
        <v>3</v>
      </c>
      <c r="D42" s="80" t="s">
        <v>118</v>
      </c>
      <c r="E42" s="40"/>
      <c r="F42" s="40"/>
      <c r="G42" s="40"/>
      <c r="H42" s="93"/>
      <c r="I42" s="78">
        <f t="shared" si="0"/>
        <v>0</v>
      </c>
    </row>
    <row r="43" spans="1:9" ht="60">
      <c r="A43" s="61" t="s">
        <v>88</v>
      </c>
      <c r="B43" s="42" t="s">
        <v>342</v>
      </c>
      <c r="C43" s="43">
        <v>3</v>
      </c>
      <c r="D43" s="80" t="s">
        <v>118</v>
      </c>
      <c r="E43" s="40"/>
      <c r="F43" s="40"/>
      <c r="G43" s="40"/>
      <c r="H43" s="93"/>
      <c r="I43" s="78">
        <f t="shared" si="0"/>
        <v>0</v>
      </c>
    </row>
    <row r="44" spans="1:9">
      <c r="A44" s="61" t="s">
        <v>89</v>
      </c>
      <c r="B44" s="42" t="s">
        <v>257</v>
      </c>
      <c r="C44" s="43">
        <v>3</v>
      </c>
      <c r="D44" s="80" t="s">
        <v>118</v>
      </c>
      <c r="E44" s="40"/>
      <c r="F44" s="40"/>
      <c r="G44" s="40"/>
      <c r="H44" s="93"/>
      <c r="I44" s="78">
        <f t="shared" si="0"/>
        <v>0</v>
      </c>
    </row>
    <row r="45" spans="1:9" ht="30">
      <c r="A45" s="61" t="s">
        <v>90</v>
      </c>
      <c r="B45" s="42" t="s">
        <v>258</v>
      </c>
      <c r="C45" s="43">
        <v>3</v>
      </c>
      <c r="D45" s="80" t="s">
        <v>118</v>
      </c>
      <c r="E45" s="40"/>
      <c r="F45" s="40"/>
      <c r="G45" s="40"/>
      <c r="H45" s="93"/>
      <c r="I45" s="78">
        <f t="shared" si="0"/>
        <v>0</v>
      </c>
    </row>
    <row r="46" spans="1:9" ht="30">
      <c r="A46" s="61" t="s">
        <v>91</v>
      </c>
      <c r="B46" s="42" t="s">
        <v>259</v>
      </c>
      <c r="C46" s="43">
        <v>3</v>
      </c>
      <c r="D46" s="80" t="s">
        <v>118</v>
      </c>
      <c r="E46" s="40"/>
      <c r="F46" s="40"/>
      <c r="G46" s="40"/>
      <c r="H46" s="93"/>
      <c r="I46" s="78">
        <f t="shared" si="0"/>
        <v>0</v>
      </c>
    </row>
    <row r="47" spans="1:9" ht="30">
      <c r="A47" s="61" t="s">
        <v>92</v>
      </c>
      <c r="B47" s="42" t="s">
        <v>260</v>
      </c>
      <c r="C47" s="43">
        <v>3</v>
      </c>
      <c r="D47" s="80" t="s">
        <v>118</v>
      </c>
      <c r="E47" s="40"/>
      <c r="F47" s="40"/>
      <c r="G47" s="40"/>
      <c r="H47" s="93"/>
      <c r="I47" s="78">
        <f t="shared" si="0"/>
        <v>0</v>
      </c>
    </row>
    <row r="48" spans="1:9" ht="30">
      <c r="A48" s="61" t="s">
        <v>93</v>
      </c>
      <c r="B48" s="42" t="s">
        <v>261</v>
      </c>
      <c r="C48" s="43">
        <v>5</v>
      </c>
      <c r="D48" s="80" t="s">
        <v>118</v>
      </c>
      <c r="E48" s="40"/>
      <c r="F48" s="40"/>
      <c r="G48" s="40"/>
      <c r="H48" s="93"/>
      <c r="I48" s="78">
        <f t="shared" si="0"/>
        <v>0</v>
      </c>
    </row>
    <row r="49" spans="1:9" ht="60">
      <c r="A49" s="61" t="s">
        <v>94</v>
      </c>
      <c r="B49" s="42" t="s">
        <v>387</v>
      </c>
      <c r="C49" s="43">
        <v>2</v>
      </c>
      <c r="D49" s="80" t="s">
        <v>118</v>
      </c>
      <c r="E49" s="40"/>
      <c r="F49" s="40"/>
      <c r="G49" s="40"/>
      <c r="H49" s="93"/>
      <c r="I49" s="78">
        <f t="shared" si="0"/>
        <v>0</v>
      </c>
    </row>
    <row r="50" spans="1:9" ht="30">
      <c r="A50" s="61" t="s">
        <v>95</v>
      </c>
      <c r="B50" s="42" t="s">
        <v>262</v>
      </c>
      <c r="C50" s="43">
        <v>2</v>
      </c>
      <c r="D50" s="80" t="s">
        <v>118</v>
      </c>
      <c r="E50" s="40"/>
      <c r="F50" s="40"/>
      <c r="G50" s="40"/>
      <c r="H50" s="93"/>
      <c r="I50" s="78">
        <f t="shared" si="0"/>
        <v>0</v>
      </c>
    </row>
    <row r="51" spans="1:9" ht="30">
      <c r="A51" s="61" t="s">
        <v>96</v>
      </c>
      <c r="B51" s="42" t="s">
        <v>263</v>
      </c>
      <c r="C51" s="43">
        <v>2</v>
      </c>
      <c r="D51" s="80" t="s">
        <v>118</v>
      </c>
      <c r="E51" s="40"/>
      <c r="F51" s="40"/>
      <c r="G51" s="40"/>
      <c r="H51" s="93"/>
      <c r="I51" s="78">
        <f t="shared" si="0"/>
        <v>0</v>
      </c>
    </row>
    <row r="52" spans="1:9">
      <c r="A52" s="61" t="s">
        <v>97</v>
      </c>
      <c r="B52" s="42" t="s">
        <v>264</v>
      </c>
      <c r="C52" s="43">
        <v>2</v>
      </c>
      <c r="D52" s="80" t="s">
        <v>118</v>
      </c>
      <c r="E52" s="40"/>
      <c r="F52" s="40"/>
      <c r="G52" s="40"/>
      <c r="H52" s="93"/>
      <c r="I52" s="78">
        <f t="shared" si="0"/>
        <v>0</v>
      </c>
    </row>
    <row r="53" spans="1:9">
      <c r="A53" s="61" t="s">
        <v>98</v>
      </c>
      <c r="B53" s="42" t="s">
        <v>265</v>
      </c>
      <c r="C53" s="43">
        <v>2</v>
      </c>
      <c r="D53" s="80" t="s">
        <v>118</v>
      </c>
      <c r="E53" s="40"/>
      <c r="F53" s="40"/>
      <c r="G53" s="40"/>
      <c r="H53" s="93"/>
      <c r="I53" s="78">
        <f t="shared" si="0"/>
        <v>0</v>
      </c>
    </row>
    <row r="54" spans="1:9" ht="30">
      <c r="A54" s="61" t="s">
        <v>99</v>
      </c>
      <c r="B54" s="42" t="s">
        <v>266</v>
      </c>
      <c r="C54" s="43">
        <v>2</v>
      </c>
      <c r="D54" s="45" t="s">
        <v>120</v>
      </c>
      <c r="E54" s="40"/>
      <c r="F54" s="40"/>
      <c r="G54" s="40"/>
      <c r="H54" s="93"/>
      <c r="I54" s="78">
        <f t="shared" si="0"/>
        <v>0</v>
      </c>
    </row>
    <row r="55" spans="1:9" ht="30">
      <c r="A55" s="61" t="s">
        <v>100</v>
      </c>
      <c r="B55" s="42" t="s">
        <v>267</v>
      </c>
      <c r="C55" s="43">
        <v>10</v>
      </c>
      <c r="D55" s="45" t="s">
        <v>120</v>
      </c>
      <c r="E55" s="40"/>
      <c r="F55" s="40"/>
      <c r="G55" s="40"/>
      <c r="H55" s="93"/>
      <c r="I55" s="78">
        <f t="shared" si="0"/>
        <v>0</v>
      </c>
    </row>
    <row r="56" spans="1:9" ht="30">
      <c r="A56" s="61" t="s">
        <v>101</v>
      </c>
      <c r="B56" s="42" t="s">
        <v>268</v>
      </c>
      <c r="C56" s="43">
        <v>2</v>
      </c>
      <c r="D56" s="45" t="s">
        <v>120</v>
      </c>
      <c r="E56" s="40"/>
      <c r="F56" s="40"/>
      <c r="G56" s="40"/>
      <c r="H56" s="93"/>
      <c r="I56" s="78">
        <f t="shared" si="0"/>
        <v>0</v>
      </c>
    </row>
    <row r="57" spans="1:9">
      <c r="A57" s="61" t="s">
        <v>102</v>
      </c>
      <c r="B57" s="42" t="s">
        <v>269</v>
      </c>
      <c r="C57" s="43">
        <v>2</v>
      </c>
      <c r="D57" s="80" t="s">
        <v>118</v>
      </c>
      <c r="E57" s="40"/>
      <c r="F57" s="40"/>
      <c r="G57" s="40"/>
      <c r="H57" s="93"/>
      <c r="I57" s="78">
        <f t="shared" si="0"/>
        <v>0</v>
      </c>
    </row>
    <row r="58" spans="1:9">
      <c r="A58" s="61" t="s">
        <v>103</v>
      </c>
      <c r="B58" s="42" t="s">
        <v>270</v>
      </c>
      <c r="C58" s="43">
        <v>5</v>
      </c>
      <c r="D58" s="80" t="s">
        <v>118</v>
      </c>
      <c r="E58" s="40"/>
      <c r="F58" s="40"/>
      <c r="G58" s="40"/>
      <c r="H58" s="93"/>
      <c r="I58" s="78">
        <f t="shared" si="0"/>
        <v>0</v>
      </c>
    </row>
    <row r="59" spans="1:9" ht="60">
      <c r="A59" s="61" t="s">
        <v>104</v>
      </c>
      <c r="B59" s="42" t="s">
        <v>388</v>
      </c>
      <c r="C59" s="43">
        <v>2</v>
      </c>
      <c r="D59" s="80" t="s">
        <v>118</v>
      </c>
      <c r="E59" s="40"/>
      <c r="F59" s="40"/>
      <c r="G59" s="40"/>
      <c r="H59" s="93"/>
      <c r="I59" s="78">
        <f t="shared" si="0"/>
        <v>0</v>
      </c>
    </row>
    <row r="60" spans="1:9" ht="30">
      <c r="A60" s="61" t="s">
        <v>105</v>
      </c>
      <c r="B60" s="42" t="s">
        <v>271</v>
      </c>
      <c r="C60" s="43">
        <v>2</v>
      </c>
      <c r="D60" s="80" t="s">
        <v>118</v>
      </c>
      <c r="E60" s="40"/>
      <c r="F60" s="40"/>
      <c r="G60" s="40"/>
      <c r="H60" s="93"/>
      <c r="I60" s="78">
        <f t="shared" si="0"/>
        <v>0</v>
      </c>
    </row>
    <row r="61" spans="1:9" ht="30">
      <c r="A61" s="61" t="s">
        <v>106</v>
      </c>
      <c r="B61" s="42" t="s">
        <v>272</v>
      </c>
      <c r="C61" s="43">
        <v>2</v>
      </c>
      <c r="D61" s="80" t="s">
        <v>118</v>
      </c>
      <c r="E61" s="40"/>
      <c r="F61" s="40"/>
      <c r="G61" s="40"/>
      <c r="H61" s="93"/>
      <c r="I61" s="78">
        <f t="shared" si="0"/>
        <v>0</v>
      </c>
    </row>
    <row r="62" spans="1:9">
      <c r="A62" s="61" t="s">
        <v>107</v>
      </c>
      <c r="B62" s="42" t="s">
        <v>273</v>
      </c>
      <c r="C62" s="43">
        <v>2</v>
      </c>
      <c r="D62" s="45" t="s">
        <v>120</v>
      </c>
      <c r="E62" s="40"/>
      <c r="F62" s="40"/>
      <c r="G62" s="40"/>
      <c r="H62" s="93"/>
      <c r="I62" s="78">
        <f t="shared" si="0"/>
        <v>0</v>
      </c>
    </row>
    <row r="63" spans="1:9">
      <c r="A63" s="61" t="s">
        <v>108</v>
      </c>
      <c r="B63" s="42" t="s">
        <v>274</v>
      </c>
      <c r="C63" s="43">
        <v>2</v>
      </c>
      <c r="D63" s="45" t="s">
        <v>118</v>
      </c>
      <c r="E63" s="40"/>
      <c r="F63" s="40"/>
      <c r="G63" s="40"/>
      <c r="H63" s="93"/>
      <c r="I63" s="78">
        <f t="shared" si="0"/>
        <v>0</v>
      </c>
    </row>
    <row r="64" spans="1:9" ht="30">
      <c r="A64" s="61" t="s">
        <v>109</v>
      </c>
      <c r="B64" s="42" t="s">
        <v>275</v>
      </c>
      <c r="C64" s="43">
        <v>2</v>
      </c>
      <c r="D64" s="45" t="s">
        <v>118</v>
      </c>
      <c r="E64" s="40"/>
      <c r="F64" s="40"/>
      <c r="G64" s="40"/>
      <c r="H64" s="93"/>
      <c r="I64" s="78">
        <f t="shared" si="0"/>
        <v>0</v>
      </c>
    </row>
    <row r="65" spans="1:9" ht="30">
      <c r="A65" s="61" t="s">
        <v>110</v>
      </c>
      <c r="B65" s="42" t="s">
        <v>276</v>
      </c>
      <c r="C65" s="43">
        <v>2</v>
      </c>
      <c r="D65" s="45" t="s">
        <v>118</v>
      </c>
      <c r="E65" s="40"/>
      <c r="F65" s="40"/>
      <c r="G65" s="40"/>
      <c r="H65" s="93"/>
      <c r="I65" s="78">
        <f t="shared" si="0"/>
        <v>0</v>
      </c>
    </row>
    <row r="66" spans="1:9" ht="60">
      <c r="A66" s="61" t="s">
        <v>111</v>
      </c>
      <c r="B66" s="42" t="s">
        <v>389</v>
      </c>
      <c r="C66" s="43">
        <v>1</v>
      </c>
      <c r="D66" s="45" t="s">
        <v>118</v>
      </c>
      <c r="E66" s="40"/>
      <c r="F66" s="40"/>
      <c r="G66" s="40"/>
      <c r="H66" s="93"/>
      <c r="I66" s="78">
        <f t="shared" si="0"/>
        <v>0</v>
      </c>
    </row>
    <row r="67" spans="1:9" ht="45">
      <c r="A67" s="61" t="s">
        <v>112</v>
      </c>
      <c r="B67" s="42" t="s">
        <v>277</v>
      </c>
      <c r="C67" s="43">
        <v>1</v>
      </c>
      <c r="D67" s="45" t="s">
        <v>118</v>
      </c>
      <c r="E67" s="40"/>
      <c r="F67" s="40"/>
      <c r="G67" s="40"/>
      <c r="H67" s="93"/>
      <c r="I67" s="78">
        <f t="shared" si="0"/>
        <v>0</v>
      </c>
    </row>
    <row r="68" spans="1:9" ht="30">
      <c r="A68" s="61" t="s">
        <v>113</v>
      </c>
      <c r="B68" s="42" t="s">
        <v>278</v>
      </c>
      <c r="C68" s="43">
        <v>1</v>
      </c>
      <c r="D68" s="45" t="s">
        <v>118</v>
      </c>
      <c r="E68" s="40"/>
      <c r="F68" s="40"/>
      <c r="G68" s="40"/>
      <c r="H68" s="93"/>
      <c r="I68" s="78">
        <f t="shared" si="0"/>
        <v>0</v>
      </c>
    </row>
    <row r="69" spans="1:9">
      <c r="A69" s="61" t="s">
        <v>114</v>
      </c>
      <c r="B69" s="42" t="s">
        <v>279</v>
      </c>
      <c r="C69" s="43">
        <v>1</v>
      </c>
      <c r="D69" s="45" t="s">
        <v>118</v>
      </c>
      <c r="E69" s="40"/>
      <c r="F69" s="40"/>
      <c r="G69" s="40"/>
      <c r="H69" s="93"/>
      <c r="I69" s="78">
        <f t="shared" si="0"/>
        <v>0</v>
      </c>
    </row>
    <row r="70" spans="1:9" ht="60">
      <c r="A70" s="61" t="s">
        <v>115</v>
      </c>
      <c r="B70" s="42" t="s">
        <v>379</v>
      </c>
      <c r="C70" s="43">
        <v>1</v>
      </c>
      <c r="D70" s="45" t="s">
        <v>120</v>
      </c>
      <c r="E70" s="40"/>
      <c r="F70" s="40"/>
      <c r="G70" s="40"/>
      <c r="H70" s="93"/>
      <c r="I70" s="78">
        <f t="shared" si="0"/>
        <v>0</v>
      </c>
    </row>
    <row r="71" spans="1:9" ht="30">
      <c r="A71" s="61" t="s">
        <v>116</v>
      </c>
      <c r="B71" s="42" t="s">
        <v>280</v>
      </c>
      <c r="C71" s="43">
        <v>1</v>
      </c>
      <c r="D71" s="45" t="s">
        <v>118</v>
      </c>
      <c r="E71" s="40"/>
      <c r="F71" s="40"/>
      <c r="G71" s="40"/>
      <c r="H71" s="93"/>
      <c r="I71" s="78">
        <f t="shared" si="0"/>
        <v>0</v>
      </c>
    </row>
    <row r="72" spans="1:9" ht="60">
      <c r="A72" s="61" t="s">
        <v>117</v>
      </c>
      <c r="B72" s="42" t="s">
        <v>281</v>
      </c>
      <c r="C72" s="43">
        <v>1</v>
      </c>
      <c r="D72" s="45" t="s">
        <v>118</v>
      </c>
      <c r="E72" s="40"/>
      <c r="F72" s="40"/>
      <c r="G72" s="40"/>
      <c r="H72" s="93"/>
      <c r="I72" s="78">
        <f t="shared" si="0"/>
        <v>0</v>
      </c>
    </row>
    <row r="73" spans="1:9" s="39" customFormat="1" ht="30">
      <c r="A73" s="61" t="s">
        <v>171</v>
      </c>
      <c r="B73" s="42" t="s">
        <v>282</v>
      </c>
      <c r="C73" s="43">
        <v>1</v>
      </c>
      <c r="D73" s="61" t="s">
        <v>118</v>
      </c>
      <c r="E73" s="40"/>
      <c r="F73" s="40"/>
      <c r="G73" s="40"/>
      <c r="H73" s="93"/>
      <c r="I73" s="78">
        <f t="shared" si="0"/>
        <v>0</v>
      </c>
    </row>
    <row r="74" spans="1:9" s="39" customFormat="1">
      <c r="A74" s="61" t="s">
        <v>172</v>
      </c>
      <c r="B74" s="92" t="s">
        <v>283</v>
      </c>
      <c r="C74" s="43">
        <v>1</v>
      </c>
      <c r="D74" s="61" t="s">
        <v>118</v>
      </c>
      <c r="E74" s="40"/>
      <c r="F74" s="40"/>
      <c r="G74" s="40"/>
      <c r="H74" s="93"/>
      <c r="I74" s="78">
        <f t="shared" si="0"/>
        <v>0</v>
      </c>
    </row>
    <row r="75" spans="1:9" s="39" customFormat="1">
      <c r="A75" s="61" t="s">
        <v>173</v>
      </c>
      <c r="B75" s="42" t="s">
        <v>284</v>
      </c>
      <c r="C75" s="43">
        <v>5</v>
      </c>
      <c r="D75" s="45" t="s">
        <v>118</v>
      </c>
      <c r="E75" s="40"/>
      <c r="F75" s="40"/>
      <c r="G75" s="40"/>
      <c r="H75" s="93"/>
      <c r="I75" s="78">
        <f t="shared" ref="I75:I135" si="1">ROUND(ROUND(C75,2)*ROUND(H75,2),2)</f>
        <v>0</v>
      </c>
    </row>
    <row r="76" spans="1:9" ht="30">
      <c r="A76" s="61" t="s">
        <v>174</v>
      </c>
      <c r="B76" s="42" t="s">
        <v>343</v>
      </c>
      <c r="C76" s="43">
        <v>1</v>
      </c>
      <c r="D76" s="45" t="s">
        <v>118</v>
      </c>
      <c r="E76" s="40"/>
      <c r="F76" s="40"/>
      <c r="G76" s="40"/>
      <c r="H76" s="93"/>
      <c r="I76" s="78">
        <f t="shared" si="1"/>
        <v>0</v>
      </c>
    </row>
    <row r="77" spans="1:9">
      <c r="A77" s="61" t="s">
        <v>175</v>
      </c>
      <c r="B77" s="42" t="s">
        <v>285</v>
      </c>
      <c r="C77" s="43">
        <v>2</v>
      </c>
      <c r="D77" s="45" t="s">
        <v>118</v>
      </c>
      <c r="E77" s="40"/>
      <c r="F77" s="40"/>
      <c r="G77" s="40"/>
      <c r="H77" s="93"/>
      <c r="I77" s="78">
        <f t="shared" si="1"/>
        <v>0</v>
      </c>
    </row>
    <row r="78" spans="1:9">
      <c r="A78" s="61" t="s">
        <v>176</v>
      </c>
      <c r="B78" s="42" t="s">
        <v>286</v>
      </c>
      <c r="C78" s="43">
        <v>2</v>
      </c>
      <c r="D78" s="45" t="s">
        <v>118</v>
      </c>
      <c r="E78" s="40"/>
      <c r="F78" s="40"/>
      <c r="G78" s="40"/>
      <c r="H78" s="93"/>
      <c r="I78" s="78">
        <f t="shared" si="1"/>
        <v>0</v>
      </c>
    </row>
    <row r="79" spans="1:9" ht="30">
      <c r="A79" s="61" t="s">
        <v>177</v>
      </c>
      <c r="B79" s="42" t="s">
        <v>287</v>
      </c>
      <c r="C79" s="43">
        <v>2</v>
      </c>
      <c r="D79" s="45" t="s">
        <v>118</v>
      </c>
      <c r="E79" s="40"/>
      <c r="F79" s="40"/>
      <c r="G79" s="40"/>
      <c r="H79" s="93"/>
      <c r="I79" s="78">
        <f t="shared" si="1"/>
        <v>0</v>
      </c>
    </row>
    <row r="80" spans="1:9" ht="60">
      <c r="A80" s="61" t="s">
        <v>178</v>
      </c>
      <c r="B80" s="42" t="s">
        <v>288</v>
      </c>
      <c r="C80" s="43">
        <v>3</v>
      </c>
      <c r="D80" s="45" t="s">
        <v>118</v>
      </c>
      <c r="E80" s="40"/>
      <c r="F80" s="40"/>
      <c r="G80" s="40"/>
      <c r="H80" s="93"/>
      <c r="I80" s="78">
        <f t="shared" si="1"/>
        <v>0</v>
      </c>
    </row>
    <row r="81" spans="1:9" ht="90">
      <c r="A81" s="61" t="s">
        <v>179</v>
      </c>
      <c r="B81" s="42" t="s">
        <v>289</v>
      </c>
      <c r="C81" s="43">
        <v>3</v>
      </c>
      <c r="D81" s="45" t="s">
        <v>118</v>
      </c>
      <c r="E81" s="40"/>
      <c r="F81" s="40"/>
      <c r="G81" s="40"/>
      <c r="H81" s="93"/>
      <c r="I81" s="78">
        <f t="shared" si="1"/>
        <v>0</v>
      </c>
    </row>
    <row r="82" spans="1:9" ht="60">
      <c r="A82" s="61" t="s">
        <v>180</v>
      </c>
      <c r="B82" s="42" t="s">
        <v>390</v>
      </c>
      <c r="C82" s="43">
        <v>3</v>
      </c>
      <c r="D82" s="45" t="s">
        <v>118</v>
      </c>
      <c r="E82" s="40"/>
      <c r="F82" s="40"/>
      <c r="G82" s="40"/>
      <c r="H82" s="93"/>
      <c r="I82" s="78">
        <f t="shared" si="1"/>
        <v>0</v>
      </c>
    </row>
    <row r="83" spans="1:9">
      <c r="A83" s="61" t="s">
        <v>181</v>
      </c>
      <c r="B83" s="42" t="s">
        <v>290</v>
      </c>
      <c r="C83" s="43">
        <v>5</v>
      </c>
      <c r="D83" s="45" t="s">
        <v>118</v>
      </c>
      <c r="E83" s="40"/>
      <c r="F83" s="40"/>
      <c r="G83" s="40"/>
      <c r="H83" s="93"/>
      <c r="I83" s="78">
        <f t="shared" si="1"/>
        <v>0</v>
      </c>
    </row>
    <row r="84" spans="1:9">
      <c r="A84" s="61" t="s">
        <v>182</v>
      </c>
      <c r="B84" s="42" t="s">
        <v>291</v>
      </c>
      <c r="C84" s="43">
        <v>5</v>
      </c>
      <c r="D84" s="45" t="s">
        <v>118</v>
      </c>
      <c r="E84" s="40"/>
      <c r="F84" s="40"/>
      <c r="G84" s="40"/>
      <c r="H84" s="93"/>
      <c r="I84" s="78">
        <f t="shared" si="1"/>
        <v>0</v>
      </c>
    </row>
    <row r="85" spans="1:9" ht="75">
      <c r="A85" s="61" t="s">
        <v>183</v>
      </c>
      <c r="B85" s="42" t="s">
        <v>292</v>
      </c>
      <c r="C85" s="43">
        <v>1</v>
      </c>
      <c r="D85" s="45" t="s">
        <v>118</v>
      </c>
      <c r="E85" s="40"/>
      <c r="F85" s="40"/>
      <c r="G85" s="40"/>
      <c r="H85" s="93"/>
      <c r="I85" s="78">
        <f t="shared" si="1"/>
        <v>0</v>
      </c>
    </row>
    <row r="86" spans="1:9" ht="45">
      <c r="A86" s="61" t="s">
        <v>184</v>
      </c>
      <c r="B86" s="42" t="s">
        <v>293</v>
      </c>
      <c r="C86" s="43">
        <v>1</v>
      </c>
      <c r="D86" s="45" t="s">
        <v>118</v>
      </c>
      <c r="E86" s="40"/>
      <c r="F86" s="40"/>
      <c r="G86" s="40"/>
      <c r="H86" s="93"/>
      <c r="I86" s="78">
        <f t="shared" si="1"/>
        <v>0</v>
      </c>
    </row>
    <row r="87" spans="1:9" ht="45">
      <c r="A87" s="61" t="s">
        <v>185</v>
      </c>
      <c r="B87" s="42" t="s">
        <v>294</v>
      </c>
      <c r="C87" s="43">
        <v>1</v>
      </c>
      <c r="D87" s="45" t="s">
        <v>118</v>
      </c>
      <c r="E87" s="40"/>
      <c r="F87" s="40"/>
      <c r="G87" s="40"/>
      <c r="H87" s="93"/>
      <c r="I87" s="78">
        <f t="shared" si="1"/>
        <v>0</v>
      </c>
    </row>
    <row r="88" spans="1:9" ht="45">
      <c r="A88" s="61" t="s">
        <v>186</v>
      </c>
      <c r="B88" s="42" t="s">
        <v>295</v>
      </c>
      <c r="C88" s="43">
        <v>1</v>
      </c>
      <c r="D88" s="45" t="s">
        <v>118</v>
      </c>
      <c r="E88" s="40"/>
      <c r="F88" s="40"/>
      <c r="G88" s="40"/>
      <c r="H88" s="93"/>
      <c r="I88" s="78">
        <f t="shared" si="1"/>
        <v>0</v>
      </c>
    </row>
    <row r="89" spans="1:9">
      <c r="A89" s="61" t="s">
        <v>187</v>
      </c>
      <c r="B89" s="42" t="s">
        <v>296</v>
      </c>
      <c r="C89" s="43">
        <v>1</v>
      </c>
      <c r="D89" s="45" t="s">
        <v>118</v>
      </c>
      <c r="E89" s="40"/>
      <c r="F89" s="40"/>
      <c r="G89" s="40"/>
      <c r="H89" s="93"/>
      <c r="I89" s="78">
        <f t="shared" si="1"/>
        <v>0</v>
      </c>
    </row>
    <row r="90" spans="1:9">
      <c r="A90" s="61" t="s">
        <v>188</v>
      </c>
      <c r="B90" s="42" t="s">
        <v>297</v>
      </c>
      <c r="C90" s="43">
        <v>1</v>
      </c>
      <c r="D90" s="45" t="s">
        <v>118</v>
      </c>
      <c r="E90" s="40"/>
      <c r="F90" s="40"/>
      <c r="G90" s="40"/>
      <c r="H90" s="93"/>
      <c r="I90" s="78">
        <f t="shared" si="1"/>
        <v>0</v>
      </c>
    </row>
    <row r="91" spans="1:9">
      <c r="A91" s="61" t="s">
        <v>189</v>
      </c>
      <c r="B91" s="42" t="s">
        <v>298</v>
      </c>
      <c r="C91" s="43">
        <v>1</v>
      </c>
      <c r="D91" s="45" t="s">
        <v>118</v>
      </c>
      <c r="E91" s="40"/>
      <c r="F91" s="40"/>
      <c r="G91" s="40"/>
      <c r="H91" s="93"/>
      <c r="I91" s="78">
        <f t="shared" si="1"/>
        <v>0</v>
      </c>
    </row>
    <row r="92" spans="1:9">
      <c r="A92" s="61" t="s">
        <v>190</v>
      </c>
      <c r="B92" s="42" t="s">
        <v>299</v>
      </c>
      <c r="C92" s="43">
        <v>1</v>
      </c>
      <c r="D92" s="45" t="s">
        <v>118</v>
      </c>
      <c r="E92" s="40"/>
      <c r="F92" s="40"/>
      <c r="G92" s="40"/>
      <c r="H92" s="93"/>
      <c r="I92" s="78">
        <f t="shared" si="1"/>
        <v>0</v>
      </c>
    </row>
    <row r="93" spans="1:9" ht="30">
      <c r="A93" s="61" t="s">
        <v>191</v>
      </c>
      <c r="B93" s="42" t="s">
        <v>300</v>
      </c>
      <c r="C93" s="43">
        <v>1</v>
      </c>
      <c r="D93" s="45" t="s">
        <v>118</v>
      </c>
      <c r="E93" s="40"/>
      <c r="F93" s="40"/>
      <c r="G93" s="40"/>
      <c r="H93" s="93"/>
      <c r="I93" s="78">
        <f t="shared" si="1"/>
        <v>0</v>
      </c>
    </row>
    <row r="94" spans="1:9" ht="30">
      <c r="A94" s="61" t="s">
        <v>192</v>
      </c>
      <c r="B94" s="42" t="s">
        <v>301</v>
      </c>
      <c r="C94" s="43">
        <v>1</v>
      </c>
      <c r="D94" s="45" t="s">
        <v>118</v>
      </c>
      <c r="E94" s="40"/>
      <c r="F94" s="40"/>
      <c r="G94" s="40"/>
      <c r="H94" s="93"/>
      <c r="I94" s="78">
        <f t="shared" si="1"/>
        <v>0</v>
      </c>
    </row>
    <row r="95" spans="1:9" ht="30">
      <c r="A95" s="61" t="s">
        <v>193</v>
      </c>
      <c r="B95" s="42" t="s">
        <v>302</v>
      </c>
      <c r="C95" s="43">
        <v>1</v>
      </c>
      <c r="D95" s="45" t="s">
        <v>118</v>
      </c>
      <c r="E95" s="40"/>
      <c r="F95" s="40"/>
      <c r="G95" s="40"/>
      <c r="H95" s="93"/>
      <c r="I95" s="78">
        <f t="shared" si="1"/>
        <v>0</v>
      </c>
    </row>
    <row r="96" spans="1:9" ht="60">
      <c r="A96" s="61" t="s">
        <v>194</v>
      </c>
      <c r="B96" s="42" t="s">
        <v>281</v>
      </c>
      <c r="C96" s="43">
        <v>1</v>
      </c>
      <c r="D96" s="45" t="s">
        <v>118</v>
      </c>
      <c r="E96" s="40"/>
      <c r="F96" s="40"/>
      <c r="G96" s="40"/>
      <c r="H96" s="93"/>
      <c r="I96" s="78">
        <f t="shared" si="1"/>
        <v>0</v>
      </c>
    </row>
    <row r="97" spans="1:9" ht="30">
      <c r="A97" s="61" t="s">
        <v>195</v>
      </c>
      <c r="B97" s="42" t="s">
        <v>303</v>
      </c>
      <c r="C97" s="43">
        <v>1</v>
      </c>
      <c r="D97" s="45" t="s">
        <v>118</v>
      </c>
      <c r="E97" s="40"/>
      <c r="F97" s="40"/>
      <c r="G97" s="40"/>
      <c r="H97" s="93"/>
      <c r="I97" s="78">
        <f t="shared" si="1"/>
        <v>0</v>
      </c>
    </row>
    <row r="98" spans="1:9">
      <c r="A98" s="61" t="s">
        <v>196</v>
      </c>
      <c r="B98" s="42" t="s">
        <v>283</v>
      </c>
      <c r="C98" s="43">
        <v>1</v>
      </c>
      <c r="D98" s="45" t="s">
        <v>118</v>
      </c>
      <c r="E98" s="40"/>
      <c r="F98" s="40"/>
      <c r="G98" s="40"/>
      <c r="H98" s="93"/>
      <c r="I98" s="78">
        <f t="shared" si="1"/>
        <v>0</v>
      </c>
    </row>
    <row r="99" spans="1:9">
      <c r="A99" s="61" t="s">
        <v>197</v>
      </c>
      <c r="B99" s="42" t="s">
        <v>284</v>
      </c>
      <c r="C99" s="43">
        <v>5</v>
      </c>
      <c r="D99" s="45" t="s">
        <v>118</v>
      </c>
      <c r="E99" s="40"/>
      <c r="F99" s="40"/>
      <c r="G99" s="40"/>
      <c r="H99" s="93"/>
      <c r="I99" s="78">
        <f t="shared" si="1"/>
        <v>0</v>
      </c>
    </row>
    <row r="100" spans="1:9" ht="30">
      <c r="A100" s="61" t="s">
        <v>198</v>
      </c>
      <c r="B100" s="42" t="s">
        <v>304</v>
      </c>
      <c r="C100" s="43">
        <v>1</v>
      </c>
      <c r="D100" s="45" t="s">
        <v>118</v>
      </c>
      <c r="E100" s="40"/>
      <c r="F100" s="40"/>
      <c r="G100" s="40"/>
      <c r="H100" s="93"/>
      <c r="I100" s="78">
        <f t="shared" si="1"/>
        <v>0</v>
      </c>
    </row>
    <row r="101" spans="1:9">
      <c r="A101" s="61" t="s">
        <v>199</v>
      </c>
      <c r="B101" s="42" t="s">
        <v>305</v>
      </c>
      <c r="C101" s="43">
        <v>1</v>
      </c>
      <c r="D101" s="45" t="s">
        <v>118</v>
      </c>
      <c r="E101" s="40"/>
      <c r="F101" s="40"/>
      <c r="G101" s="40"/>
      <c r="H101" s="93"/>
      <c r="I101" s="78">
        <f t="shared" si="1"/>
        <v>0</v>
      </c>
    </row>
    <row r="102" spans="1:9" ht="105">
      <c r="A102" s="61" t="s">
        <v>200</v>
      </c>
      <c r="B102" s="42" t="s">
        <v>306</v>
      </c>
      <c r="C102" s="43">
        <v>1</v>
      </c>
      <c r="D102" s="45" t="s">
        <v>118</v>
      </c>
      <c r="E102" s="40"/>
      <c r="F102" s="40"/>
      <c r="G102" s="40"/>
      <c r="H102" s="93"/>
      <c r="I102" s="78">
        <f t="shared" si="1"/>
        <v>0</v>
      </c>
    </row>
    <row r="103" spans="1:9" ht="45">
      <c r="A103" s="61" t="s">
        <v>201</v>
      </c>
      <c r="B103" s="42" t="s">
        <v>307</v>
      </c>
      <c r="C103" s="43">
        <v>400</v>
      </c>
      <c r="D103" s="45" t="s">
        <v>118</v>
      </c>
      <c r="E103" s="40"/>
      <c r="F103" s="40"/>
      <c r="G103" s="40"/>
      <c r="H103" s="93"/>
      <c r="I103" s="78">
        <f t="shared" si="1"/>
        <v>0</v>
      </c>
    </row>
    <row r="104" spans="1:9" ht="30">
      <c r="A104" s="61" t="s">
        <v>202</v>
      </c>
      <c r="B104" s="42" t="s">
        <v>308</v>
      </c>
      <c r="C104" s="43">
        <v>400</v>
      </c>
      <c r="D104" s="45" t="s">
        <v>118</v>
      </c>
      <c r="E104" s="40"/>
      <c r="F104" s="40"/>
      <c r="G104" s="40"/>
      <c r="H104" s="93"/>
      <c r="I104" s="78">
        <f t="shared" si="1"/>
        <v>0</v>
      </c>
    </row>
    <row r="105" spans="1:9" ht="45">
      <c r="A105" s="61" t="s">
        <v>203</v>
      </c>
      <c r="B105" s="42" t="s">
        <v>309</v>
      </c>
      <c r="C105" s="43">
        <v>650</v>
      </c>
      <c r="D105" s="45" t="s">
        <v>118</v>
      </c>
      <c r="E105" s="40"/>
      <c r="F105" s="40"/>
      <c r="G105" s="40"/>
      <c r="H105" s="93"/>
      <c r="I105" s="78">
        <f t="shared" si="1"/>
        <v>0</v>
      </c>
    </row>
    <row r="106" spans="1:9" ht="30">
      <c r="A106" s="61" t="s">
        <v>204</v>
      </c>
      <c r="B106" s="42" t="s">
        <v>310</v>
      </c>
      <c r="C106" s="43">
        <v>40</v>
      </c>
      <c r="D106" s="45" t="s">
        <v>118</v>
      </c>
      <c r="E106" s="40"/>
      <c r="F106" s="40"/>
      <c r="G106" s="40"/>
      <c r="H106" s="93"/>
      <c r="I106" s="78">
        <f t="shared" si="1"/>
        <v>0</v>
      </c>
    </row>
    <row r="107" spans="1:9" ht="45">
      <c r="A107" s="61" t="s">
        <v>205</v>
      </c>
      <c r="B107" s="42" t="s">
        <v>311</v>
      </c>
      <c r="C107" s="43">
        <v>150</v>
      </c>
      <c r="D107" s="45" t="s">
        <v>118</v>
      </c>
      <c r="E107" s="40"/>
      <c r="F107" s="40"/>
      <c r="G107" s="40"/>
      <c r="H107" s="93"/>
      <c r="I107" s="78">
        <f t="shared" si="1"/>
        <v>0</v>
      </c>
    </row>
    <row r="108" spans="1:9" ht="30">
      <c r="A108" s="61" t="s">
        <v>206</v>
      </c>
      <c r="B108" s="42" t="s">
        <v>312</v>
      </c>
      <c r="C108" s="43">
        <v>650</v>
      </c>
      <c r="D108" s="45" t="s">
        <v>118</v>
      </c>
      <c r="E108" s="40"/>
      <c r="F108" s="40"/>
      <c r="G108" s="40"/>
      <c r="H108" s="93"/>
      <c r="I108" s="78">
        <f t="shared" si="1"/>
        <v>0</v>
      </c>
    </row>
    <row r="109" spans="1:9" ht="30">
      <c r="A109" s="61" t="s">
        <v>207</v>
      </c>
      <c r="B109" s="42" t="s">
        <v>313</v>
      </c>
      <c r="C109" s="43">
        <v>1000</v>
      </c>
      <c r="D109" s="45" t="s">
        <v>118</v>
      </c>
      <c r="E109" s="40"/>
      <c r="F109" s="40"/>
      <c r="G109" s="40"/>
      <c r="H109" s="93"/>
      <c r="I109" s="78">
        <f t="shared" si="1"/>
        <v>0</v>
      </c>
    </row>
    <row r="110" spans="1:9">
      <c r="A110" s="61" t="s">
        <v>208</v>
      </c>
      <c r="B110" s="42" t="s">
        <v>314</v>
      </c>
      <c r="C110" s="43">
        <v>200</v>
      </c>
      <c r="D110" s="45" t="s">
        <v>118</v>
      </c>
      <c r="E110" s="40"/>
      <c r="F110" s="40"/>
      <c r="G110" s="40"/>
      <c r="H110" s="93"/>
      <c r="I110" s="78">
        <f t="shared" si="1"/>
        <v>0</v>
      </c>
    </row>
    <row r="111" spans="1:9" ht="30">
      <c r="A111" s="61" t="s">
        <v>209</v>
      </c>
      <c r="B111" s="42" t="s">
        <v>391</v>
      </c>
      <c r="C111" s="43">
        <v>250</v>
      </c>
      <c r="D111" s="45" t="s">
        <v>118</v>
      </c>
      <c r="E111" s="40"/>
      <c r="F111" s="40"/>
      <c r="G111" s="40"/>
      <c r="H111" s="93"/>
      <c r="I111" s="78">
        <f t="shared" si="1"/>
        <v>0</v>
      </c>
    </row>
    <row r="112" spans="1:9" ht="30">
      <c r="A112" s="61" t="s">
        <v>210</v>
      </c>
      <c r="B112" s="42" t="s">
        <v>315</v>
      </c>
      <c r="C112" s="43">
        <v>10</v>
      </c>
      <c r="D112" s="45" t="s">
        <v>119</v>
      </c>
      <c r="E112" s="40"/>
      <c r="F112" s="40"/>
      <c r="G112" s="40"/>
      <c r="H112" s="93"/>
      <c r="I112" s="78">
        <f t="shared" si="1"/>
        <v>0</v>
      </c>
    </row>
    <row r="113" spans="1:9" ht="30">
      <c r="A113" s="61" t="s">
        <v>211</v>
      </c>
      <c r="B113" s="42" t="s">
        <v>316</v>
      </c>
      <c r="C113" s="43">
        <v>10</v>
      </c>
      <c r="D113" s="45" t="s">
        <v>119</v>
      </c>
      <c r="E113" s="40"/>
      <c r="F113" s="40"/>
      <c r="G113" s="40"/>
      <c r="H113" s="93"/>
      <c r="I113" s="78">
        <f t="shared" si="1"/>
        <v>0</v>
      </c>
    </row>
    <row r="114" spans="1:9" ht="30">
      <c r="A114" s="61" t="s">
        <v>212</v>
      </c>
      <c r="B114" s="42" t="s">
        <v>317</v>
      </c>
      <c r="C114" s="43">
        <v>250</v>
      </c>
      <c r="D114" s="45" t="s">
        <v>118</v>
      </c>
      <c r="E114" s="40"/>
      <c r="F114" s="40"/>
      <c r="G114" s="40"/>
      <c r="H114" s="93"/>
      <c r="I114" s="78">
        <f t="shared" si="1"/>
        <v>0</v>
      </c>
    </row>
    <row r="115" spans="1:9" ht="30">
      <c r="A115" s="61" t="s">
        <v>213</v>
      </c>
      <c r="B115" s="42" t="s">
        <v>318</v>
      </c>
      <c r="C115" s="43">
        <v>250</v>
      </c>
      <c r="D115" s="45" t="s">
        <v>118</v>
      </c>
      <c r="E115" s="40"/>
      <c r="F115" s="40"/>
      <c r="G115" s="40"/>
      <c r="H115" s="93"/>
      <c r="I115" s="78">
        <f t="shared" si="1"/>
        <v>0</v>
      </c>
    </row>
    <row r="116" spans="1:9" ht="30">
      <c r="A116" s="61" t="s">
        <v>214</v>
      </c>
      <c r="B116" s="42" t="s">
        <v>319</v>
      </c>
      <c r="C116" s="43">
        <v>250</v>
      </c>
      <c r="D116" s="45" t="s">
        <v>118</v>
      </c>
      <c r="E116" s="40"/>
      <c r="F116" s="40"/>
      <c r="G116" s="40"/>
      <c r="H116" s="93"/>
      <c r="I116" s="78">
        <f t="shared" si="1"/>
        <v>0</v>
      </c>
    </row>
    <row r="117" spans="1:9" ht="45">
      <c r="A117" s="61" t="s">
        <v>215</v>
      </c>
      <c r="B117" s="42" t="s">
        <v>320</v>
      </c>
      <c r="C117" s="43">
        <v>15</v>
      </c>
      <c r="D117" s="45" t="s">
        <v>118</v>
      </c>
      <c r="E117" s="40"/>
      <c r="F117" s="40"/>
      <c r="G117" s="40"/>
      <c r="H117" s="93"/>
      <c r="I117" s="78">
        <f t="shared" si="1"/>
        <v>0</v>
      </c>
    </row>
    <row r="118" spans="1:9" ht="30">
      <c r="A118" s="61" t="s">
        <v>216</v>
      </c>
      <c r="B118" s="42" t="s">
        <v>321</v>
      </c>
      <c r="C118" s="43">
        <v>100</v>
      </c>
      <c r="D118" s="45" t="s">
        <v>118</v>
      </c>
      <c r="E118" s="40"/>
      <c r="F118" s="40"/>
      <c r="G118" s="40"/>
      <c r="H118" s="93"/>
      <c r="I118" s="78">
        <f t="shared" si="1"/>
        <v>0</v>
      </c>
    </row>
    <row r="119" spans="1:9" ht="30">
      <c r="A119" s="61" t="s">
        <v>217</v>
      </c>
      <c r="B119" s="42" t="s">
        <v>322</v>
      </c>
      <c r="C119" s="43">
        <v>250</v>
      </c>
      <c r="D119" s="45" t="s">
        <v>118</v>
      </c>
      <c r="E119" s="40"/>
      <c r="F119" s="40"/>
      <c r="G119" s="40"/>
      <c r="H119" s="93"/>
      <c r="I119" s="78">
        <f t="shared" si="1"/>
        <v>0</v>
      </c>
    </row>
    <row r="120" spans="1:9" ht="30">
      <c r="A120" s="61" t="s">
        <v>218</v>
      </c>
      <c r="B120" s="42" t="s">
        <v>323</v>
      </c>
      <c r="C120" s="43">
        <v>2500</v>
      </c>
      <c r="D120" s="45" t="s">
        <v>118</v>
      </c>
      <c r="E120" s="40"/>
      <c r="F120" s="40"/>
      <c r="G120" s="40"/>
      <c r="H120" s="93"/>
      <c r="I120" s="78">
        <f t="shared" si="1"/>
        <v>0</v>
      </c>
    </row>
    <row r="121" spans="1:9" ht="30">
      <c r="A121" s="61" t="s">
        <v>219</v>
      </c>
      <c r="B121" s="42" t="s">
        <v>324</v>
      </c>
      <c r="C121" s="43">
        <v>2500</v>
      </c>
      <c r="D121" s="45" t="s">
        <v>118</v>
      </c>
      <c r="E121" s="40"/>
      <c r="F121" s="40"/>
      <c r="G121" s="40"/>
      <c r="H121" s="93"/>
      <c r="I121" s="78">
        <f t="shared" si="1"/>
        <v>0</v>
      </c>
    </row>
    <row r="122" spans="1:9" ht="45">
      <c r="A122" s="61" t="s">
        <v>220</v>
      </c>
      <c r="B122" s="42" t="s">
        <v>325</v>
      </c>
      <c r="C122" s="43">
        <v>15</v>
      </c>
      <c r="D122" s="45" t="s">
        <v>118</v>
      </c>
      <c r="E122" s="40"/>
      <c r="F122" s="40"/>
      <c r="G122" s="40"/>
      <c r="H122" s="93"/>
      <c r="I122" s="78">
        <f t="shared" si="1"/>
        <v>0</v>
      </c>
    </row>
    <row r="123" spans="1:9" ht="30">
      <c r="A123" s="61" t="s">
        <v>221</v>
      </c>
      <c r="B123" s="42" t="s">
        <v>326</v>
      </c>
      <c r="C123" s="43">
        <v>2</v>
      </c>
      <c r="D123" s="45" t="s">
        <v>120</v>
      </c>
      <c r="E123" s="40"/>
      <c r="F123" s="40"/>
      <c r="G123" s="40"/>
      <c r="H123" s="93"/>
      <c r="I123" s="78">
        <f t="shared" si="1"/>
        <v>0</v>
      </c>
    </row>
    <row r="124" spans="1:9" ht="45">
      <c r="A124" s="61" t="s">
        <v>222</v>
      </c>
      <c r="B124" s="42" t="s">
        <v>327</v>
      </c>
      <c r="C124" s="43">
        <v>2</v>
      </c>
      <c r="D124" s="45" t="s">
        <v>120</v>
      </c>
      <c r="E124" s="40"/>
      <c r="F124" s="40"/>
      <c r="G124" s="40"/>
      <c r="H124" s="93"/>
      <c r="I124" s="78">
        <f t="shared" si="1"/>
        <v>0</v>
      </c>
    </row>
    <row r="125" spans="1:9" ht="45">
      <c r="A125" s="61" t="s">
        <v>223</v>
      </c>
      <c r="B125" s="42" t="s">
        <v>328</v>
      </c>
      <c r="C125" s="43">
        <v>2</v>
      </c>
      <c r="D125" s="45" t="s">
        <v>120</v>
      </c>
      <c r="E125" s="40"/>
      <c r="F125" s="40"/>
      <c r="G125" s="40"/>
      <c r="H125" s="93"/>
      <c r="I125" s="78">
        <f t="shared" si="1"/>
        <v>0</v>
      </c>
    </row>
    <row r="126" spans="1:9" ht="45">
      <c r="A126" s="61" t="s">
        <v>224</v>
      </c>
      <c r="B126" s="42" t="s">
        <v>329</v>
      </c>
      <c r="C126" s="43">
        <v>25</v>
      </c>
      <c r="D126" s="45" t="s">
        <v>118</v>
      </c>
      <c r="E126" s="40"/>
      <c r="F126" s="40"/>
      <c r="G126" s="40"/>
      <c r="H126" s="93"/>
      <c r="I126" s="78">
        <f t="shared" si="1"/>
        <v>0</v>
      </c>
    </row>
    <row r="127" spans="1:9" ht="45">
      <c r="A127" s="61" t="s">
        <v>225</v>
      </c>
      <c r="B127" s="42" t="s">
        <v>330</v>
      </c>
      <c r="C127" s="43">
        <v>25</v>
      </c>
      <c r="D127" s="45" t="s">
        <v>118</v>
      </c>
      <c r="E127" s="40"/>
      <c r="F127" s="40"/>
      <c r="G127" s="40"/>
      <c r="H127" s="93"/>
      <c r="I127" s="78">
        <f t="shared" si="1"/>
        <v>0</v>
      </c>
    </row>
    <row r="128" spans="1:9">
      <c r="A128" s="61" t="s">
        <v>226</v>
      </c>
      <c r="B128" s="42" t="s">
        <v>331</v>
      </c>
      <c r="C128" s="43">
        <v>2500</v>
      </c>
      <c r="D128" s="45" t="s">
        <v>118</v>
      </c>
      <c r="E128" s="40"/>
      <c r="F128" s="40"/>
      <c r="G128" s="40"/>
      <c r="H128" s="93"/>
      <c r="I128" s="78">
        <f t="shared" si="1"/>
        <v>0</v>
      </c>
    </row>
    <row r="129" spans="1:9">
      <c r="A129" s="61" t="s">
        <v>227</v>
      </c>
      <c r="B129" s="42" t="s">
        <v>332</v>
      </c>
      <c r="C129" s="43">
        <v>1875</v>
      </c>
      <c r="D129" s="45" t="s">
        <v>118</v>
      </c>
      <c r="E129" s="40"/>
      <c r="F129" s="40"/>
      <c r="G129" s="40"/>
      <c r="H129" s="93"/>
      <c r="I129" s="78">
        <f t="shared" si="1"/>
        <v>0</v>
      </c>
    </row>
    <row r="130" spans="1:9" ht="30">
      <c r="A130" s="61" t="s">
        <v>228</v>
      </c>
      <c r="B130" s="42" t="s">
        <v>333</v>
      </c>
      <c r="C130" s="43">
        <v>3750</v>
      </c>
      <c r="D130" s="45" t="s">
        <v>118</v>
      </c>
      <c r="E130" s="40"/>
      <c r="F130" s="40"/>
      <c r="G130" s="40"/>
      <c r="H130" s="93"/>
      <c r="I130" s="78">
        <f t="shared" si="1"/>
        <v>0</v>
      </c>
    </row>
    <row r="131" spans="1:9" ht="30">
      <c r="A131" s="61" t="s">
        <v>229</v>
      </c>
      <c r="B131" s="42" t="s">
        <v>334</v>
      </c>
      <c r="C131" s="43">
        <v>10</v>
      </c>
      <c r="D131" s="45" t="s">
        <v>118</v>
      </c>
      <c r="E131" s="40"/>
      <c r="F131" s="40"/>
      <c r="G131" s="40"/>
      <c r="H131" s="93"/>
      <c r="I131" s="78">
        <f t="shared" si="1"/>
        <v>0</v>
      </c>
    </row>
    <row r="132" spans="1:9" ht="30">
      <c r="A132" s="61" t="s">
        <v>230</v>
      </c>
      <c r="B132" s="42" t="s">
        <v>335</v>
      </c>
      <c r="C132" s="43">
        <v>10</v>
      </c>
      <c r="D132" s="45" t="s">
        <v>118</v>
      </c>
      <c r="E132" s="40"/>
      <c r="F132" s="40"/>
      <c r="G132" s="40"/>
      <c r="H132" s="93"/>
      <c r="I132" s="78">
        <f t="shared" si="1"/>
        <v>0</v>
      </c>
    </row>
    <row r="133" spans="1:9" ht="45">
      <c r="A133" s="61" t="s">
        <v>231</v>
      </c>
      <c r="B133" s="42" t="s">
        <v>336</v>
      </c>
      <c r="C133" s="43">
        <v>10</v>
      </c>
      <c r="D133" s="45" t="s">
        <v>118</v>
      </c>
      <c r="E133" s="40"/>
      <c r="F133" s="40"/>
      <c r="G133" s="40"/>
      <c r="H133" s="93"/>
      <c r="I133" s="78">
        <f t="shared" si="1"/>
        <v>0</v>
      </c>
    </row>
    <row r="134" spans="1:9" ht="30">
      <c r="A134" s="61" t="s">
        <v>232</v>
      </c>
      <c r="B134" s="42" t="s">
        <v>337</v>
      </c>
      <c r="C134" s="43">
        <v>10</v>
      </c>
      <c r="D134" s="45" t="s">
        <v>120</v>
      </c>
      <c r="E134" s="40"/>
      <c r="F134" s="40"/>
      <c r="G134" s="40"/>
      <c r="H134" s="93"/>
      <c r="I134" s="78">
        <f t="shared" si="1"/>
        <v>0</v>
      </c>
    </row>
    <row r="135" spans="1:9" ht="45">
      <c r="A135" s="61" t="s">
        <v>233</v>
      </c>
      <c r="B135" s="42" t="s">
        <v>338</v>
      </c>
      <c r="C135" s="43">
        <v>80</v>
      </c>
      <c r="D135" s="45" t="s">
        <v>118</v>
      </c>
      <c r="E135" s="40"/>
      <c r="F135" s="40"/>
      <c r="G135" s="40"/>
      <c r="H135" s="88"/>
      <c r="I135" s="41">
        <f t="shared" si="1"/>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57" customWidth="1"/>
    <col min="2" max="2" width="78" style="57" customWidth="1"/>
    <col min="3" max="3" width="9.7109375" style="27" customWidth="1"/>
    <col min="4" max="4" width="10.7109375" style="60" customWidth="1"/>
    <col min="5" max="5" width="22.28515625" style="57" customWidth="1"/>
    <col min="6" max="6" width="21.42578125" style="57" customWidth="1"/>
    <col min="7" max="7" width="21.85546875" style="57" customWidth="1"/>
    <col min="8" max="8" width="18.28515625" style="57" customWidth="1"/>
    <col min="9" max="9" width="23" style="57" customWidth="1"/>
    <col min="10" max="11" width="14.28515625" style="57" customWidth="1"/>
    <col min="12" max="16384" width="9.140625" style="57"/>
  </cols>
  <sheetData>
    <row r="1" spans="1:11">
      <c r="B1" s="25" t="str">
        <f>'Informacje ogólne'!C4</f>
        <v>DFP.271.12.2021.LS</v>
      </c>
      <c r="C1" s="57"/>
      <c r="I1" s="26" t="s">
        <v>38</v>
      </c>
      <c r="J1" s="26"/>
      <c r="K1" s="26"/>
    </row>
    <row r="2" spans="1:11">
      <c r="E2" s="100"/>
      <c r="F2" s="100"/>
      <c r="G2" s="100"/>
      <c r="H2" s="119" t="s">
        <v>37</v>
      </c>
      <c r="I2" s="119"/>
    </row>
    <row r="4" spans="1:11">
      <c r="B4" s="6" t="s">
        <v>7</v>
      </c>
      <c r="C4" s="59">
        <v>7</v>
      </c>
      <c r="D4" s="28"/>
      <c r="E4" s="29" t="s">
        <v>10</v>
      </c>
      <c r="F4" s="29"/>
      <c r="G4" s="5"/>
      <c r="H4" s="58"/>
      <c r="I4" s="58"/>
    </row>
    <row r="5" spans="1:11">
      <c r="B5" s="6"/>
      <c r="C5" s="30"/>
      <c r="D5" s="28"/>
      <c r="E5" s="29"/>
      <c r="F5" s="29"/>
      <c r="G5" s="5"/>
      <c r="H5" s="58"/>
      <c r="I5" s="58"/>
    </row>
    <row r="6" spans="1:11">
      <c r="A6" s="6"/>
      <c r="C6" s="30"/>
      <c r="D6" s="28"/>
      <c r="E6" s="58"/>
      <c r="F6" s="58"/>
      <c r="G6" s="58"/>
      <c r="H6" s="58"/>
      <c r="I6" s="58"/>
    </row>
    <row r="7" spans="1:11">
      <c r="A7" s="31"/>
      <c r="B7" s="31"/>
      <c r="C7" s="32"/>
      <c r="D7" s="33"/>
      <c r="E7" s="34" t="s">
        <v>0</v>
      </c>
      <c r="F7" s="120">
        <f>SUM(I10:I12)</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344</v>
      </c>
      <c r="C10" s="43">
        <v>700</v>
      </c>
      <c r="D10" s="45" t="s">
        <v>118</v>
      </c>
      <c r="E10" s="40"/>
      <c r="F10" s="40"/>
      <c r="G10" s="40"/>
      <c r="H10" s="88"/>
      <c r="I10" s="41">
        <f>ROUND(ROUND(C10,2)*ROUND(H10,2),2)</f>
        <v>0</v>
      </c>
    </row>
    <row r="11" spans="1:11" s="39" customFormat="1" ht="60">
      <c r="A11" s="61" t="s">
        <v>42</v>
      </c>
      <c r="B11" s="42" t="s">
        <v>345</v>
      </c>
      <c r="C11" s="43">
        <v>10</v>
      </c>
      <c r="D11" s="45" t="s">
        <v>118</v>
      </c>
      <c r="E11" s="40"/>
      <c r="F11" s="40"/>
      <c r="G11" s="40"/>
      <c r="H11" s="88"/>
      <c r="I11" s="41">
        <f t="shared" ref="I11:I12" si="0">ROUND(ROUND(C11,2)*ROUND(H11,2),2)</f>
        <v>0</v>
      </c>
    </row>
    <row r="12" spans="1:11" s="39" customFormat="1">
      <c r="A12" s="61" t="s">
        <v>43</v>
      </c>
      <c r="B12" s="42" t="s">
        <v>346</v>
      </c>
      <c r="C12" s="43">
        <v>150</v>
      </c>
      <c r="D12" s="45" t="s">
        <v>118</v>
      </c>
      <c r="E12" s="40"/>
      <c r="F12" s="40"/>
      <c r="G12" s="40"/>
      <c r="H12" s="88"/>
      <c r="I12" s="41">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120" zoomScaleNormal="100" zoomScaleSheetLayoutView="120" zoomScalePageLayoutView="85" workbookViewId="0">
      <selection activeCell="B12" sqref="B12"/>
    </sheetView>
  </sheetViews>
  <sheetFormatPr defaultColWidth="9.140625" defaultRowHeight="15"/>
  <cols>
    <col min="1" max="1" width="5.28515625" style="71" customWidth="1"/>
    <col min="2" max="2" width="77.140625" style="71" customWidth="1"/>
    <col min="3" max="3" width="9.7109375" style="27"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5" t="str">
        <f>'Informacje ogólne'!C4</f>
        <v>DFP.271.12.2021.LS</v>
      </c>
      <c r="C1" s="71"/>
      <c r="I1" s="26" t="s">
        <v>38</v>
      </c>
      <c r="J1" s="26"/>
      <c r="K1" s="26"/>
    </row>
    <row r="2" spans="1:11">
      <c r="E2" s="100"/>
      <c r="F2" s="100"/>
      <c r="G2" s="100"/>
      <c r="H2" s="119" t="s">
        <v>37</v>
      </c>
      <c r="I2" s="119"/>
    </row>
    <row r="4" spans="1:11">
      <c r="B4" s="6" t="s">
        <v>7</v>
      </c>
      <c r="C4" s="72">
        <v>8</v>
      </c>
      <c r="D4" s="28"/>
      <c r="E4" s="29" t="s">
        <v>10</v>
      </c>
      <c r="F4" s="29"/>
      <c r="G4" s="5"/>
      <c r="H4" s="70"/>
      <c r="I4" s="70"/>
    </row>
    <row r="5" spans="1:11">
      <c r="B5" s="6"/>
      <c r="C5" s="30"/>
      <c r="D5" s="28"/>
      <c r="E5" s="29"/>
      <c r="F5" s="29"/>
      <c r="G5" s="5"/>
      <c r="H5" s="70"/>
      <c r="I5" s="70"/>
    </row>
    <row r="6" spans="1:11">
      <c r="A6" s="6"/>
      <c r="C6" s="30"/>
      <c r="D6" s="28"/>
      <c r="E6" s="70"/>
      <c r="F6" s="70"/>
      <c r="G6" s="70"/>
      <c r="H6" s="70"/>
      <c r="I6" s="70"/>
    </row>
    <row r="7" spans="1:11">
      <c r="A7" s="31"/>
      <c r="B7" s="31"/>
      <c r="C7" s="32"/>
      <c r="D7" s="33"/>
      <c r="E7" s="34" t="s">
        <v>0</v>
      </c>
      <c r="F7" s="120">
        <f>SUM(I10:I10)</f>
        <v>0</v>
      </c>
      <c r="G7" s="121"/>
      <c r="H7" s="35"/>
      <c r="I7" s="35"/>
    </row>
    <row r="8" spans="1:11" ht="12.75" customHeight="1">
      <c r="A8" s="35"/>
      <c r="B8" s="31"/>
      <c r="C8" s="36"/>
      <c r="D8" s="37"/>
      <c r="E8" s="35"/>
      <c r="F8" s="35"/>
      <c r="G8" s="35"/>
      <c r="H8" s="35"/>
      <c r="I8" s="35"/>
    </row>
    <row r="9" spans="1:11" s="39" customFormat="1" ht="43.15" customHeight="1">
      <c r="A9" s="38" t="s">
        <v>20</v>
      </c>
      <c r="B9" s="38" t="s">
        <v>32</v>
      </c>
      <c r="C9" s="48" t="s">
        <v>21</v>
      </c>
      <c r="D9" s="49" t="s">
        <v>55</v>
      </c>
      <c r="E9" s="38" t="s">
        <v>54</v>
      </c>
      <c r="F9" s="38" t="s">
        <v>53</v>
      </c>
      <c r="G9" s="38" t="s">
        <v>33</v>
      </c>
      <c r="H9" s="38" t="s">
        <v>34</v>
      </c>
      <c r="I9" s="38" t="s">
        <v>8</v>
      </c>
    </row>
    <row r="10" spans="1:11" s="39" customFormat="1" ht="45">
      <c r="A10" s="61" t="s">
        <v>41</v>
      </c>
      <c r="B10" s="42" t="s">
        <v>347</v>
      </c>
      <c r="C10" s="43">
        <v>50</v>
      </c>
      <c r="D10" s="45" t="s">
        <v>118</v>
      </c>
      <c r="E10" s="40"/>
      <c r="F10" s="40"/>
      <c r="G10" s="40"/>
      <c r="H10" s="88"/>
      <c r="I10" s="41">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22</vt:i4>
      </vt:variant>
      <vt:variant>
        <vt:lpstr>Zakresy nazwane</vt:lpstr>
      </vt:variant>
      <vt:variant>
        <vt:i4>22</vt:i4>
      </vt:variant>
    </vt:vector>
  </HeadingPairs>
  <TitlesOfParts>
    <vt:vector size="44"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(19)'!Obszar_wydruku</vt:lpstr>
      <vt:lpstr>'część (2)'!Obszar_wydruku</vt:lpstr>
      <vt:lpstr>'część (20)'!Obszar_wydruku</vt:lpstr>
      <vt:lpstr>'część (21)'!Obszar_wydruku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2021-03-17T06:58:43Z</cp:lastPrinted>
  <dcterms:created xsi:type="dcterms:W3CDTF">2003-05-16T10:10:29Z</dcterms:created>
  <dcterms:modified xsi:type="dcterms:W3CDTF">2021-03-17T06:58:57Z</dcterms:modified>
</cp:coreProperties>
</file>